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CB87C83C-AD2E-48DA-9FEB-6B0426CE33DC}"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L27" i="22" l="1"/>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6" i="45"/>
  <c r="V26" i="45"/>
  <c r="T26" i="45"/>
  <c r="T25" i="45"/>
  <c r="X23" i="45"/>
  <c r="V23" i="45"/>
  <c r="T23" i="45"/>
  <c r="X22" i="45"/>
  <c r="V22" i="45"/>
  <c r="T22" i="45"/>
  <c r="X21" i="45"/>
  <c r="V21" i="45"/>
  <c r="T21" i="45"/>
  <c r="X20" i="45"/>
  <c r="V20" i="45"/>
  <c r="T20" i="45"/>
  <c r="V19" i="45"/>
  <c r="T19" i="45"/>
  <c r="X18" i="45"/>
  <c r="V18" i="45"/>
  <c r="T18" i="45"/>
  <c r="X17" i="45"/>
  <c r="V17" i="45"/>
  <c r="T17" i="45"/>
  <c r="V15" i="45"/>
  <c r="T15" i="45"/>
  <c r="X14" i="45"/>
  <c r="V14" i="45"/>
  <c r="T14" i="45"/>
  <c r="X27" i="45"/>
  <c r="V27" i="45"/>
  <c r="T27" i="45"/>
  <c r="X13" i="45"/>
  <c r="V13" i="45"/>
  <c r="T13" i="45"/>
  <c r="X12" i="45"/>
  <c r="V12" i="45"/>
  <c r="T12" i="45"/>
  <c r="X11" i="45"/>
  <c r="V11" i="45"/>
  <c r="T11" i="45"/>
  <c r="V10" i="45"/>
  <c r="T10" i="45"/>
  <c r="V9" i="45"/>
  <c r="T9" i="45"/>
  <c r="R16"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29" i="8"/>
  <c r="N58" i="7"/>
  <c r="L14" i="7"/>
  <c r="J29" i="7"/>
  <c r="F32" i="27"/>
  <c r="H26" i="27"/>
  <c r="F32" i="28"/>
  <c r="H26" i="28"/>
  <c r="H28" i="32"/>
  <c r="N10" i="31"/>
  <c r="H28" i="31"/>
  <c r="F15" i="39"/>
  <c r="H11" i="40"/>
  <c r="F15" i="40"/>
  <c r="F15" i="41"/>
  <c r="F15" i="42"/>
  <c r="P27" i="5" l="1"/>
  <c r="P26" i="5"/>
  <c r="P25" i="5"/>
  <c r="P24" i="5"/>
  <c r="T9" i="49"/>
  <c r="T9" i="50"/>
  <c r="R25" i="45"/>
  <c r="R24" i="45"/>
  <c r="P16"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AA32" i="6" s="1"/>
  <c r="X8" i="6"/>
  <c r="Y32" i="6" s="1"/>
  <c r="V8" i="6"/>
  <c r="T8" i="6"/>
  <c r="R8" i="6"/>
  <c r="S32" i="6" s="1"/>
  <c r="P8" i="6"/>
  <c r="Q32" i="6" s="1"/>
  <c r="N8" i="6"/>
  <c r="L8" i="6"/>
  <c r="J8" i="6"/>
  <c r="K32" i="6" s="1"/>
  <c r="H8" i="6"/>
  <c r="I32" i="6" s="1"/>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Y37" i="5" s="1"/>
  <c r="V8" i="5"/>
  <c r="T8" i="5"/>
  <c r="R8" i="5"/>
  <c r="P8" i="5"/>
  <c r="Q37" i="5" s="1"/>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6" i="45"/>
  <c r="R26" i="45"/>
  <c r="P26" i="45"/>
  <c r="N26" i="45"/>
  <c r="L26" i="45"/>
  <c r="J26" i="45"/>
  <c r="H26" i="45"/>
  <c r="F26" i="45"/>
  <c r="D26" i="45"/>
  <c r="C26" i="45"/>
  <c r="B26" i="45"/>
  <c r="Z25" i="45"/>
  <c r="P25" i="45"/>
  <c r="N25" i="45"/>
  <c r="L25" i="45"/>
  <c r="J25" i="45"/>
  <c r="H25" i="45"/>
  <c r="F25" i="45"/>
  <c r="D25" i="45"/>
  <c r="C25" i="45"/>
  <c r="B25" i="45"/>
  <c r="Z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R17" i="45"/>
  <c r="P17" i="45"/>
  <c r="N17" i="45"/>
  <c r="L17" i="45"/>
  <c r="J17" i="45"/>
  <c r="H17" i="45"/>
  <c r="F17" i="45"/>
  <c r="D17" i="45"/>
  <c r="C17" i="45"/>
  <c r="B17" i="45"/>
  <c r="Z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27" i="45"/>
  <c r="R27" i="45"/>
  <c r="P27" i="45"/>
  <c r="N27" i="45"/>
  <c r="L27" i="45"/>
  <c r="J27" i="45"/>
  <c r="H27" i="45"/>
  <c r="F27" i="45"/>
  <c r="D27" i="45"/>
  <c r="C27" i="45"/>
  <c r="B27"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M27" i="21" s="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G39" i="26" l="1"/>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S17" i="46"/>
  <c r="Q20" i="49"/>
  <c r="Y13" i="51"/>
  <c r="M24" i="60"/>
  <c r="M24" i="61"/>
  <c r="W14" i="52"/>
  <c r="W34" i="6"/>
  <c r="W39" i="5"/>
  <c r="O12" i="63"/>
  <c r="W8" i="43"/>
  <c r="S16" i="45"/>
  <c r="W8" i="44"/>
  <c r="U23" i="44"/>
  <c r="U29" i="44"/>
  <c r="U29" i="46"/>
  <c r="U26" i="46"/>
  <c r="Y17" i="45"/>
  <c r="Y23" i="45"/>
  <c r="Y32" i="45"/>
  <c r="Y18" i="45"/>
  <c r="Y26" i="45"/>
  <c r="Y22" i="45"/>
  <c r="Y35" i="45"/>
  <c r="Y27" i="45"/>
  <c r="Y20" i="45"/>
  <c r="Y28" i="45"/>
  <c r="Y13" i="45"/>
  <c r="Y14" i="45"/>
  <c r="Y21"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29" i="7"/>
  <c r="M14" i="8"/>
  <c r="U29" i="43"/>
  <c r="U23" i="43"/>
  <c r="Y32" i="46"/>
  <c r="Y23" i="46"/>
  <c r="Y31" i="46"/>
  <c r="Y14" i="46"/>
  <c r="Y28" i="46"/>
  <c r="Y30" i="46"/>
  <c r="Y27" i="46"/>
  <c r="Y11" i="46"/>
  <c r="Y36" i="46"/>
  <c r="Y13" i="46"/>
  <c r="Y8" i="46"/>
  <c r="Y12" i="46"/>
  <c r="Y15" i="46"/>
  <c r="Y24" i="46"/>
  <c r="Y21" i="46"/>
  <c r="Y18" i="46"/>
  <c r="Y19" i="46"/>
  <c r="Y22" i="46"/>
  <c r="U9" i="45"/>
  <c r="U12" i="45"/>
  <c r="U32" i="45"/>
  <c r="U25" i="45"/>
  <c r="U21" i="45"/>
  <c r="U13" i="45"/>
  <c r="U26" i="45"/>
  <c r="U33" i="45"/>
  <c r="U19" i="45"/>
  <c r="U34" i="45"/>
  <c r="U35" i="45"/>
  <c r="U28" i="45"/>
  <c r="U11" i="45"/>
  <c r="U17" i="45"/>
  <c r="U14" i="45"/>
  <c r="U27" i="45"/>
  <c r="U36" i="45"/>
  <c r="U29" i="45"/>
  <c r="U30" i="45"/>
  <c r="U10" i="45"/>
  <c r="U18" i="45"/>
  <c r="U15" i="45"/>
  <c r="U22" i="45"/>
  <c r="U31" i="45"/>
  <c r="U20" i="45"/>
  <c r="U23" i="45"/>
  <c r="Q20" i="50"/>
  <c r="Y14" i="50"/>
  <c r="S24" i="5"/>
  <c r="S25" i="5"/>
  <c r="S26" i="5"/>
  <c r="S27" i="5"/>
  <c r="S12" i="44"/>
  <c r="S22" i="44"/>
  <c r="S24" i="44"/>
  <c r="W19" i="45"/>
  <c r="W23" i="45"/>
  <c r="W32" i="45"/>
  <c r="W14" i="45"/>
  <c r="W21" i="45"/>
  <c r="W12" i="45"/>
  <c r="W22" i="45"/>
  <c r="W11" i="45"/>
  <c r="W13" i="45"/>
  <c r="W26" i="45"/>
  <c r="W35" i="45"/>
  <c r="W27" i="45"/>
  <c r="W20" i="45"/>
  <c r="W28" i="45"/>
  <c r="W9" i="45"/>
  <c r="W18" i="45"/>
  <c r="W30" i="45"/>
  <c r="W10" i="45"/>
  <c r="W31" i="45"/>
  <c r="W15" i="45"/>
  <c r="W17" i="45"/>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Q17" i="46"/>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4" i="45"/>
  <c r="S25" i="45"/>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7" i="45"/>
  <c r="O27"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S12" i="45"/>
  <c r="O13" i="45"/>
  <c r="S27"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19" i="45"/>
  <c r="M14" i="45"/>
  <c r="Y8" i="45"/>
  <c r="O11" i="45"/>
  <c r="S14" i="45"/>
  <c r="K18" i="45"/>
  <c r="O10" i="45"/>
  <c r="G14" i="45"/>
  <c r="O14" i="45"/>
  <c r="AA19" i="45"/>
  <c r="O25" i="45"/>
  <c r="S26" i="45"/>
  <c r="K10" i="45"/>
  <c r="Q15" i="45"/>
  <c r="G9" i="45"/>
  <c r="S9" i="45"/>
  <c r="Q11" i="45"/>
  <c r="G13" i="45"/>
  <c r="S13" i="45"/>
  <c r="S17" i="45"/>
  <c r="G21" i="45"/>
  <c r="M12" i="45"/>
  <c r="M27" i="45"/>
  <c r="H40" i="45"/>
  <c r="H39" i="45"/>
  <c r="H38" i="45"/>
  <c r="I21" i="45"/>
  <c r="I18" i="45"/>
  <c r="I15" i="45"/>
  <c r="I25" i="45"/>
  <c r="M8" i="45"/>
  <c r="X40" i="45"/>
  <c r="X39" i="45"/>
  <c r="X38" i="45"/>
  <c r="I9" i="45"/>
  <c r="G10" i="45"/>
  <c r="Q10" i="45"/>
  <c r="M11" i="45"/>
  <c r="I12" i="45"/>
  <c r="M13" i="45"/>
  <c r="I27" i="45"/>
  <c r="AA15" i="45"/>
  <c r="G16" i="45"/>
  <c r="Q17" i="45"/>
  <c r="Q18" i="45"/>
  <c r="Q19" i="45"/>
  <c r="O20" i="45"/>
  <c r="O21" i="45"/>
  <c r="S22" i="45"/>
  <c r="M23" i="45"/>
  <c r="I24" i="45"/>
  <c r="E25" i="45"/>
  <c r="L39" i="45"/>
  <c r="M25" i="45"/>
  <c r="M21" i="45"/>
  <c r="L40" i="45"/>
  <c r="M20" i="45"/>
  <c r="L38" i="45"/>
  <c r="M18" i="45"/>
  <c r="AA9" i="45"/>
  <c r="D38" i="45"/>
  <c r="E23" i="45"/>
  <c r="E21" i="45"/>
  <c r="D39" i="45"/>
  <c r="D40" i="45"/>
  <c r="E15" i="45"/>
  <c r="T40" i="45"/>
  <c r="T38" i="45"/>
  <c r="T39" i="45"/>
  <c r="E9" i="45"/>
  <c r="M10" i="45"/>
  <c r="E12" i="45"/>
  <c r="E27" i="45"/>
  <c r="I14" i="45"/>
  <c r="K19" i="45"/>
  <c r="I20" i="45"/>
  <c r="Q20" i="45"/>
  <c r="K21" i="45"/>
  <c r="AA24" i="45"/>
  <c r="K26" i="45"/>
  <c r="AA26" i="45"/>
  <c r="G28" i="45"/>
  <c r="M9" i="45"/>
  <c r="E8" i="45"/>
  <c r="P40" i="45"/>
  <c r="P39" i="45"/>
  <c r="P38" i="45"/>
  <c r="Q21" i="45"/>
  <c r="Q23" i="45"/>
  <c r="U8" i="45"/>
  <c r="K9" i="45"/>
  <c r="Q9" i="45"/>
  <c r="I10" i="45"/>
  <c r="AA10" i="45"/>
  <c r="E11" i="45"/>
  <c r="K11" i="45"/>
  <c r="AA11" i="45"/>
  <c r="K12" i="45"/>
  <c r="Q12" i="45"/>
  <c r="AA12" i="45"/>
  <c r="E13" i="45"/>
  <c r="K13" i="45"/>
  <c r="AA13" i="45"/>
  <c r="K27" i="45"/>
  <c r="Q27" i="45"/>
  <c r="AA27" i="45"/>
  <c r="E14" i="45"/>
  <c r="K14" i="45"/>
  <c r="AA14" i="45"/>
  <c r="M15" i="45"/>
  <c r="AA16" i="45"/>
  <c r="G17" i="45"/>
  <c r="AA17" i="45"/>
  <c r="E18" i="45"/>
  <c r="AA18" i="45"/>
  <c r="G19" i="45"/>
  <c r="E20" i="45"/>
  <c r="AA21" i="45"/>
  <c r="I33" i="45"/>
  <c r="Q33" i="45"/>
  <c r="M30" i="45"/>
  <c r="S15" i="45"/>
  <c r="M16" i="45"/>
  <c r="M17" i="45"/>
  <c r="G18" i="45"/>
  <c r="M19" i="45"/>
  <c r="K20" i="45"/>
  <c r="M22" i="45"/>
  <c r="Q25" i="45"/>
  <c r="O28" i="45"/>
  <c r="K29" i="45"/>
  <c r="S29" i="45"/>
  <c r="E30" i="45"/>
  <c r="I31" i="45"/>
  <c r="Q31" i="45"/>
  <c r="E32" i="45"/>
  <c r="M32" i="45"/>
  <c r="F40" i="45"/>
  <c r="F39" i="45"/>
  <c r="F38" i="45"/>
  <c r="J40" i="45"/>
  <c r="J39" i="45"/>
  <c r="J38" i="45"/>
  <c r="K24" i="45"/>
  <c r="K22" i="45"/>
  <c r="N40" i="45"/>
  <c r="N39" i="45"/>
  <c r="N38" i="45"/>
  <c r="R40" i="45"/>
  <c r="R39" i="45"/>
  <c r="R38" i="45"/>
  <c r="V40" i="45"/>
  <c r="V39" i="45"/>
  <c r="V38" i="45"/>
  <c r="Z40" i="45"/>
  <c r="Z39" i="45"/>
  <c r="Z38" i="45"/>
  <c r="AA22" i="45"/>
  <c r="AA20" i="45"/>
  <c r="G8" i="45"/>
  <c r="K8" i="45"/>
  <c r="O8" i="45"/>
  <c r="S8" i="45"/>
  <c r="W8" i="45"/>
  <c r="AA8" i="45"/>
  <c r="O15" i="45"/>
  <c r="I16" i="45"/>
  <c r="I17" i="45"/>
  <c r="S18" i="45"/>
  <c r="I19" i="45"/>
  <c r="G20" i="45"/>
  <c r="G22" i="45"/>
  <c r="O22" i="45"/>
  <c r="G23" i="45"/>
  <c r="S23" i="45"/>
  <c r="M24" i="45"/>
  <c r="K25" i="45"/>
  <c r="K15" i="45"/>
  <c r="E16" i="45"/>
  <c r="O16" i="45"/>
  <c r="E17" i="45"/>
  <c r="O17" i="45"/>
  <c r="O18" i="45"/>
  <c r="E19" i="45"/>
  <c r="O19" i="45"/>
  <c r="S20" i="45"/>
  <c r="S21" i="45"/>
  <c r="I22" i="45"/>
  <c r="I23" i="45"/>
  <c r="G24" i="45"/>
  <c r="O24" i="45"/>
  <c r="I26" i="45"/>
  <c r="Q26"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2" i="45"/>
  <c r="O23" i="45"/>
  <c r="E24" i="45"/>
  <c r="G25" i="45"/>
  <c r="E26" i="45"/>
  <c r="M26" i="45"/>
  <c r="I28" i="45"/>
  <c r="Q28" i="45"/>
  <c r="E29" i="45"/>
  <c r="M29" i="45"/>
  <c r="AA29" i="45"/>
  <c r="G30" i="45"/>
  <c r="O30" i="45"/>
  <c r="K31" i="45"/>
  <c r="S31" i="45"/>
  <c r="AA31" i="45"/>
  <c r="G32" i="45"/>
  <c r="O32" i="45"/>
  <c r="K33" i="45"/>
  <c r="S33" i="45"/>
  <c r="K34" i="45"/>
  <c r="S34" i="45"/>
  <c r="K35" i="45"/>
  <c r="S35" i="45"/>
  <c r="AA35" i="45"/>
  <c r="G36" i="45"/>
  <c r="O36" i="45"/>
  <c r="AA36" i="45"/>
  <c r="Q22" i="45"/>
  <c r="K23" i="45"/>
  <c r="AA23" i="45"/>
  <c r="Q24" i="45"/>
  <c r="AA25" i="45"/>
  <c r="G26" i="45"/>
  <c r="O26"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<sst xmlns="http://schemas.openxmlformats.org/spreadsheetml/2006/main" count="11250" uniqueCount="2031">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</sst>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 fillId="2" borderId="26" xfId="5"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44319</v>
      </c>
      <c r="C8" s="65">
        <f>VLOOKUP($A8,'Return Data'!$B$7:$R$2843,4,0)</f>
        <v>996.29</v>
      </c>
      <c r="D8" s="65">
        <f>VLOOKUP($A8,'Return Data'!$B$7:$R$2843,10,0)</f>
        <v>2.8332999999999999</v>
      </c>
      <c r="E8" s="66">
        <f t="shared" ref="E8:E40" si="0">RANK(D8,D$8:D$40,0)</f>
        <v>10</v>
      </c>
      <c r="F8" s="65">
        <f>VLOOKUP($A8,'Return Data'!$B$7:$R$2843,11,0)</f>
        <v>23.454499999999999</v>
      </c>
      <c r="G8" s="66">
        <f t="shared" ref="G8:G40" si="1">RANK(F8,F$8:F$40,0)</f>
        <v>11</v>
      </c>
      <c r="H8" s="65">
        <f>VLOOKUP($A8,'Return Data'!$B$7:$R$2843,12,0)</f>
        <v>34.488399999999999</v>
      </c>
      <c r="I8" s="66">
        <f t="shared" ref="I8:I40" si="2">RANK(H8,H$8:H$40,0)</f>
        <v>8</v>
      </c>
      <c r="J8" s="65">
        <f>VLOOKUP($A8,'Return Data'!$B$7:$R$2843,13,0)</f>
        <v>45.5075</v>
      </c>
      <c r="K8" s="66">
        <f t="shared" ref="K8:K40" si="3">RANK(J8,J$8:J$40,0)</f>
        <v>10</v>
      </c>
      <c r="L8" s="65">
        <f>VLOOKUP($A8,'Return Data'!$B$7:$R$2843,17,0)</f>
        <v>11.699</v>
      </c>
      <c r="M8" s="66">
        <f t="shared" ref="M8:M17" si="4">RANK(L8,L$8:L$40,0)</f>
        <v>25</v>
      </c>
      <c r="N8" s="65">
        <f>VLOOKUP($A8,'Return Data'!$B$7:$R$2843,14,0)</f>
        <v>7.5776000000000003</v>
      </c>
      <c r="O8" s="66">
        <f>RANK(N8,N$8:N$40,0)</f>
        <v>23</v>
      </c>
      <c r="P8" s="65">
        <f>VLOOKUP($A8,'Return Data'!$B$7:$R$2843,15,0)</f>
        <v>11.4499</v>
      </c>
      <c r="Q8" s="66">
        <f>RANK(P8,P$8:P$40,0)</f>
        <v>17</v>
      </c>
      <c r="R8" s="65">
        <f>VLOOKUP($A8,'Return Data'!$B$7:$R$2843,16,0)</f>
        <v>13.4063</v>
      </c>
      <c r="S8" s="67">
        <f t="shared" ref="S8:S40" si="5">RANK(R8,R$8:R$40,0)</f>
        <v>17</v>
      </c>
    </row>
    <row r="9" spans="1:20" x14ac:dyDescent="0.3">
      <c r="A9" s="63" t="s">
        <v>480</v>
      </c>
      <c r="B9" s="64">
        <f>VLOOKUP($A9,'Return Data'!$B$7:$R$2843,3,0)</f>
        <v>44319</v>
      </c>
      <c r="C9" s="65">
        <f>VLOOKUP($A9,'Return Data'!$B$7:$R$2843,4,0)</f>
        <v>13.65</v>
      </c>
      <c r="D9" s="65">
        <f>VLOOKUP($A9,'Return Data'!$B$7:$R$2843,10,0)</f>
        <v>0</v>
      </c>
      <c r="E9" s="66">
        <f t="shared" si="0"/>
        <v>29</v>
      </c>
      <c r="F9" s="65">
        <f>VLOOKUP($A9,'Return Data'!$B$7:$R$2843,11,0)</f>
        <v>16.666699999999999</v>
      </c>
      <c r="G9" s="66">
        <f t="shared" si="1"/>
        <v>28</v>
      </c>
      <c r="H9" s="65">
        <f>VLOOKUP($A9,'Return Data'!$B$7:$R$2843,12,0)</f>
        <v>25.459599999999998</v>
      </c>
      <c r="I9" s="66">
        <f t="shared" si="2"/>
        <v>27</v>
      </c>
      <c r="J9" s="65">
        <f>VLOOKUP($A9,'Return Data'!$B$7:$R$2843,13,0)</f>
        <v>36.5</v>
      </c>
      <c r="K9" s="66">
        <f t="shared" si="3"/>
        <v>25</v>
      </c>
      <c r="L9" s="65">
        <f>VLOOKUP($A9,'Return Data'!$B$7:$R$2843,17,0)</f>
        <v>14.93</v>
      </c>
      <c r="M9" s="66">
        <f t="shared" si="4"/>
        <v>7</v>
      </c>
      <c r="N9" s="65"/>
      <c r="O9" s="66"/>
      <c r="P9" s="65"/>
      <c r="Q9" s="66"/>
      <c r="R9" s="65">
        <f>VLOOKUP($A9,'Return Data'!$B$7:$R$2843,16,0)</f>
        <v>12.0527</v>
      </c>
      <c r="S9" s="67">
        <f t="shared" si="5"/>
        <v>23</v>
      </c>
    </row>
    <row r="10" spans="1:20" x14ac:dyDescent="0.3">
      <c r="A10" s="63" t="s">
        <v>483</v>
      </c>
      <c r="B10" s="64">
        <f>VLOOKUP($A10,'Return Data'!$B$7:$R$2843,3,0)</f>
        <v>44319</v>
      </c>
      <c r="C10" s="65">
        <f>VLOOKUP($A10,'Return Data'!$B$7:$R$2843,4,0)</f>
        <v>75.34</v>
      </c>
      <c r="D10" s="65">
        <f>VLOOKUP($A10,'Return Data'!$B$7:$R$2843,10,0)</f>
        <v>1.5911999999999999</v>
      </c>
      <c r="E10" s="66">
        <f t="shared" si="0"/>
        <v>17</v>
      </c>
      <c r="F10" s="65">
        <f>VLOOKUP($A10,'Return Data'!$B$7:$R$2843,11,0)</f>
        <v>21.105899999999998</v>
      </c>
      <c r="G10" s="66">
        <f t="shared" si="1"/>
        <v>19</v>
      </c>
      <c r="H10" s="65">
        <f>VLOOKUP($A10,'Return Data'!$B$7:$R$2843,12,0)</f>
        <v>30.685199999999998</v>
      </c>
      <c r="I10" s="66">
        <f t="shared" si="2"/>
        <v>16</v>
      </c>
      <c r="J10" s="65">
        <f>VLOOKUP($A10,'Return Data'!$B$7:$R$2843,13,0)</f>
        <v>43.177500000000002</v>
      </c>
      <c r="K10" s="66">
        <f t="shared" si="3"/>
        <v>14</v>
      </c>
      <c r="L10" s="65">
        <f>VLOOKUP($A10,'Return Data'!$B$7:$R$2843,17,0)</f>
        <v>12.263500000000001</v>
      </c>
      <c r="M10" s="66">
        <f t="shared" si="4"/>
        <v>20</v>
      </c>
      <c r="N10" s="65">
        <f>VLOOKUP($A10,'Return Data'!$B$7:$R$2843,14,0)</f>
        <v>7.4255000000000004</v>
      </c>
      <c r="O10" s="66">
        <f t="shared" ref="O10:O17" si="6">RANK(N10,N$8:N$40,0)</f>
        <v>24</v>
      </c>
      <c r="P10" s="65">
        <f>VLOOKUP($A10,'Return Data'!$B$7:$R$2843,15,0)</f>
        <v>11.594099999999999</v>
      </c>
      <c r="Q10" s="66">
        <f>RANK(P10,P$8:P$40,0)</f>
        <v>15</v>
      </c>
      <c r="R10" s="65">
        <f>VLOOKUP($A10,'Return Data'!$B$7:$R$2843,16,0)</f>
        <v>11.580500000000001</v>
      </c>
      <c r="S10" s="67">
        <f t="shared" si="5"/>
        <v>24</v>
      </c>
    </row>
    <row r="11" spans="1:20" x14ac:dyDescent="0.3">
      <c r="A11" s="63" t="s">
        <v>1780</v>
      </c>
      <c r="B11" s="64">
        <f>VLOOKUP($A11,'Return Data'!$B$7:$R$2843,3,0)</f>
        <v>44319</v>
      </c>
      <c r="C11" s="65">
        <f>VLOOKUP($A11,'Return Data'!$B$7:$R$2843,4,0)</f>
        <v>17.155999999999999</v>
      </c>
      <c r="D11" s="65">
        <f>VLOOKUP($A11,'Return Data'!$B$7:$R$2843,10,0)</f>
        <v>2.0741000000000001</v>
      </c>
      <c r="E11" s="66">
        <f t="shared" si="0"/>
        <v>14</v>
      </c>
      <c r="F11" s="65">
        <f>VLOOKUP($A11,'Return Data'!$B$7:$R$2843,11,0)</f>
        <v>23.088000000000001</v>
      </c>
      <c r="G11" s="66">
        <f t="shared" si="1"/>
        <v>14</v>
      </c>
      <c r="H11" s="65">
        <f>VLOOKUP($A11,'Return Data'!$B$7:$R$2843,12,0)</f>
        <v>28.106300000000001</v>
      </c>
      <c r="I11" s="66">
        <f t="shared" si="2"/>
        <v>21</v>
      </c>
      <c r="J11" s="65">
        <f>VLOOKUP($A11,'Return Data'!$B$7:$R$2843,13,0)</f>
        <v>37.4679</v>
      </c>
      <c r="K11" s="66">
        <f t="shared" si="3"/>
        <v>22</v>
      </c>
      <c r="L11" s="65">
        <f>VLOOKUP($A11,'Return Data'!$B$7:$R$2843,17,0)</f>
        <v>19.1479</v>
      </c>
      <c r="M11" s="66">
        <f t="shared" si="4"/>
        <v>3</v>
      </c>
      <c r="N11" s="65">
        <f>VLOOKUP($A11,'Return Data'!$B$7:$R$2843,14,0)</f>
        <v>15.411300000000001</v>
      </c>
      <c r="O11" s="66">
        <f t="shared" si="6"/>
        <v>2</v>
      </c>
      <c r="P11" s="65"/>
      <c r="Q11" s="66"/>
      <c r="R11" s="65">
        <f>VLOOKUP($A11,'Return Data'!$B$7:$R$2843,16,0)</f>
        <v>14.1668</v>
      </c>
      <c r="S11" s="67">
        <f t="shared" si="5"/>
        <v>13</v>
      </c>
    </row>
    <row r="12" spans="1:20" x14ac:dyDescent="0.3">
      <c r="A12" s="63" t="s">
        <v>484</v>
      </c>
      <c r="B12" s="64">
        <f>VLOOKUP($A12,'Return Data'!$B$7:$R$2843,3,0)</f>
        <v>44319</v>
      </c>
      <c r="C12" s="65">
        <f>VLOOKUP($A12,'Return Data'!$B$7:$R$2843,4,0)</f>
        <v>18.96</v>
      </c>
      <c r="D12" s="65">
        <f>VLOOKUP($A12,'Return Data'!$B$7:$R$2843,10,0)</f>
        <v>13.5329</v>
      </c>
      <c r="E12" s="66">
        <f t="shared" si="0"/>
        <v>2</v>
      </c>
      <c r="F12" s="65">
        <f>VLOOKUP($A12,'Return Data'!$B$7:$R$2843,11,0)</f>
        <v>30.9392</v>
      </c>
      <c r="G12" s="66">
        <f t="shared" si="1"/>
        <v>3</v>
      </c>
      <c r="H12" s="65">
        <f>VLOOKUP($A12,'Return Data'!$B$7:$R$2843,12,0)</f>
        <v>49.881399999999999</v>
      </c>
      <c r="I12" s="66">
        <f t="shared" si="2"/>
        <v>1</v>
      </c>
      <c r="J12" s="65">
        <f>VLOOKUP($A12,'Return Data'!$B$7:$R$2843,13,0)</f>
        <v>62.328800000000001</v>
      </c>
      <c r="K12" s="66">
        <f t="shared" si="3"/>
        <v>3</v>
      </c>
      <c r="L12" s="65">
        <f>VLOOKUP($A12,'Return Data'!$B$7:$R$2843,17,0)</f>
        <v>21.1083</v>
      </c>
      <c r="M12" s="66">
        <f t="shared" si="4"/>
        <v>2</v>
      </c>
      <c r="N12" s="65">
        <f>VLOOKUP($A12,'Return Data'!$B$7:$R$2843,14,0)</f>
        <v>8.6724999999999994</v>
      </c>
      <c r="O12" s="66">
        <f t="shared" si="6"/>
        <v>19</v>
      </c>
      <c r="P12" s="65"/>
      <c r="Q12" s="66"/>
      <c r="R12" s="65">
        <f>VLOOKUP($A12,'Return Data'!$B$7:$R$2843,16,0)</f>
        <v>14.2919</v>
      </c>
      <c r="S12" s="67">
        <f t="shared" si="5"/>
        <v>9</v>
      </c>
    </row>
    <row r="13" spans="1:20" x14ac:dyDescent="0.3">
      <c r="A13" s="63" t="s">
        <v>486</v>
      </c>
      <c r="B13" s="64">
        <f>VLOOKUP($A13,'Return Data'!$B$7:$R$2843,3,0)</f>
        <v>44319</v>
      </c>
      <c r="C13" s="65">
        <f>VLOOKUP($A13,'Return Data'!$B$7:$R$2843,4,0)</f>
        <v>227.7</v>
      </c>
      <c r="D13" s="65">
        <f>VLOOKUP($A13,'Return Data'!$B$7:$R$2843,10,0)</f>
        <v>0.94430000000000003</v>
      </c>
      <c r="E13" s="66">
        <f t="shared" si="0"/>
        <v>23</v>
      </c>
      <c r="F13" s="65">
        <f>VLOOKUP($A13,'Return Data'!$B$7:$R$2843,11,0)</f>
        <v>18.637</v>
      </c>
      <c r="G13" s="66">
        <f t="shared" si="1"/>
        <v>23</v>
      </c>
      <c r="H13" s="65">
        <f>VLOOKUP($A13,'Return Data'!$B$7:$R$2843,12,0)</f>
        <v>27.157</v>
      </c>
      <c r="I13" s="66">
        <f t="shared" si="2"/>
        <v>24</v>
      </c>
      <c r="J13" s="65">
        <f>VLOOKUP($A13,'Return Data'!$B$7:$R$2843,13,0)</f>
        <v>36.8718</v>
      </c>
      <c r="K13" s="66">
        <f t="shared" si="3"/>
        <v>24</v>
      </c>
      <c r="L13" s="65">
        <f>VLOOKUP($A13,'Return Data'!$B$7:$R$2843,17,0)</f>
        <v>17.016300000000001</v>
      </c>
      <c r="M13" s="66">
        <f t="shared" si="4"/>
        <v>6</v>
      </c>
      <c r="N13" s="65">
        <f>VLOOKUP($A13,'Return Data'!$B$7:$R$2843,14,0)</f>
        <v>13.6698</v>
      </c>
      <c r="O13" s="66">
        <f t="shared" si="6"/>
        <v>3</v>
      </c>
      <c r="P13" s="65">
        <f>VLOOKUP($A13,'Return Data'!$B$7:$R$2843,15,0)</f>
        <v>15.2338</v>
      </c>
      <c r="Q13" s="66">
        <f>RANK(P13,P$8:P$40,0)</f>
        <v>3</v>
      </c>
      <c r="R13" s="65">
        <f>VLOOKUP($A13,'Return Data'!$B$7:$R$2843,16,0)</f>
        <v>14.8674</v>
      </c>
      <c r="S13" s="67">
        <f t="shared" si="5"/>
        <v>6</v>
      </c>
    </row>
    <row r="14" spans="1:20" x14ac:dyDescent="0.3">
      <c r="A14" s="63" t="s">
        <v>488</v>
      </c>
      <c r="B14" s="64">
        <f>VLOOKUP($A14,'Return Data'!$B$7:$R$2843,3,0)</f>
        <v>44319</v>
      </c>
      <c r="C14" s="65">
        <f>VLOOKUP($A14,'Return Data'!$B$7:$R$2843,4,0)</f>
        <v>219.62</v>
      </c>
      <c r="D14" s="65">
        <f>VLOOKUP($A14,'Return Data'!$B$7:$R$2843,10,0)</f>
        <v>2.5676999999999999</v>
      </c>
      <c r="E14" s="66">
        <f t="shared" si="0"/>
        <v>12</v>
      </c>
      <c r="F14" s="65">
        <f>VLOOKUP($A14,'Return Data'!$B$7:$R$2843,11,0)</f>
        <v>22.034800000000001</v>
      </c>
      <c r="G14" s="66">
        <f t="shared" si="1"/>
        <v>17</v>
      </c>
      <c r="H14" s="65">
        <f>VLOOKUP($A14,'Return Data'!$B$7:$R$2843,12,0)</f>
        <v>31.2136</v>
      </c>
      <c r="I14" s="66">
        <f t="shared" si="2"/>
        <v>14</v>
      </c>
      <c r="J14" s="65">
        <f>VLOOKUP($A14,'Return Data'!$B$7:$R$2843,13,0)</f>
        <v>41.528700000000001</v>
      </c>
      <c r="K14" s="66">
        <f t="shared" si="3"/>
        <v>15</v>
      </c>
      <c r="L14" s="65">
        <f>VLOOKUP($A14,'Return Data'!$B$7:$R$2843,17,0)</f>
        <v>17.3996</v>
      </c>
      <c r="M14" s="66">
        <f t="shared" si="4"/>
        <v>5</v>
      </c>
      <c r="N14" s="65">
        <f>VLOOKUP($A14,'Return Data'!$B$7:$R$2843,14,0)</f>
        <v>12.6927</v>
      </c>
      <c r="O14" s="66">
        <f t="shared" si="6"/>
        <v>6</v>
      </c>
      <c r="P14" s="65">
        <f>VLOOKUP($A14,'Return Data'!$B$7:$R$2843,15,0)</f>
        <v>14.678000000000001</v>
      </c>
      <c r="Q14" s="66">
        <f>RANK(P14,P$8:P$40,0)</f>
        <v>6</v>
      </c>
      <c r="R14" s="65">
        <f>VLOOKUP($A14,'Return Data'!$B$7:$R$2843,16,0)</f>
        <v>14.2529</v>
      </c>
      <c r="S14" s="67">
        <f t="shared" si="5"/>
        <v>12</v>
      </c>
    </row>
    <row r="15" spans="1:20" x14ac:dyDescent="0.3">
      <c r="A15" s="63" t="s">
        <v>490</v>
      </c>
      <c r="B15" s="64">
        <f>VLOOKUP($A15,'Return Data'!$B$7:$R$2843,3,0)</f>
        <v>44319</v>
      </c>
      <c r="C15" s="65">
        <f>VLOOKUP($A15,'Return Data'!$B$7:$R$2843,4,0)</f>
        <v>34.43</v>
      </c>
      <c r="D15" s="65">
        <f>VLOOKUP($A15,'Return Data'!$B$7:$R$2843,10,0)</f>
        <v>1.5633999999999999</v>
      </c>
      <c r="E15" s="66">
        <f t="shared" si="0"/>
        <v>18</v>
      </c>
      <c r="F15" s="65">
        <f>VLOOKUP($A15,'Return Data'!$B$7:$R$2843,11,0)</f>
        <v>22.8765</v>
      </c>
      <c r="G15" s="66">
        <f t="shared" si="1"/>
        <v>15</v>
      </c>
      <c r="H15" s="65">
        <f>VLOOKUP($A15,'Return Data'!$B$7:$R$2843,12,0)</f>
        <v>30.8628</v>
      </c>
      <c r="I15" s="66">
        <f t="shared" si="2"/>
        <v>15</v>
      </c>
      <c r="J15" s="65">
        <f>VLOOKUP($A15,'Return Data'!$B$7:$R$2843,13,0)</f>
        <v>39.959299999999999</v>
      </c>
      <c r="K15" s="66">
        <f t="shared" si="3"/>
        <v>17</v>
      </c>
      <c r="L15" s="65">
        <f>VLOOKUP($A15,'Return Data'!$B$7:$R$2843,17,0)</f>
        <v>14.723100000000001</v>
      </c>
      <c r="M15" s="66">
        <f t="shared" si="4"/>
        <v>9</v>
      </c>
      <c r="N15" s="65">
        <f>VLOOKUP($A15,'Return Data'!$B$7:$R$2843,14,0)</f>
        <v>11.6204</v>
      </c>
      <c r="O15" s="66">
        <f t="shared" si="6"/>
        <v>8</v>
      </c>
      <c r="P15" s="65">
        <f>VLOOKUP($A15,'Return Data'!$B$7:$R$2843,15,0)</f>
        <v>12.242800000000001</v>
      </c>
      <c r="Q15" s="66">
        <f>RANK(P15,P$8:P$40,0)</f>
        <v>12</v>
      </c>
      <c r="R15" s="65">
        <f>VLOOKUP($A15,'Return Data'!$B$7:$R$2843,16,0)</f>
        <v>12.549799999999999</v>
      </c>
      <c r="S15" s="67">
        <f t="shared" si="5"/>
        <v>19</v>
      </c>
    </row>
    <row r="16" spans="1:20" x14ac:dyDescent="0.3">
      <c r="A16" s="63" t="s">
        <v>493</v>
      </c>
      <c r="B16" s="64">
        <f>VLOOKUP($A16,'Return Data'!$B$7:$R$2843,3,0)</f>
        <v>44319</v>
      </c>
      <c r="C16" s="65">
        <f>VLOOKUP($A16,'Return Data'!$B$7:$R$2843,4,0)</f>
        <v>167.7079</v>
      </c>
      <c r="D16" s="65">
        <f>VLOOKUP($A16,'Return Data'!$B$7:$R$2843,10,0)</f>
        <v>1.5926</v>
      </c>
      <c r="E16" s="66">
        <f t="shared" si="0"/>
        <v>16</v>
      </c>
      <c r="F16" s="65">
        <f>VLOOKUP($A16,'Return Data'!$B$7:$R$2843,11,0)</f>
        <v>23.880199999999999</v>
      </c>
      <c r="G16" s="66">
        <f t="shared" si="1"/>
        <v>10</v>
      </c>
      <c r="H16" s="65">
        <f>VLOOKUP($A16,'Return Data'!$B$7:$R$2843,12,0)</f>
        <v>34.552500000000002</v>
      </c>
      <c r="I16" s="66">
        <f t="shared" si="2"/>
        <v>7</v>
      </c>
      <c r="J16" s="65">
        <f>VLOOKUP($A16,'Return Data'!$B$7:$R$2843,13,0)</f>
        <v>45.726300000000002</v>
      </c>
      <c r="K16" s="66">
        <f t="shared" si="3"/>
        <v>9</v>
      </c>
      <c r="L16" s="65">
        <f>VLOOKUP($A16,'Return Data'!$B$7:$R$2843,17,0)</f>
        <v>14.076499999999999</v>
      </c>
      <c r="M16" s="66">
        <f t="shared" si="4"/>
        <v>13</v>
      </c>
      <c r="N16" s="65">
        <f>VLOOKUP($A16,'Return Data'!$B$7:$R$2843,14,0)</f>
        <v>11.117699999999999</v>
      </c>
      <c r="O16" s="66">
        <f t="shared" si="6"/>
        <v>11</v>
      </c>
      <c r="P16" s="65">
        <f>VLOOKUP($A16,'Return Data'!$B$7:$R$2843,15,0)</f>
        <v>12.3125</v>
      </c>
      <c r="Q16" s="66">
        <f>RANK(P16,P$8:P$40,0)</f>
        <v>11</v>
      </c>
      <c r="R16" s="65">
        <f>VLOOKUP($A16,'Return Data'!$B$7:$R$2843,16,0)</f>
        <v>14.2651</v>
      </c>
      <c r="S16" s="67">
        <f t="shared" si="5"/>
        <v>10</v>
      </c>
    </row>
    <row r="17" spans="1:19" x14ac:dyDescent="0.3">
      <c r="A17" s="63" t="s">
        <v>495</v>
      </c>
      <c r="B17" s="64">
        <f>VLOOKUP($A17,'Return Data'!$B$7:$R$2843,3,0)</f>
        <v>44319</v>
      </c>
      <c r="C17" s="65">
        <f>VLOOKUP($A17,'Return Data'!$B$7:$R$2843,4,0)</f>
        <v>71.248000000000005</v>
      </c>
      <c r="D17" s="65">
        <f>VLOOKUP($A17,'Return Data'!$B$7:$R$2843,10,0)</f>
        <v>0.85209999999999997</v>
      </c>
      <c r="E17" s="66">
        <f t="shared" si="0"/>
        <v>26</v>
      </c>
      <c r="F17" s="65">
        <f>VLOOKUP($A17,'Return Data'!$B$7:$R$2843,11,0)</f>
        <v>24.131900000000002</v>
      </c>
      <c r="G17" s="66">
        <f t="shared" si="1"/>
        <v>9</v>
      </c>
      <c r="H17" s="65">
        <f>VLOOKUP($A17,'Return Data'!$B$7:$R$2843,12,0)</f>
        <v>33.789000000000001</v>
      </c>
      <c r="I17" s="66">
        <f t="shared" si="2"/>
        <v>11</v>
      </c>
      <c r="J17" s="65">
        <f>VLOOKUP($A17,'Return Data'!$B$7:$R$2843,13,0)</f>
        <v>44.645400000000002</v>
      </c>
      <c r="K17" s="66">
        <f t="shared" si="3"/>
        <v>12</v>
      </c>
      <c r="L17" s="65">
        <f>VLOOKUP($A17,'Return Data'!$B$7:$R$2843,17,0)</f>
        <v>12.8203</v>
      </c>
      <c r="M17" s="66">
        <f t="shared" si="4"/>
        <v>17</v>
      </c>
      <c r="N17" s="65">
        <f>VLOOKUP($A17,'Return Data'!$B$7:$R$2843,14,0)</f>
        <v>9.8264999999999993</v>
      </c>
      <c r="O17" s="66">
        <f t="shared" si="6"/>
        <v>14</v>
      </c>
      <c r="P17" s="65">
        <f>VLOOKUP($A17,'Return Data'!$B$7:$R$2843,15,0)</f>
        <v>13.436299999999999</v>
      </c>
      <c r="Q17" s="66">
        <f>RANK(P17,P$8:P$40,0)</f>
        <v>10</v>
      </c>
      <c r="R17" s="65">
        <f>VLOOKUP($A17,'Return Data'!$B$7:$R$2843,16,0)</f>
        <v>15.0974</v>
      </c>
      <c r="S17" s="67">
        <f t="shared" si="5"/>
        <v>5</v>
      </c>
    </row>
    <row r="18" spans="1:19" x14ac:dyDescent="0.3">
      <c r="A18" s="63" t="s">
        <v>496</v>
      </c>
      <c r="B18" s="64">
        <f>VLOOKUP($A18,'Return Data'!$B$7:$R$2843,3,0)</f>
        <v>44319</v>
      </c>
      <c r="C18" s="65">
        <f>VLOOKUP($A18,'Return Data'!$B$7:$R$2843,4,0)</f>
        <v>14.200100000000001</v>
      </c>
      <c r="D18" s="65">
        <f>VLOOKUP($A18,'Return Data'!$B$7:$R$2843,10,0)</f>
        <v>-0.67779999999999996</v>
      </c>
      <c r="E18" s="66">
        <f t="shared" si="0"/>
        <v>31</v>
      </c>
      <c r="F18" s="65">
        <f>VLOOKUP($A18,'Return Data'!$B$7:$R$2843,11,0)</f>
        <v>17.367799999999999</v>
      </c>
      <c r="G18" s="66">
        <f t="shared" si="1"/>
        <v>27</v>
      </c>
      <c r="H18" s="65">
        <f>VLOOKUP($A18,'Return Data'!$B$7:$R$2843,12,0)</f>
        <v>25.907499999999999</v>
      </c>
      <c r="I18" s="66">
        <f t="shared" si="2"/>
        <v>26</v>
      </c>
      <c r="J18" s="65">
        <f>VLOOKUP($A18,'Return Data'!$B$7:$R$2843,13,0)</f>
        <v>36.118000000000002</v>
      </c>
      <c r="K18" s="66">
        <f t="shared" si="3"/>
        <v>26</v>
      </c>
      <c r="L18" s="65"/>
      <c r="M18" s="66"/>
      <c r="N18" s="65"/>
      <c r="O18" s="66"/>
      <c r="P18" s="65"/>
      <c r="Q18" s="66"/>
      <c r="R18" s="65">
        <f>VLOOKUP($A18,'Return Data'!$B$7:$R$2843,16,0)</f>
        <v>14.857200000000001</v>
      </c>
      <c r="S18" s="67">
        <f t="shared" si="5"/>
        <v>7</v>
      </c>
    </row>
    <row r="19" spans="1:19" x14ac:dyDescent="0.3">
      <c r="A19" s="63" t="s">
        <v>499</v>
      </c>
      <c r="B19" s="64">
        <f>VLOOKUP($A19,'Return Data'!$B$7:$R$2843,3,0)</f>
        <v>44319</v>
      </c>
      <c r="C19" s="65">
        <f>VLOOKUP($A19,'Return Data'!$B$7:$R$2843,4,0)</f>
        <v>187.91</v>
      </c>
      <c r="D19" s="65">
        <f>VLOOKUP($A19,'Return Data'!$B$7:$R$2843,10,0)</f>
        <v>5.5022000000000002</v>
      </c>
      <c r="E19" s="66">
        <f t="shared" si="0"/>
        <v>3</v>
      </c>
      <c r="F19" s="65">
        <f>VLOOKUP($A19,'Return Data'!$B$7:$R$2843,11,0)</f>
        <v>36.018799999999999</v>
      </c>
      <c r="G19" s="66">
        <f t="shared" si="1"/>
        <v>2</v>
      </c>
      <c r="H19" s="65">
        <f>VLOOKUP($A19,'Return Data'!$B$7:$R$2843,12,0)</f>
        <v>38.699399999999997</v>
      </c>
      <c r="I19" s="66">
        <f t="shared" si="2"/>
        <v>4</v>
      </c>
      <c r="J19" s="65">
        <f>VLOOKUP($A19,'Return Data'!$B$7:$R$2843,13,0)</f>
        <v>48.475000000000001</v>
      </c>
      <c r="K19" s="66">
        <f t="shared" si="3"/>
        <v>5</v>
      </c>
      <c r="L19" s="65">
        <f>VLOOKUP($A19,'Return Data'!$B$7:$R$2843,17,0)</f>
        <v>14.1692</v>
      </c>
      <c r="M19" s="66">
        <f>RANK(L19,L$8:L$40,0)</f>
        <v>12</v>
      </c>
      <c r="N19" s="65">
        <f>VLOOKUP($A19,'Return Data'!$B$7:$R$2843,14,0)</f>
        <v>11.578900000000001</v>
      </c>
      <c r="O19" s="66">
        <f>RANK(N19,N$8:N$40,0)</f>
        <v>9</v>
      </c>
      <c r="P19" s="65">
        <f>VLOOKUP($A19,'Return Data'!$B$7:$R$2843,15,0)</f>
        <v>14.709</v>
      </c>
      <c r="Q19" s="66">
        <f>RANK(P19,P$8:P$40,0)</f>
        <v>5</v>
      </c>
      <c r="R19" s="65">
        <f>VLOOKUP($A19,'Return Data'!$B$7:$R$2843,16,0)</f>
        <v>15.5807</v>
      </c>
      <c r="S19" s="67">
        <f t="shared" si="5"/>
        <v>3</v>
      </c>
    </row>
    <row r="20" spans="1:19" x14ac:dyDescent="0.3">
      <c r="A20" s="63" t="s">
        <v>501</v>
      </c>
      <c r="B20" s="64">
        <f>VLOOKUP($A20,'Return Data'!$B$7:$R$2843,3,0)</f>
        <v>44319</v>
      </c>
      <c r="C20" s="65">
        <f>VLOOKUP($A20,'Return Data'!$B$7:$R$2843,4,0)</f>
        <v>14.826000000000001</v>
      </c>
      <c r="D20" s="65">
        <f>VLOOKUP($A20,'Return Data'!$B$7:$R$2843,10,0)</f>
        <v>1.3633</v>
      </c>
      <c r="E20" s="66">
        <f t="shared" si="0"/>
        <v>20</v>
      </c>
      <c r="F20" s="65">
        <f>VLOOKUP($A20,'Return Data'!$B$7:$R$2843,11,0)</f>
        <v>16.175699999999999</v>
      </c>
      <c r="G20" s="66">
        <f t="shared" si="1"/>
        <v>30</v>
      </c>
      <c r="H20" s="65">
        <f>VLOOKUP($A20,'Return Data'!$B$7:$R$2843,12,0)</f>
        <v>22.329799999999999</v>
      </c>
      <c r="I20" s="66">
        <f t="shared" si="2"/>
        <v>31</v>
      </c>
      <c r="J20" s="65">
        <f>VLOOKUP($A20,'Return Data'!$B$7:$R$2843,13,0)</f>
        <v>32.474400000000003</v>
      </c>
      <c r="K20" s="66">
        <f t="shared" si="3"/>
        <v>31</v>
      </c>
      <c r="L20" s="65">
        <f>VLOOKUP($A20,'Return Data'!$B$7:$R$2843,17,0)</f>
        <v>12.090199999999999</v>
      </c>
      <c r="M20" s="66">
        <f>RANK(L20,L$8:L$40,0)</f>
        <v>22</v>
      </c>
      <c r="N20" s="65">
        <f>VLOOKUP($A20,'Return Data'!$B$7:$R$2843,14,0)</f>
        <v>5.5869</v>
      </c>
      <c r="O20" s="66">
        <f>RANK(N20,N$8:N$40,0)</f>
        <v>25</v>
      </c>
      <c r="P20" s="65"/>
      <c r="Q20" s="66"/>
      <c r="R20" s="65">
        <f>VLOOKUP($A20,'Return Data'!$B$7:$R$2843,16,0)</f>
        <v>9.0905000000000005</v>
      </c>
      <c r="S20" s="67">
        <f t="shared" si="5"/>
        <v>32</v>
      </c>
    </row>
    <row r="21" spans="1:19" x14ac:dyDescent="0.3">
      <c r="A21" s="63" t="s">
        <v>502</v>
      </c>
      <c r="B21" s="64">
        <f>VLOOKUP($A21,'Return Data'!$B$7:$R$2843,3,0)</f>
        <v>44319</v>
      </c>
      <c r="C21" s="65">
        <f>VLOOKUP($A21,'Return Data'!$B$7:$R$2843,4,0)</f>
        <v>15.43</v>
      </c>
      <c r="D21" s="65">
        <f>VLOOKUP($A21,'Return Data'!$B$7:$R$2843,10,0)</f>
        <v>2.7296999999999998</v>
      </c>
      <c r="E21" s="66">
        <f t="shared" si="0"/>
        <v>11</v>
      </c>
      <c r="F21" s="65">
        <f>VLOOKUP($A21,'Return Data'!$B$7:$R$2843,11,0)</f>
        <v>23.242799999999999</v>
      </c>
      <c r="G21" s="66">
        <f t="shared" si="1"/>
        <v>13</v>
      </c>
      <c r="H21" s="65">
        <f>VLOOKUP($A21,'Return Data'!$B$7:$R$2843,12,0)</f>
        <v>33.941000000000003</v>
      </c>
      <c r="I21" s="66">
        <f t="shared" si="2"/>
        <v>10</v>
      </c>
      <c r="J21" s="65">
        <f>VLOOKUP($A21,'Return Data'!$B$7:$R$2843,13,0)</f>
        <v>46.3947</v>
      </c>
      <c r="K21" s="66">
        <f t="shared" si="3"/>
        <v>8</v>
      </c>
      <c r="L21" s="65">
        <f>VLOOKUP($A21,'Return Data'!$B$7:$R$2843,17,0)</f>
        <v>13.6592</v>
      </c>
      <c r="M21" s="66">
        <f>RANK(L21,L$8:L$40,0)</f>
        <v>14</v>
      </c>
      <c r="N21" s="65">
        <f>VLOOKUP($A21,'Return Data'!$B$7:$R$2843,14,0)</f>
        <v>8.9536999999999995</v>
      </c>
      <c r="O21" s="66">
        <f>RANK(N21,N$8:N$40,0)</f>
        <v>17</v>
      </c>
      <c r="P21" s="65"/>
      <c r="Q21" s="66"/>
      <c r="R21" s="65">
        <f>VLOOKUP($A21,'Return Data'!$B$7:$R$2843,16,0)</f>
        <v>10.5039</v>
      </c>
      <c r="S21" s="67">
        <f t="shared" si="5"/>
        <v>29</v>
      </c>
    </row>
    <row r="22" spans="1:19" x14ac:dyDescent="0.3">
      <c r="A22" s="63" t="s">
        <v>504</v>
      </c>
      <c r="B22" s="64">
        <f>VLOOKUP($A22,'Return Data'!$B$7:$R$2843,3,0)</f>
        <v>44319</v>
      </c>
      <c r="C22" s="65">
        <f>VLOOKUP($A22,'Return Data'!$B$7:$R$2843,4,0)</f>
        <v>13.5085</v>
      </c>
      <c r="D22" s="65">
        <f>VLOOKUP($A22,'Return Data'!$B$7:$R$2843,10,0)</f>
        <v>0.83150000000000002</v>
      </c>
      <c r="E22" s="66">
        <f t="shared" si="0"/>
        <v>27</v>
      </c>
      <c r="F22" s="65">
        <f>VLOOKUP($A22,'Return Data'!$B$7:$R$2843,11,0)</f>
        <v>18.206299999999999</v>
      </c>
      <c r="G22" s="66">
        <f t="shared" si="1"/>
        <v>24</v>
      </c>
      <c r="H22" s="65">
        <f>VLOOKUP($A22,'Return Data'!$B$7:$R$2843,12,0)</f>
        <v>29.024699999999999</v>
      </c>
      <c r="I22" s="66">
        <f t="shared" si="2"/>
        <v>18</v>
      </c>
      <c r="J22" s="65">
        <f>VLOOKUP($A22,'Return Data'!$B$7:$R$2843,13,0)</f>
        <v>37.902299999999997</v>
      </c>
      <c r="K22" s="66">
        <f t="shared" si="3"/>
        <v>21</v>
      </c>
      <c r="L22" s="65"/>
      <c r="M22" s="66"/>
      <c r="N22" s="65"/>
      <c r="O22" s="66"/>
      <c r="P22" s="65"/>
      <c r="Q22" s="66"/>
      <c r="R22" s="65">
        <f>VLOOKUP($A22,'Return Data'!$B$7:$R$2843,16,0)</f>
        <v>13.4147</v>
      </c>
      <c r="S22" s="67">
        <f t="shared" si="5"/>
        <v>16</v>
      </c>
    </row>
    <row r="23" spans="1:19" x14ac:dyDescent="0.3">
      <c r="A23" s="63" t="s">
        <v>506</v>
      </c>
      <c r="B23" s="64">
        <f>VLOOKUP($A23,'Return Data'!$B$7:$R$2843,3,0)</f>
        <v>44319</v>
      </c>
      <c r="C23" s="65">
        <f>VLOOKUP($A23,'Return Data'!$B$7:$R$2843,4,0)</f>
        <v>13.1884</v>
      </c>
      <c r="D23" s="65">
        <f>VLOOKUP($A23,'Return Data'!$B$7:$R$2843,10,0)</f>
        <v>0.26300000000000001</v>
      </c>
      <c r="E23" s="66">
        <f t="shared" si="0"/>
        <v>28</v>
      </c>
      <c r="F23" s="65">
        <f>VLOOKUP($A23,'Return Data'!$B$7:$R$2843,11,0)</f>
        <v>16.2363</v>
      </c>
      <c r="G23" s="66">
        <f t="shared" si="1"/>
        <v>29</v>
      </c>
      <c r="H23" s="65">
        <f>VLOOKUP($A23,'Return Data'!$B$7:$R$2843,12,0)</f>
        <v>23.7639</v>
      </c>
      <c r="I23" s="66">
        <f t="shared" si="2"/>
        <v>28</v>
      </c>
      <c r="J23" s="65">
        <f>VLOOKUP($A23,'Return Data'!$B$7:$R$2843,13,0)</f>
        <v>33.162399999999998</v>
      </c>
      <c r="K23" s="66">
        <f t="shared" si="3"/>
        <v>29</v>
      </c>
      <c r="L23" s="65">
        <f>VLOOKUP($A23,'Return Data'!$B$7:$R$2843,17,0)</f>
        <v>11.9758</v>
      </c>
      <c r="M23" s="66">
        <f>RANK(L23,L$8:L$40,0)</f>
        <v>24</v>
      </c>
      <c r="N23" s="65"/>
      <c r="O23" s="66"/>
      <c r="P23" s="65"/>
      <c r="Q23" s="66"/>
      <c r="R23" s="65">
        <f>VLOOKUP($A23,'Return Data'!$B$7:$R$2843,16,0)</f>
        <v>10.2209</v>
      </c>
      <c r="S23" s="67">
        <f t="shared" si="5"/>
        <v>30</v>
      </c>
    </row>
    <row r="24" spans="1:19" x14ac:dyDescent="0.3">
      <c r="A24" s="63" t="s">
        <v>509</v>
      </c>
      <c r="B24" s="64">
        <f>VLOOKUP($A24,'Return Data'!$B$7:$R$2843,3,0)</f>
        <v>44319</v>
      </c>
      <c r="C24" s="65">
        <f>VLOOKUP($A24,'Return Data'!$B$7:$R$2843,4,0)</f>
        <v>64.812200000000004</v>
      </c>
      <c r="D24" s="65">
        <f>VLOOKUP($A24,'Return Data'!$B$7:$R$2843,10,0)</f>
        <v>4.2525000000000004</v>
      </c>
      <c r="E24" s="66">
        <f t="shared" si="0"/>
        <v>7</v>
      </c>
      <c r="F24" s="65">
        <f>VLOOKUP($A24,'Return Data'!$B$7:$R$2843,11,0)</f>
        <v>27.2302</v>
      </c>
      <c r="G24" s="66">
        <f t="shared" si="1"/>
        <v>5</v>
      </c>
      <c r="H24" s="65">
        <f>VLOOKUP($A24,'Return Data'!$B$7:$R$2843,12,0)</f>
        <v>36.0503</v>
      </c>
      <c r="I24" s="66">
        <f t="shared" si="2"/>
        <v>5</v>
      </c>
      <c r="J24" s="65">
        <f>VLOOKUP($A24,'Return Data'!$B$7:$R$2843,13,0)</f>
        <v>68.818299999999994</v>
      </c>
      <c r="K24" s="66">
        <f t="shared" si="3"/>
        <v>2</v>
      </c>
      <c r="L24" s="65">
        <f>VLOOKUP($A24,'Return Data'!$B$7:$R$2843,17,0)</f>
        <v>14.2104</v>
      </c>
      <c r="M24" s="66">
        <f>RANK(L24,L$8:L$40,0)</f>
        <v>11</v>
      </c>
      <c r="N24" s="65">
        <f>VLOOKUP($A24,'Return Data'!$B$7:$R$2843,14,0)</f>
        <v>11.2776</v>
      </c>
      <c r="O24" s="66">
        <f>RANK(N24,N$8:N$40,0)</f>
        <v>10</v>
      </c>
      <c r="P24" s="65">
        <f>VLOOKUP($A24,'Return Data'!$B$7:$R$2843,15,0)</f>
        <v>11.4519</v>
      </c>
      <c r="Q24" s="66">
        <f>RANK(P24,P$8:P$40,0)</f>
        <v>16</v>
      </c>
      <c r="R24" s="65">
        <f>VLOOKUP($A24,'Return Data'!$B$7:$R$2843,16,0)</f>
        <v>12.099299999999999</v>
      </c>
      <c r="S24" s="67">
        <f t="shared" si="5"/>
        <v>21</v>
      </c>
    </row>
    <row r="25" spans="1:19" x14ac:dyDescent="0.3">
      <c r="A25" s="63" t="s">
        <v>1838</v>
      </c>
      <c r="B25" s="64">
        <f>VLOOKUP($A25,'Return Data'!$B$7:$R$2843,3,0)</f>
        <v>44319</v>
      </c>
      <c r="C25" s="65">
        <f>VLOOKUP($A25,'Return Data'!$B$7:$R$2843,4,0)</f>
        <v>37.792999999999999</v>
      </c>
      <c r="D25" s="65">
        <f>VLOOKUP($A25,'Return Data'!$B$7:$R$2843,10,0)</f>
        <v>4.8844000000000003</v>
      </c>
      <c r="E25" s="66">
        <f t="shared" si="0"/>
        <v>5</v>
      </c>
      <c r="F25" s="65">
        <f>VLOOKUP($A25,'Return Data'!$B$7:$R$2843,11,0)</f>
        <v>25.746099999999998</v>
      </c>
      <c r="G25" s="66">
        <f t="shared" si="1"/>
        <v>8</v>
      </c>
      <c r="H25" s="65">
        <f>VLOOKUP($A25,'Return Data'!$B$7:$R$2843,12,0)</f>
        <v>39.643099999999997</v>
      </c>
      <c r="I25" s="66">
        <f t="shared" si="2"/>
        <v>3</v>
      </c>
      <c r="J25" s="65">
        <f>VLOOKUP($A25,'Return Data'!$B$7:$R$2843,13,0)</f>
        <v>53.755099999999999</v>
      </c>
      <c r="K25" s="66">
        <f t="shared" si="3"/>
        <v>4</v>
      </c>
      <c r="L25" s="65">
        <f>VLOOKUP($A25,'Return Data'!$B$7:$R$2843,17,0)</f>
        <v>19.058800000000002</v>
      </c>
      <c r="M25" s="66">
        <f>RANK(L25,L$8:L$40,0)</f>
        <v>4</v>
      </c>
      <c r="N25" s="65">
        <f>VLOOKUP($A25,'Return Data'!$B$7:$R$2843,14,0)</f>
        <v>13.2159</v>
      </c>
      <c r="O25" s="66">
        <f>RANK(N25,N$8:N$40,0)</f>
        <v>5</v>
      </c>
      <c r="P25" s="65">
        <f>VLOOKUP($A25,'Return Data'!$B$7:$R$2843,15,0)</f>
        <v>14.6058</v>
      </c>
      <c r="Q25" s="66">
        <f>RANK(P25,P$8:P$40,0)</f>
        <v>7</v>
      </c>
      <c r="R25" s="65">
        <f>VLOOKUP($A25,'Return Data'!$B$7:$R$2843,16,0)</f>
        <v>12.1488</v>
      </c>
      <c r="S25" s="67">
        <f t="shared" si="5"/>
        <v>20</v>
      </c>
    </row>
    <row r="26" spans="1:19" x14ac:dyDescent="0.3">
      <c r="A26" s="63" t="s">
        <v>510</v>
      </c>
      <c r="B26" s="64">
        <f>VLOOKUP($A26,'Return Data'!$B$7:$R$2843,3,0)</f>
        <v>44319</v>
      </c>
      <c r="C26" s="65">
        <f>VLOOKUP($A26,'Return Data'!$B$7:$R$2843,4,0)</f>
        <v>35.456000000000003</v>
      </c>
      <c r="D26" s="65">
        <f>VLOOKUP($A26,'Return Data'!$B$7:$R$2843,10,0)</f>
        <v>1.5290999999999999</v>
      </c>
      <c r="E26" s="66">
        <f t="shared" si="0"/>
        <v>19</v>
      </c>
      <c r="F26" s="65">
        <f>VLOOKUP($A26,'Return Data'!$B$7:$R$2843,11,0)</f>
        <v>18.174800000000001</v>
      </c>
      <c r="G26" s="66">
        <f t="shared" si="1"/>
        <v>25</v>
      </c>
      <c r="H26" s="65">
        <f>VLOOKUP($A26,'Return Data'!$B$7:$R$2843,12,0)</f>
        <v>27.866099999999999</v>
      </c>
      <c r="I26" s="66">
        <f t="shared" si="2"/>
        <v>22</v>
      </c>
      <c r="J26" s="65">
        <f>VLOOKUP($A26,'Return Data'!$B$7:$R$2843,13,0)</f>
        <v>39.398499999999999</v>
      </c>
      <c r="K26" s="66">
        <f t="shared" si="3"/>
        <v>19</v>
      </c>
      <c r="L26" s="65">
        <f>VLOOKUP($A26,'Return Data'!$B$7:$R$2843,17,0)</f>
        <v>12.795199999999999</v>
      </c>
      <c r="M26" s="66">
        <f>RANK(L26,L$8:L$40,0)</f>
        <v>18</v>
      </c>
      <c r="N26" s="65">
        <f>VLOOKUP($A26,'Return Data'!$B$7:$R$2843,14,0)</f>
        <v>8.0988000000000007</v>
      </c>
      <c r="O26" s="66">
        <f>RANK(N26,N$8:N$40,0)</f>
        <v>21</v>
      </c>
      <c r="P26" s="65">
        <f>VLOOKUP($A26,'Return Data'!$B$7:$R$2843,15,0)</f>
        <v>12.2188</v>
      </c>
      <c r="Q26" s="66">
        <f>RANK(P26,P$8:P$40,0)</f>
        <v>13</v>
      </c>
      <c r="R26" s="65">
        <f>VLOOKUP($A26,'Return Data'!$B$7:$R$2843,16,0)</f>
        <v>14.4107</v>
      </c>
      <c r="S26" s="67">
        <f t="shared" si="5"/>
        <v>8</v>
      </c>
    </row>
    <row r="27" spans="1:19" x14ac:dyDescent="0.3">
      <c r="A27" s="63" t="s">
        <v>513</v>
      </c>
      <c r="B27" s="64">
        <f>VLOOKUP($A27,'Return Data'!$B$7:$R$2843,3,0)</f>
        <v>44319</v>
      </c>
      <c r="C27" s="65">
        <f>VLOOKUP($A27,'Return Data'!$B$7:$R$2843,4,0)</f>
        <v>130.9297</v>
      </c>
      <c r="D27" s="65">
        <f>VLOOKUP($A27,'Return Data'!$B$7:$R$2843,10,0)</f>
        <v>-1.1237999999999999</v>
      </c>
      <c r="E27" s="66">
        <f t="shared" si="0"/>
        <v>32</v>
      </c>
      <c r="F27" s="65">
        <f>VLOOKUP($A27,'Return Data'!$B$7:$R$2843,11,0)</f>
        <v>12.7979</v>
      </c>
      <c r="G27" s="66">
        <f t="shared" si="1"/>
        <v>33</v>
      </c>
      <c r="H27" s="65">
        <f>VLOOKUP($A27,'Return Data'!$B$7:$R$2843,12,0)</f>
        <v>20.9969</v>
      </c>
      <c r="I27" s="66">
        <f t="shared" si="2"/>
        <v>33</v>
      </c>
      <c r="J27" s="65">
        <f>VLOOKUP($A27,'Return Data'!$B$7:$R$2843,13,0)</f>
        <v>27.0306</v>
      </c>
      <c r="K27" s="66">
        <f t="shared" si="3"/>
        <v>33</v>
      </c>
      <c r="L27" s="65">
        <f>VLOOKUP($A27,'Return Data'!$B$7:$R$2843,17,0)</f>
        <v>10.8261</v>
      </c>
      <c r="M27" s="66">
        <f>RANK(L27,L$8:L$40,0)</f>
        <v>27</v>
      </c>
      <c r="N27" s="65">
        <f>VLOOKUP($A27,'Return Data'!$B$7:$R$2843,14,0)</f>
        <v>9.0112000000000005</v>
      </c>
      <c r="O27" s="66">
        <f>RANK(N27,N$8:N$40,0)</f>
        <v>16</v>
      </c>
      <c r="P27" s="65">
        <f>VLOOKUP($A27,'Return Data'!$B$7:$R$2843,15,0)</f>
        <v>10.334300000000001</v>
      </c>
      <c r="Q27" s="66">
        <f>RANK(P27,P$8:P$40,0)</f>
        <v>21</v>
      </c>
      <c r="R27" s="65">
        <f>VLOOKUP($A27,'Return Data'!$B$7:$R$2843,16,0)</f>
        <v>9.8339999999999996</v>
      </c>
      <c r="S27" s="67">
        <f t="shared" si="5"/>
        <v>31</v>
      </c>
    </row>
    <row r="28" spans="1:19" x14ac:dyDescent="0.3">
      <c r="A28" s="63" t="s">
        <v>514</v>
      </c>
      <c r="B28" s="64">
        <f>VLOOKUP($A28,'Return Data'!$B$7:$R$2843,3,0)</f>
        <v>44319</v>
      </c>
      <c r="C28" s="65">
        <f>VLOOKUP($A28,'Return Data'!$B$7:$R$2843,4,0)</f>
        <v>14.567299999999999</v>
      </c>
      <c r="D28" s="65">
        <f>VLOOKUP($A28,'Return Data'!$B$7:$R$2843,10,0)</f>
        <v>4.5780000000000003</v>
      </c>
      <c r="E28" s="66">
        <f t="shared" si="0"/>
        <v>6</v>
      </c>
      <c r="F28" s="65">
        <f>VLOOKUP($A28,'Return Data'!$B$7:$R$2843,11,0)</f>
        <v>25.867699999999999</v>
      </c>
      <c r="G28" s="66">
        <f t="shared" si="1"/>
        <v>7</v>
      </c>
      <c r="H28" s="65">
        <f>VLOOKUP($A28,'Return Data'!$B$7:$R$2843,12,0)</f>
        <v>34.2806</v>
      </c>
      <c r="I28" s="66">
        <f t="shared" si="2"/>
        <v>9</v>
      </c>
      <c r="J28" s="65">
        <f>VLOOKUP($A28,'Return Data'!$B$7:$R$2843,13,0)</f>
        <v>44.994399999999999</v>
      </c>
      <c r="K28" s="66">
        <f t="shared" si="3"/>
        <v>11</v>
      </c>
      <c r="L28" s="65"/>
      <c r="M28" s="66"/>
      <c r="N28" s="65"/>
      <c r="O28" s="66"/>
      <c r="P28" s="65"/>
      <c r="Q28" s="66"/>
      <c r="R28" s="65">
        <f>VLOOKUP($A28,'Return Data'!$B$7:$R$2843,16,0)</f>
        <v>23.362300000000001</v>
      </c>
      <c r="S28" s="67">
        <f t="shared" si="5"/>
        <v>1</v>
      </c>
    </row>
    <row r="29" spans="1:19" x14ac:dyDescent="0.3">
      <c r="A29" s="63" t="s">
        <v>517</v>
      </c>
      <c r="B29" s="64">
        <f>VLOOKUP($A29,'Return Data'!$B$7:$R$2843,3,0)</f>
        <v>44319</v>
      </c>
      <c r="C29" s="65">
        <f>VLOOKUP($A29,'Return Data'!$B$7:$R$2843,4,0)</f>
        <v>20.812999999999999</v>
      </c>
      <c r="D29" s="65">
        <f>VLOOKUP($A29,'Return Data'!$B$7:$R$2843,10,0)</f>
        <v>0.88219999999999998</v>
      </c>
      <c r="E29" s="66">
        <f t="shared" si="0"/>
        <v>25</v>
      </c>
      <c r="F29" s="65">
        <f>VLOOKUP($A29,'Return Data'!$B$7:$R$2843,11,0)</f>
        <v>20.606100000000001</v>
      </c>
      <c r="G29" s="66">
        <f t="shared" si="1"/>
        <v>21</v>
      </c>
      <c r="H29" s="65">
        <f>VLOOKUP($A29,'Return Data'!$B$7:$R$2843,12,0)</f>
        <v>28.451499999999999</v>
      </c>
      <c r="I29" s="66">
        <f t="shared" si="2"/>
        <v>19</v>
      </c>
      <c r="J29" s="65">
        <f>VLOOKUP($A29,'Return Data'!$B$7:$R$2843,13,0)</f>
        <v>39.637700000000002</v>
      </c>
      <c r="K29" s="66">
        <f t="shared" si="3"/>
        <v>18</v>
      </c>
      <c r="L29" s="65">
        <f>VLOOKUP($A29,'Return Data'!$B$7:$R$2843,17,0)</f>
        <v>14.7874</v>
      </c>
      <c r="M29" s="66">
        <f>RANK(L29,L$8:L$40,0)</f>
        <v>8</v>
      </c>
      <c r="N29" s="65">
        <f>VLOOKUP($A29,'Return Data'!$B$7:$R$2843,14,0)</f>
        <v>13.430300000000001</v>
      </c>
      <c r="O29" s="66">
        <f>RANK(N29,N$8:N$40,0)</f>
        <v>4</v>
      </c>
      <c r="P29" s="65">
        <f>VLOOKUP($A29,'Return Data'!$B$7:$R$2843,15,0)</f>
        <v>15.7334</v>
      </c>
      <c r="Q29" s="66">
        <f>RANK(P29,P$8:P$40,0)</f>
        <v>2</v>
      </c>
      <c r="R29" s="65">
        <f>VLOOKUP($A29,'Return Data'!$B$7:$R$2843,16,0)</f>
        <v>13.552899999999999</v>
      </c>
      <c r="S29" s="67">
        <f t="shared" si="5"/>
        <v>15</v>
      </c>
    </row>
    <row r="30" spans="1:19" x14ac:dyDescent="0.3">
      <c r="A30" s="63" t="s">
        <v>519</v>
      </c>
      <c r="B30" s="64">
        <f>VLOOKUP($A30,'Return Data'!$B$7:$R$2843,3,0)</f>
        <v>44319</v>
      </c>
      <c r="C30" s="65">
        <f>VLOOKUP($A30,'Return Data'!$B$7:$R$2843,4,0)</f>
        <v>14.207700000000001</v>
      </c>
      <c r="D30" s="65">
        <f>VLOOKUP($A30,'Return Data'!$B$7:$R$2843,10,0)</f>
        <v>-1.1473</v>
      </c>
      <c r="E30" s="66">
        <f t="shared" si="0"/>
        <v>33</v>
      </c>
      <c r="F30" s="65">
        <f>VLOOKUP($A30,'Return Data'!$B$7:$R$2843,11,0)</f>
        <v>14.618</v>
      </c>
      <c r="G30" s="66">
        <f t="shared" si="1"/>
        <v>32</v>
      </c>
      <c r="H30" s="65">
        <f>VLOOKUP($A30,'Return Data'!$B$7:$R$2843,12,0)</f>
        <v>22.82</v>
      </c>
      <c r="I30" s="66">
        <f t="shared" si="2"/>
        <v>30</v>
      </c>
      <c r="J30" s="65">
        <f>VLOOKUP($A30,'Return Data'!$B$7:$R$2843,13,0)</f>
        <v>30.717600000000001</v>
      </c>
      <c r="K30" s="66">
        <f t="shared" si="3"/>
        <v>32</v>
      </c>
      <c r="L30" s="65"/>
      <c r="M30" s="66"/>
      <c r="N30" s="65"/>
      <c r="O30" s="66"/>
      <c r="P30" s="65"/>
      <c r="Q30" s="66"/>
      <c r="R30" s="65">
        <f>VLOOKUP($A30,'Return Data'!$B$7:$R$2843,16,0)</f>
        <v>14.2537</v>
      </c>
      <c r="S30" s="67">
        <f t="shared" si="5"/>
        <v>11</v>
      </c>
    </row>
    <row r="31" spans="1:19" x14ac:dyDescent="0.3">
      <c r="A31" s="63" t="s">
        <v>2011</v>
      </c>
      <c r="B31" s="64">
        <f>VLOOKUP($A31,'Return Data'!$B$7:$R$2843,3,0)</f>
        <v>44319</v>
      </c>
      <c r="C31" s="65">
        <f>VLOOKUP($A31,'Return Data'!$B$7:$R$2843,4,0)</f>
        <v>12.958600000000001</v>
      </c>
      <c r="D31" s="65">
        <f>VLOOKUP($A31,'Return Data'!$B$7:$R$2843,10,0)</f>
        <v>1.052</v>
      </c>
      <c r="E31" s="66">
        <f t="shared" si="0"/>
        <v>21</v>
      </c>
      <c r="F31" s="65">
        <f>VLOOKUP($A31,'Return Data'!$B$7:$R$2843,11,0)</f>
        <v>17.465900000000001</v>
      </c>
      <c r="G31" s="66">
        <f t="shared" si="1"/>
        <v>26</v>
      </c>
      <c r="H31" s="65">
        <f>VLOOKUP($A31,'Return Data'!$B$7:$R$2843,12,0)</f>
        <v>23.023900000000001</v>
      </c>
      <c r="I31" s="66">
        <f t="shared" si="2"/>
        <v>29</v>
      </c>
      <c r="J31" s="65">
        <f>VLOOKUP($A31,'Return Data'!$B$7:$R$2843,13,0)</f>
        <v>33.276400000000002</v>
      </c>
      <c r="K31" s="66">
        <f t="shared" si="3"/>
        <v>28</v>
      </c>
      <c r="L31" s="65">
        <f>VLOOKUP($A31,'Return Data'!$B$7:$R$2843,17,0)</f>
        <v>9.9727999999999994</v>
      </c>
      <c r="M31" s="66">
        <f t="shared" ref="M31:M40" si="7">RANK(L31,L$8:L$40,0)</f>
        <v>28</v>
      </c>
      <c r="N31" s="65"/>
      <c r="O31" s="66"/>
      <c r="P31" s="65"/>
      <c r="Q31" s="66"/>
      <c r="R31" s="65">
        <f>VLOOKUP($A31,'Return Data'!$B$7:$R$2843,16,0)</f>
        <v>8.9890000000000008</v>
      </c>
      <c r="S31" s="67">
        <f t="shared" si="5"/>
        <v>33</v>
      </c>
    </row>
    <row r="32" spans="1:19" x14ac:dyDescent="0.3">
      <c r="A32" s="63" t="s">
        <v>522</v>
      </c>
      <c r="B32" s="64">
        <f>VLOOKUP($A32,'Return Data'!$B$7:$R$2843,3,0)</f>
        <v>44319</v>
      </c>
      <c r="C32" s="65">
        <f>VLOOKUP($A32,'Return Data'!$B$7:$R$2843,4,0)</f>
        <v>62.336199999999998</v>
      </c>
      <c r="D32" s="65">
        <f>VLOOKUP($A32,'Return Data'!$B$7:$R$2843,10,0)</f>
        <v>4.1226000000000003</v>
      </c>
      <c r="E32" s="66">
        <f t="shared" si="0"/>
        <v>8</v>
      </c>
      <c r="F32" s="65">
        <f>VLOOKUP($A32,'Return Data'!$B$7:$R$2843,11,0)</f>
        <v>27.734500000000001</v>
      </c>
      <c r="G32" s="66">
        <f t="shared" si="1"/>
        <v>4</v>
      </c>
      <c r="H32" s="65">
        <f>VLOOKUP($A32,'Return Data'!$B$7:$R$2843,12,0)</f>
        <v>35.845700000000001</v>
      </c>
      <c r="I32" s="66">
        <f t="shared" si="2"/>
        <v>6</v>
      </c>
      <c r="J32" s="65">
        <f>VLOOKUP($A32,'Return Data'!$B$7:$R$2843,13,0)</f>
        <v>48.274799999999999</v>
      </c>
      <c r="K32" s="66">
        <f t="shared" si="3"/>
        <v>6</v>
      </c>
      <c r="L32" s="65">
        <f>VLOOKUP($A32,'Return Data'!$B$7:$R$2843,17,0)</f>
        <v>4.6519000000000004</v>
      </c>
      <c r="M32" s="66">
        <f t="shared" si="7"/>
        <v>29</v>
      </c>
      <c r="N32" s="65">
        <f>VLOOKUP($A32,'Return Data'!$B$7:$R$2843,14,0)</f>
        <v>2.1196000000000002</v>
      </c>
      <c r="O32" s="66">
        <f t="shared" ref="O32:O40" si="8">RANK(N32,N$8:N$40,0)</f>
        <v>26</v>
      </c>
      <c r="P32" s="65">
        <f>VLOOKUP($A32,'Return Data'!$B$7:$R$2843,15,0)</f>
        <v>8.6463999999999999</v>
      </c>
      <c r="Q32" s="66">
        <f t="shared" ref="Q32:Q40" si="9">RANK(P32,P$8:P$40,0)</f>
        <v>22</v>
      </c>
      <c r="R32" s="65">
        <f>VLOOKUP($A32,'Return Data'!$B$7:$R$2843,16,0)</f>
        <v>11.1646</v>
      </c>
      <c r="S32" s="67">
        <f t="shared" si="5"/>
        <v>26</v>
      </c>
    </row>
    <row r="33" spans="1:19" x14ac:dyDescent="0.3">
      <c r="A33" s="63" t="s">
        <v>528</v>
      </c>
      <c r="B33" s="64">
        <f>VLOOKUP($A33,'Return Data'!$B$7:$R$2843,3,0)</f>
        <v>44319</v>
      </c>
      <c r="C33" s="65">
        <f>VLOOKUP($A33,'Return Data'!$B$7:$R$2843,4,0)</f>
        <v>95.26</v>
      </c>
      <c r="D33" s="65">
        <f>VLOOKUP($A33,'Return Data'!$B$7:$R$2843,10,0)</f>
        <v>5.2015000000000002</v>
      </c>
      <c r="E33" s="66">
        <f t="shared" si="0"/>
        <v>4</v>
      </c>
      <c r="F33" s="65">
        <f>VLOOKUP($A33,'Return Data'!$B$7:$R$2843,11,0)</f>
        <v>23.2501</v>
      </c>
      <c r="G33" s="66">
        <f t="shared" si="1"/>
        <v>12</v>
      </c>
      <c r="H33" s="65">
        <f>VLOOKUP($A33,'Return Data'!$B$7:$R$2843,12,0)</f>
        <v>31.5382</v>
      </c>
      <c r="I33" s="66">
        <f t="shared" si="2"/>
        <v>13</v>
      </c>
      <c r="J33" s="65">
        <f>VLOOKUP($A33,'Return Data'!$B$7:$R$2843,13,0)</f>
        <v>43.291200000000003</v>
      </c>
      <c r="K33" s="66">
        <f t="shared" si="3"/>
        <v>13</v>
      </c>
      <c r="L33" s="65">
        <f>VLOOKUP($A33,'Return Data'!$B$7:$R$2843,17,0)</f>
        <v>13.546799999999999</v>
      </c>
      <c r="M33" s="66">
        <f t="shared" si="7"/>
        <v>15</v>
      </c>
      <c r="N33" s="65">
        <f>VLOOKUP($A33,'Return Data'!$B$7:$R$2843,14,0)</f>
        <v>10.010999999999999</v>
      </c>
      <c r="O33" s="66">
        <f t="shared" si="8"/>
        <v>13</v>
      </c>
      <c r="P33" s="65">
        <f>VLOOKUP($A33,'Return Data'!$B$7:$R$2843,15,0)</f>
        <v>11.227499999999999</v>
      </c>
      <c r="Q33" s="66">
        <f t="shared" si="9"/>
        <v>19</v>
      </c>
      <c r="R33" s="65">
        <f>VLOOKUP($A33,'Return Data'!$B$7:$R$2843,16,0)</f>
        <v>12.0548</v>
      </c>
      <c r="S33" s="67">
        <f t="shared" si="5"/>
        <v>22</v>
      </c>
    </row>
    <row r="34" spans="1:19" x14ac:dyDescent="0.3">
      <c r="A34" s="63" t="s">
        <v>530</v>
      </c>
      <c r="B34" s="64">
        <f>VLOOKUP($A34,'Return Data'!$B$7:$R$2843,3,0)</f>
        <v>44319</v>
      </c>
      <c r="C34" s="65">
        <f>VLOOKUP($A34,'Return Data'!$B$7:$R$2843,4,0)</f>
        <v>103.42</v>
      </c>
      <c r="D34" s="65">
        <f>VLOOKUP($A34,'Return Data'!$B$7:$R$2843,10,0)</f>
        <v>1.6213</v>
      </c>
      <c r="E34" s="66">
        <f t="shared" si="0"/>
        <v>15</v>
      </c>
      <c r="F34" s="65">
        <f>VLOOKUP($A34,'Return Data'!$B$7:$R$2843,11,0)</f>
        <v>21.842600000000001</v>
      </c>
      <c r="G34" s="66">
        <f t="shared" si="1"/>
        <v>18</v>
      </c>
      <c r="H34" s="65">
        <f>VLOOKUP($A34,'Return Data'!$B$7:$R$2843,12,0)</f>
        <v>29.469200000000001</v>
      </c>
      <c r="I34" s="66">
        <f t="shared" si="2"/>
        <v>17</v>
      </c>
      <c r="J34" s="65">
        <f>VLOOKUP($A34,'Return Data'!$B$7:$R$2843,13,0)</f>
        <v>41.438699999999997</v>
      </c>
      <c r="K34" s="66">
        <f t="shared" si="3"/>
        <v>16</v>
      </c>
      <c r="L34" s="65">
        <f>VLOOKUP($A34,'Return Data'!$B$7:$R$2843,17,0)</f>
        <v>12.136100000000001</v>
      </c>
      <c r="M34" s="66">
        <f t="shared" si="7"/>
        <v>21</v>
      </c>
      <c r="N34" s="65">
        <f>VLOOKUP($A34,'Return Data'!$B$7:$R$2843,14,0)</f>
        <v>8.5358000000000001</v>
      </c>
      <c r="O34" s="66">
        <f t="shared" si="8"/>
        <v>20</v>
      </c>
      <c r="P34" s="65">
        <f>VLOOKUP($A34,'Return Data'!$B$7:$R$2843,15,0)</f>
        <v>15.017200000000001</v>
      </c>
      <c r="Q34" s="66">
        <f t="shared" si="9"/>
        <v>4</v>
      </c>
      <c r="R34" s="65">
        <f>VLOOKUP($A34,'Return Data'!$B$7:$R$2843,16,0)</f>
        <v>14.0975</v>
      </c>
      <c r="S34" s="67">
        <f t="shared" si="5"/>
        <v>14</v>
      </c>
    </row>
    <row r="35" spans="1:19" x14ac:dyDescent="0.3">
      <c r="A35" s="63" t="s">
        <v>532</v>
      </c>
      <c r="B35" s="64">
        <f>VLOOKUP($A35,'Return Data'!$B$7:$R$2843,3,0)</f>
        <v>44319</v>
      </c>
      <c r="C35" s="65">
        <f>VLOOKUP($A35,'Return Data'!$B$7:$R$2843,4,0)</f>
        <v>233.57499999999999</v>
      </c>
      <c r="D35" s="65">
        <f>VLOOKUP($A35,'Return Data'!$B$7:$R$2843,10,0)</f>
        <v>14.152200000000001</v>
      </c>
      <c r="E35" s="66">
        <f t="shared" si="0"/>
        <v>1</v>
      </c>
      <c r="F35" s="65">
        <f>VLOOKUP($A35,'Return Data'!$B$7:$R$2843,11,0)</f>
        <v>38.176499999999997</v>
      </c>
      <c r="G35" s="66">
        <f t="shared" si="1"/>
        <v>1</v>
      </c>
      <c r="H35" s="65">
        <f>VLOOKUP($A35,'Return Data'!$B$7:$R$2843,12,0)</f>
        <v>49.5471</v>
      </c>
      <c r="I35" s="66">
        <f t="shared" si="2"/>
        <v>2</v>
      </c>
      <c r="J35" s="65">
        <f>VLOOKUP($A35,'Return Data'!$B$7:$R$2843,13,0)</f>
        <v>88.220500000000001</v>
      </c>
      <c r="K35" s="66">
        <f t="shared" si="3"/>
        <v>1</v>
      </c>
      <c r="L35" s="65">
        <f>VLOOKUP($A35,'Return Data'!$B$7:$R$2843,17,0)</f>
        <v>29.741199999999999</v>
      </c>
      <c r="M35" s="66">
        <f t="shared" si="7"/>
        <v>1</v>
      </c>
      <c r="N35" s="65">
        <f>VLOOKUP($A35,'Return Data'!$B$7:$R$2843,14,0)</f>
        <v>21.421600000000002</v>
      </c>
      <c r="O35" s="66">
        <f t="shared" si="8"/>
        <v>1</v>
      </c>
      <c r="P35" s="65">
        <f>VLOOKUP($A35,'Return Data'!$B$7:$R$2843,15,0)</f>
        <v>17.573699999999999</v>
      </c>
      <c r="Q35" s="66">
        <f t="shared" si="9"/>
        <v>1</v>
      </c>
      <c r="R35" s="65">
        <f>VLOOKUP($A35,'Return Data'!$B$7:$R$2843,16,0)</f>
        <v>16.9391</v>
      </c>
      <c r="S35" s="67">
        <f t="shared" si="5"/>
        <v>2</v>
      </c>
    </row>
    <row r="36" spans="1:19" x14ac:dyDescent="0.3">
      <c r="A36" s="63" t="s">
        <v>1842</v>
      </c>
      <c r="B36" s="64">
        <f>VLOOKUP($A36,'Return Data'!$B$7:$R$2843,3,0)</f>
        <v>44319</v>
      </c>
      <c r="C36" s="65">
        <f>VLOOKUP($A36,'Return Data'!$B$7:$R$2843,4,0)</f>
        <v>187.14060000000001</v>
      </c>
      <c r="D36" s="65">
        <f>VLOOKUP($A36,'Return Data'!$B$7:$R$2843,10,0)</f>
        <v>2.1358999999999999</v>
      </c>
      <c r="E36" s="66">
        <f t="shared" si="0"/>
        <v>13</v>
      </c>
      <c r="F36" s="65">
        <f>VLOOKUP($A36,'Return Data'!$B$7:$R$2843,11,0)</f>
        <v>22.582999999999998</v>
      </c>
      <c r="G36" s="66">
        <f t="shared" si="1"/>
        <v>16</v>
      </c>
      <c r="H36" s="65">
        <f>VLOOKUP($A36,'Return Data'!$B$7:$R$2843,12,0)</f>
        <v>27.222999999999999</v>
      </c>
      <c r="I36" s="66">
        <f t="shared" si="2"/>
        <v>23</v>
      </c>
      <c r="J36" s="65">
        <f>VLOOKUP($A36,'Return Data'!$B$7:$R$2843,13,0)</f>
        <v>37.3108</v>
      </c>
      <c r="K36" s="66">
        <f t="shared" si="3"/>
        <v>23</v>
      </c>
      <c r="L36" s="65">
        <f>VLOOKUP($A36,'Return Data'!$B$7:$R$2843,17,0)</f>
        <v>14.4345</v>
      </c>
      <c r="M36" s="66">
        <f t="shared" si="7"/>
        <v>10</v>
      </c>
      <c r="N36" s="65">
        <f>VLOOKUP($A36,'Return Data'!$B$7:$R$2843,14,0)</f>
        <v>11.9757</v>
      </c>
      <c r="O36" s="66">
        <f t="shared" si="8"/>
        <v>7</v>
      </c>
      <c r="P36" s="65">
        <f>VLOOKUP($A36,'Return Data'!$B$7:$R$2843,15,0)</f>
        <v>13.723800000000001</v>
      </c>
      <c r="Q36" s="66">
        <f t="shared" si="9"/>
        <v>9</v>
      </c>
      <c r="R36" s="65">
        <f>VLOOKUP($A36,'Return Data'!$B$7:$R$2843,16,0)</f>
        <v>15.3889</v>
      </c>
      <c r="S36" s="67">
        <f t="shared" si="5"/>
        <v>4</v>
      </c>
    </row>
    <row r="37" spans="1:19" x14ac:dyDescent="0.3">
      <c r="A37" s="63" t="s">
        <v>533</v>
      </c>
      <c r="B37" s="64">
        <f>VLOOKUP($A37,'Return Data'!$B$7:$R$2843,3,0)</f>
        <v>44319</v>
      </c>
      <c r="C37" s="65">
        <f>VLOOKUP($A37,'Return Data'!$B$7:$R$2843,4,0)</f>
        <v>21.768000000000001</v>
      </c>
      <c r="D37" s="65">
        <f>VLOOKUP($A37,'Return Data'!$B$7:$R$2843,10,0)</f>
        <v>-0.29089999999999999</v>
      </c>
      <c r="E37" s="66">
        <f t="shared" si="0"/>
        <v>30</v>
      </c>
      <c r="F37" s="65">
        <f>VLOOKUP($A37,'Return Data'!$B$7:$R$2843,11,0)</f>
        <v>16.154199999999999</v>
      </c>
      <c r="G37" s="66">
        <f t="shared" si="1"/>
        <v>31</v>
      </c>
      <c r="H37" s="65">
        <f>VLOOKUP($A37,'Return Data'!$B$7:$R$2843,12,0)</f>
        <v>22.213899999999999</v>
      </c>
      <c r="I37" s="66">
        <f t="shared" si="2"/>
        <v>32</v>
      </c>
      <c r="J37" s="65">
        <f>VLOOKUP($A37,'Return Data'!$B$7:$R$2843,13,0)</f>
        <v>33.122100000000003</v>
      </c>
      <c r="K37" s="66">
        <f t="shared" si="3"/>
        <v>30</v>
      </c>
      <c r="L37" s="65">
        <f>VLOOKUP($A37,'Return Data'!$B$7:$R$2843,17,0)</f>
        <v>12.0588</v>
      </c>
      <c r="M37" s="66">
        <f t="shared" si="7"/>
        <v>23</v>
      </c>
      <c r="N37" s="65">
        <f>VLOOKUP($A37,'Return Data'!$B$7:$R$2843,14,0)</f>
        <v>9.3918999999999997</v>
      </c>
      <c r="O37" s="66">
        <f t="shared" si="8"/>
        <v>15</v>
      </c>
      <c r="P37" s="65">
        <f>VLOOKUP($A37,'Return Data'!$B$7:$R$2843,15,0)</f>
        <v>11.3058</v>
      </c>
      <c r="Q37" s="66">
        <f t="shared" si="9"/>
        <v>18</v>
      </c>
      <c r="R37" s="65">
        <f>VLOOKUP($A37,'Return Data'!$B$7:$R$2843,16,0)</f>
        <v>11.075200000000001</v>
      </c>
      <c r="S37" s="67">
        <f t="shared" si="5"/>
        <v>28</v>
      </c>
    </row>
    <row r="38" spans="1:19" x14ac:dyDescent="0.3">
      <c r="A38" s="63" t="s">
        <v>536</v>
      </c>
      <c r="B38" s="64">
        <f>VLOOKUP($A38,'Return Data'!$B$7:$R$2843,3,0)</f>
        <v>44319</v>
      </c>
      <c r="C38" s="65">
        <f>VLOOKUP($A38,'Return Data'!$B$7:$R$2843,4,0)</f>
        <v>120.9562</v>
      </c>
      <c r="D38" s="65">
        <f>VLOOKUP($A38,'Return Data'!$B$7:$R$2843,10,0)</f>
        <v>0.89390000000000003</v>
      </c>
      <c r="E38" s="66">
        <f t="shared" si="0"/>
        <v>24</v>
      </c>
      <c r="F38" s="65">
        <f>VLOOKUP($A38,'Return Data'!$B$7:$R$2843,11,0)</f>
        <v>20.131699999999999</v>
      </c>
      <c r="G38" s="66">
        <f t="shared" si="1"/>
        <v>22</v>
      </c>
      <c r="H38" s="65">
        <f>VLOOKUP($A38,'Return Data'!$B$7:$R$2843,12,0)</f>
        <v>25.954599999999999</v>
      </c>
      <c r="I38" s="66">
        <f t="shared" si="2"/>
        <v>25</v>
      </c>
      <c r="J38" s="65">
        <f>VLOOKUP($A38,'Return Data'!$B$7:$R$2843,13,0)</f>
        <v>35.723199999999999</v>
      </c>
      <c r="K38" s="66">
        <f t="shared" si="3"/>
        <v>27</v>
      </c>
      <c r="L38" s="65">
        <f>VLOOKUP($A38,'Return Data'!$B$7:$R$2843,17,0)</f>
        <v>12.914300000000001</v>
      </c>
      <c r="M38" s="66">
        <f t="shared" si="7"/>
        <v>16</v>
      </c>
      <c r="N38" s="65">
        <f>VLOOKUP($A38,'Return Data'!$B$7:$R$2843,14,0)</f>
        <v>10.897500000000001</v>
      </c>
      <c r="O38" s="66">
        <f t="shared" si="8"/>
        <v>12</v>
      </c>
      <c r="P38" s="65">
        <f>VLOOKUP($A38,'Return Data'!$B$7:$R$2843,15,0)</f>
        <v>13.8917</v>
      </c>
      <c r="Q38" s="66">
        <f t="shared" si="9"/>
        <v>8</v>
      </c>
      <c r="R38" s="65">
        <f>VLOOKUP($A38,'Return Data'!$B$7:$R$2843,16,0)</f>
        <v>11.102600000000001</v>
      </c>
      <c r="S38" s="67">
        <f t="shared" si="5"/>
        <v>27</v>
      </c>
    </row>
    <row r="39" spans="1:19" x14ac:dyDescent="0.3">
      <c r="A39" s="63" t="s">
        <v>537</v>
      </c>
      <c r="B39" s="64">
        <f>VLOOKUP($A39,'Return Data'!$B$7:$R$2843,3,0)</f>
        <v>44319</v>
      </c>
      <c r="C39" s="65">
        <f>VLOOKUP($A39,'Return Data'!$B$7:$R$2843,4,0)</f>
        <v>277.99380000000002</v>
      </c>
      <c r="D39" s="65">
        <f>VLOOKUP($A39,'Return Data'!$B$7:$R$2843,10,0)</f>
        <v>0.95699999999999996</v>
      </c>
      <c r="E39" s="66">
        <f t="shared" si="0"/>
        <v>22</v>
      </c>
      <c r="F39" s="65">
        <f>VLOOKUP($A39,'Return Data'!$B$7:$R$2843,11,0)</f>
        <v>21.029199999999999</v>
      </c>
      <c r="G39" s="66">
        <f t="shared" si="1"/>
        <v>20</v>
      </c>
      <c r="H39" s="65">
        <f>VLOOKUP($A39,'Return Data'!$B$7:$R$2843,12,0)</f>
        <v>28.375800000000002</v>
      </c>
      <c r="I39" s="66">
        <f t="shared" si="2"/>
        <v>20</v>
      </c>
      <c r="J39" s="65">
        <f>VLOOKUP($A39,'Return Data'!$B$7:$R$2843,13,0)</f>
        <v>38.960799999999999</v>
      </c>
      <c r="K39" s="66">
        <f t="shared" si="3"/>
        <v>20</v>
      </c>
      <c r="L39" s="65">
        <f>VLOOKUP($A39,'Return Data'!$B$7:$R$2843,17,0)</f>
        <v>11.1494</v>
      </c>
      <c r="M39" s="66">
        <f t="shared" si="7"/>
        <v>26</v>
      </c>
      <c r="N39" s="65">
        <f>VLOOKUP($A39,'Return Data'!$B$7:$R$2843,14,0)</f>
        <v>8.6807999999999996</v>
      </c>
      <c r="O39" s="66">
        <f t="shared" si="8"/>
        <v>18</v>
      </c>
      <c r="P39" s="65">
        <f>VLOOKUP($A39,'Return Data'!$B$7:$R$2843,15,0)</f>
        <v>10.5298</v>
      </c>
      <c r="Q39" s="66">
        <f t="shared" si="9"/>
        <v>20</v>
      </c>
      <c r="R39" s="65">
        <f>VLOOKUP($A39,'Return Data'!$B$7:$R$2843,16,0)</f>
        <v>13.151199999999999</v>
      </c>
      <c r="S39" s="67">
        <f t="shared" si="5"/>
        <v>18</v>
      </c>
    </row>
    <row r="40" spans="1:19" x14ac:dyDescent="0.3">
      <c r="A40" s="63" t="s">
        <v>539</v>
      </c>
      <c r="B40" s="64">
        <f>VLOOKUP($A40,'Return Data'!$B$7:$R$2843,3,0)</f>
        <v>44319</v>
      </c>
      <c r="C40" s="65">
        <f>VLOOKUP($A40,'Return Data'!$B$7:$R$2843,4,0)</f>
        <v>219.4435</v>
      </c>
      <c r="D40" s="65">
        <f>VLOOKUP($A40,'Return Data'!$B$7:$R$2843,10,0)</f>
        <v>2.9992000000000001</v>
      </c>
      <c r="E40" s="66">
        <f t="shared" si="0"/>
        <v>9</v>
      </c>
      <c r="F40" s="65">
        <f>VLOOKUP($A40,'Return Data'!$B$7:$R$2843,11,0)</f>
        <v>25.886700000000001</v>
      </c>
      <c r="G40" s="66">
        <f t="shared" si="1"/>
        <v>6</v>
      </c>
      <c r="H40" s="65">
        <f>VLOOKUP($A40,'Return Data'!$B$7:$R$2843,12,0)</f>
        <v>33.427399999999999</v>
      </c>
      <c r="I40" s="66">
        <f t="shared" si="2"/>
        <v>12</v>
      </c>
      <c r="J40" s="65">
        <f>VLOOKUP($A40,'Return Data'!$B$7:$R$2843,13,0)</f>
        <v>48.164000000000001</v>
      </c>
      <c r="K40" s="66">
        <f t="shared" si="3"/>
        <v>7</v>
      </c>
      <c r="L40" s="65">
        <f>VLOOKUP($A40,'Return Data'!$B$7:$R$2843,17,0)</f>
        <v>12.544600000000001</v>
      </c>
      <c r="M40" s="66">
        <f t="shared" si="7"/>
        <v>19</v>
      </c>
      <c r="N40" s="65">
        <f>VLOOKUP($A40,'Return Data'!$B$7:$R$2843,14,0)</f>
        <v>7.9343000000000004</v>
      </c>
      <c r="O40" s="66">
        <f t="shared" si="8"/>
        <v>22</v>
      </c>
      <c r="P40" s="65">
        <f>VLOOKUP($A40,'Return Data'!$B$7:$R$2843,15,0)</f>
        <v>11.679</v>
      </c>
      <c r="Q40" s="66">
        <f t="shared" si="9"/>
        <v>14</v>
      </c>
      <c r="R40" s="65">
        <f>VLOOKUP($A40,'Return Data'!$B$7:$R$2843,16,0)</f>
        <v>11.555199999999999</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2.5534333333333334</v>
      </c>
      <c r="E42" s="74"/>
      <c r="F42" s="75">
        <f>AVERAGE(F8:F40)</f>
        <v>22.222957575757572</v>
      </c>
      <c r="G42" s="74"/>
      <c r="H42" s="75">
        <f>AVERAGE(H8:H40)</f>
        <v>30.805739393939394</v>
      </c>
      <c r="I42" s="74"/>
      <c r="J42" s="75">
        <f>AVERAGE(J8:J40)</f>
        <v>43.041657575757569</v>
      </c>
      <c r="K42" s="74"/>
      <c r="L42" s="75">
        <f>AVERAGE(L8:L40)</f>
        <v>14.203696551724139</v>
      </c>
      <c r="M42" s="74"/>
      <c r="N42" s="75">
        <f>AVERAGE(N8:N40)</f>
        <v>10.389826923076923</v>
      </c>
      <c r="O42" s="74"/>
      <c r="P42" s="75">
        <f>AVERAGE(P8:P40)</f>
        <v>12.890704545454547</v>
      </c>
      <c r="Q42" s="74"/>
      <c r="R42" s="75">
        <f>AVERAGE(R8:R40)</f>
        <v>13.19328787878788</v>
      </c>
      <c r="S42" s="76"/>
    </row>
    <row r="43" spans="1:19" x14ac:dyDescent="0.3">
      <c r="A43" s="73" t="s">
        <v>28</v>
      </c>
      <c r="B43" s="74"/>
      <c r="C43" s="74"/>
      <c r="D43" s="75">
        <f>MIN(D8:D40)</f>
        <v>-1.1473</v>
      </c>
      <c r="E43" s="74"/>
      <c r="F43" s="75">
        <f>MIN(F8:F40)</f>
        <v>12.7979</v>
      </c>
      <c r="G43" s="74"/>
      <c r="H43" s="75">
        <f>MIN(H8:H40)</f>
        <v>20.9969</v>
      </c>
      <c r="I43" s="74"/>
      <c r="J43" s="75">
        <f>MIN(J8:J40)</f>
        <v>27.0306</v>
      </c>
      <c r="K43" s="74"/>
      <c r="L43" s="75">
        <f>MIN(L8:L40)</f>
        <v>4.6519000000000004</v>
      </c>
      <c r="M43" s="74"/>
      <c r="N43" s="75">
        <f>MIN(N8:N40)</f>
        <v>2.1196000000000002</v>
      </c>
      <c r="O43" s="74"/>
      <c r="P43" s="75">
        <f>MIN(P8:P40)</f>
        <v>8.6463999999999999</v>
      </c>
      <c r="Q43" s="74"/>
      <c r="R43" s="75">
        <f>MIN(R8:R40)</f>
        <v>8.9890000000000008</v>
      </c>
      <c r="S43" s="76"/>
    </row>
    <row r="44" spans="1:19" ht="15" thickBot="1" x14ac:dyDescent="0.35">
      <c r="A44" s="77" t="s">
        <v>29</v>
      </c>
      <c r="B44" s="78"/>
      <c r="C44" s="78"/>
      <c r="D44" s="79">
        <f>MAX(D8:D40)</f>
        <v>14.152200000000001</v>
      </c>
      <c r="E44" s="78"/>
      <c r="F44" s="79">
        <f>MAX(F8:F40)</f>
        <v>38.176499999999997</v>
      </c>
      <c r="G44" s="78"/>
      <c r="H44" s="79">
        <f>MAX(H8:H40)</f>
        <v>49.881399999999999</v>
      </c>
      <c r="I44" s="78"/>
      <c r="J44" s="79">
        <f>MAX(J8:J40)</f>
        <v>88.220500000000001</v>
      </c>
      <c r="K44" s="78"/>
      <c r="L44" s="79">
        <f>MAX(L8:L40)</f>
        <v>29.741199999999999</v>
      </c>
      <c r="M44" s="78"/>
      <c r="N44" s="79">
        <f>MAX(N8:N40)</f>
        <v>21.421600000000002</v>
      </c>
      <c r="O44" s="78"/>
      <c r="P44" s="79">
        <f>MAX(P8:P40)</f>
        <v>17.573699999999999</v>
      </c>
      <c r="Q44" s="78"/>
      <c r="R44" s="79">
        <f>MAX(R8:R40)</f>
        <v>23.362300000000001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44319</v>
      </c>
      <c r="C8" s="65">
        <f>VLOOKUP($A8,'Return Data'!$B$7:$R$2843,4,0)</f>
        <v>919.52</v>
      </c>
      <c r="D8" s="65">
        <f>VLOOKUP($A8,'Return Data'!$B$7:$R$2843,10,0)</f>
        <v>2.68</v>
      </c>
      <c r="E8" s="66">
        <f t="shared" ref="E8:E40" si="0">RANK(D8,D$8:D$40,0)</f>
        <v>10</v>
      </c>
      <c r="F8" s="65">
        <f>VLOOKUP($A8,'Return Data'!$B$7:$R$2843,11,0)</f>
        <v>23.022600000000001</v>
      </c>
      <c r="G8" s="66">
        <f t="shared" ref="G8:G40" si="1">RANK(F8,F$8:F$40,0)</f>
        <v>11</v>
      </c>
      <c r="H8" s="65">
        <f>VLOOKUP($A8,'Return Data'!$B$7:$R$2843,12,0)</f>
        <v>33.738599999999998</v>
      </c>
      <c r="I8" s="66">
        <f t="shared" ref="I8:I40" si="2">RANK(H8,H$8:H$40,0)</f>
        <v>7</v>
      </c>
      <c r="J8" s="65">
        <f>VLOOKUP($A8,'Return Data'!$B$7:$R$2843,13,0)</f>
        <v>44.385599999999997</v>
      </c>
      <c r="K8" s="66">
        <f t="shared" ref="K8:K40" si="3">RANK(J8,J$8:J$40,0)</f>
        <v>9</v>
      </c>
      <c r="L8" s="65">
        <f>VLOOKUP($A8,'Return Data'!$B$7:$R$2843,17,0)</f>
        <v>10.8591</v>
      </c>
      <c r="M8" s="66">
        <f t="shared" ref="M8:M17" si="4">RANK(L8,L$8:L$40,0)</f>
        <v>22</v>
      </c>
      <c r="N8" s="65">
        <f>VLOOKUP($A8,'Return Data'!$B$7:$R$2843,14,0)</f>
        <v>6.6913999999999998</v>
      </c>
      <c r="O8" s="66">
        <f>RANK(N8,N$8:N$40,0)</f>
        <v>23</v>
      </c>
      <c r="P8" s="65">
        <f>VLOOKUP($A8,'Return Data'!$B$7:$R$2843,15,0)</f>
        <v>10.3308</v>
      </c>
      <c r="Q8" s="66">
        <f>RANK(P8,P$8:P$40,0)</f>
        <v>17</v>
      </c>
      <c r="R8" s="65">
        <f>VLOOKUP($A8,'Return Data'!$B$7:$R$2843,16,0)</f>
        <v>18.800899999999999</v>
      </c>
      <c r="S8" s="67">
        <f t="shared" ref="S8:S40" si="5">RANK(R8,R$8:R$40,0)</f>
        <v>2</v>
      </c>
    </row>
    <row r="9" spans="1:20" x14ac:dyDescent="0.3">
      <c r="A9" s="63" t="s">
        <v>481</v>
      </c>
      <c r="B9" s="64">
        <f>VLOOKUP($A9,'Return Data'!$B$7:$R$2843,3,0)</f>
        <v>44319</v>
      </c>
      <c r="C9" s="65">
        <f>VLOOKUP($A9,'Return Data'!$B$7:$R$2843,4,0)</f>
        <v>13.11</v>
      </c>
      <c r="D9" s="65">
        <f>VLOOKUP($A9,'Return Data'!$B$7:$R$2843,10,0)</f>
        <v>-0.30420000000000003</v>
      </c>
      <c r="E9" s="66">
        <f t="shared" si="0"/>
        <v>29</v>
      </c>
      <c r="F9" s="65">
        <f>VLOOKUP($A9,'Return Data'!$B$7:$R$2843,11,0)</f>
        <v>15.915100000000001</v>
      </c>
      <c r="G9" s="66">
        <f t="shared" si="1"/>
        <v>28</v>
      </c>
      <c r="H9" s="65">
        <f>VLOOKUP($A9,'Return Data'!$B$7:$R$2843,12,0)</f>
        <v>24.1477</v>
      </c>
      <c r="I9" s="66">
        <f t="shared" si="2"/>
        <v>27</v>
      </c>
      <c r="J9" s="65">
        <f>VLOOKUP($A9,'Return Data'!$B$7:$R$2843,13,0)</f>
        <v>34.599600000000002</v>
      </c>
      <c r="K9" s="66">
        <f t="shared" si="3"/>
        <v>25</v>
      </c>
      <c r="L9" s="65">
        <f>VLOOKUP($A9,'Return Data'!$B$7:$R$2843,17,0)</f>
        <v>13.3514</v>
      </c>
      <c r="M9" s="66">
        <f t="shared" si="4"/>
        <v>9</v>
      </c>
      <c r="N9" s="65"/>
      <c r="O9" s="66"/>
      <c r="P9" s="65"/>
      <c r="Q9" s="66"/>
      <c r="R9" s="65">
        <f>VLOOKUP($A9,'Return Data'!$B$7:$R$2843,16,0)</f>
        <v>10.4107</v>
      </c>
      <c r="S9" s="67">
        <f t="shared" si="5"/>
        <v>27</v>
      </c>
    </row>
    <row r="10" spans="1:20" x14ac:dyDescent="0.3">
      <c r="A10" s="63" t="s">
        <v>482</v>
      </c>
      <c r="B10" s="64">
        <f>VLOOKUP($A10,'Return Data'!$B$7:$R$2843,3,0)</f>
        <v>44319</v>
      </c>
      <c r="C10" s="65">
        <f>VLOOKUP($A10,'Return Data'!$B$7:$R$2843,4,0)</f>
        <v>69.010000000000005</v>
      </c>
      <c r="D10" s="65">
        <f>VLOOKUP($A10,'Return Data'!$B$7:$R$2843,10,0)</f>
        <v>1.4256</v>
      </c>
      <c r="E10" s="66">
        <f t="shared" si="0"/>
        <v>15</v>
      </c>
      <c r="F10" s="65">
        <f>VLOOKUP($A10,'Return Data'!$B$7:$R$2843,11,0)</f>
        <v>20.7102</v>
      </c>
      <c r="G10" s="66">
        <f t="shared" si="1"/>
        <v>19</v>
      </c>
      <c r="H10" s="65">
        <f>VLOOKUP($A10,'Return Data'!$B$7:$R$2843,12,0)</f>
        <v>30.035799999999998</v>
      </c>
      <c r="I10" s="66">
        <f t="shared" si="2"/>
        <v>14</v>
      </c>
      <c r="J10" s="65">
        <f>VLOOKUP($A10,'Return Data'!$B$7:$R$2843,13,0)</f>
        <v>42.259300000000003</v>
      </c>
      <c r="K10" s="66">
        <f t="shared" si="3"/>
        <v>13</v>
      </c>
      <c r="L10" s="65">
        <f>VLOOKUP($A10,'Return Data'!$B$7:$R$2843,17,0)</f>
        <v>11.5123</v>
      </c>
      <c r="M10" s="66">
        <f t="shared" si="4"/>
        <v>20</v>
      </c>
      <c r="N10" s="65">
        <f>VLOOKUP($A10,'Return Data'!$B$7:$R$2843,14,0)</f>
        <v>6.5248999999999997</v>
      </c>
      <c r="O10" s="66">
        <f t="shared" ref="O10:O17" si="6">RANK(N10,N$8:N$40,0)</f>
        <v>24</v>
      </c>
      <c r="P10" s="65">
        <f>VLOOKUP($A10,'Return Data'!$B$7:$R$2843,15,0)</f>
        <v>10.3621</v>
      </c>
      <c r="Q10" s="66">
        <f>RANK(P10,P$8:P$40,0)</f>
        <v>16</v>
      </c>
      <c r="R10" s="65">
        <f>VLOOKUP($A10,'Return Data'!$B$7:$R$2843,16,0)</f>
        <v>11.5642</v>
      </c>
      <c r="S10" s="67">
        <f t="shared" si="5"/>
        <v>21</v>
      </c>
    </row>
    <row r="11" spans="1:20" x14ac:dyDescent="0.3">
      <c r="A11" s="63" t="s">
        <v>1781</v>
      </c>
      <c r="B11" s="64">
        <f>VLOOKUP($A11,'Return Data'!$B$7:$R$2843,3,0)</f>
        <v>44319</v>
      </c>
      <c r="C11" s="65">
        <f>VLOOKUP($A11,'Return Data'!$B$7:$R$2843,4,0)</f>
        <v>16.090599999999998</v>
      </c>
      <c r="D11" s="65">
        <f>VLOOKUP($A11,'Return Data'!$B$7:$R$2843,10,0)</f>
        <v>1.6302000000000001</v>
      </c>
      <c r="E11" s="66">
        <f t="shared" si="0"/>
        <v>14</v>
      </c>
      <c r="F11" s="65">
        <f>VLOOKUP($A11,'Return Data'!$B$7:$R$2843,11,0)</f>
        <v>22.075099999999999</v>
      </c>
      <c r="G11" s="66">
        <f t="shared" si="1"/>
        <v>15</v>
      </c>
      <c r="H11" s="65">
        <f>VLOOKUP($A11,'Return Data'!$B$7:$R$2843,12,0)</f>
        <v>26.5303</v>
      </c>
      <c r="I11" s="66">
        <f t="shared" si="2"/>
        <v>23</v>
      </c>
      <c r="J11" s="65">
        <f>VLOOKUP($A11,'Return Data'!$B$7:$R$2843,13,0)</f>
        <v>35.143599999999999</v>
      </c>
      <c r="K11" s="66">
        <f t="shared" si="3"/>
        <v>24</v>
      </c>
      <c r="L11" s="65">
        <f>VLOOKUP($A11,'Return Data'!$B$7:$R$2843,17,0)</f>
        <v>17.240100000000002</v>
      </c>
      <c r="M11" s="66">
        <f t="shared" si="4"/>
        <v>4</v>
      </c>
      <c r="N11" s="65">
        <f>VLOOKUP($A11,'Return Data'!$B$7:$R$2843,14,0)</f>
        <v>13.6265</v>
      </c>
      <c r="O11" s="66">
        <f t="shared" si="6"/>
        <v>2</v>
      </c>
      <c r="P11" s="65"/>
      <c r="Q11" s="66"/>
      <c r="R11" s="65">
        <f>VLOOKUP($A11,'Return Data'!$B$7:$R$2843,16,0)</f>
        <v>12.3842</v>
      </c>
      <c r="S11" s="67">
        <f t="shared" si="5"/>
        <v>14</v>
      </c>
    </row>
    <row r="12" spans="1:20" x14ac:dyDescent="0.3">
      <c r="A12" s="63" t="s">
        <v>485</v>
      </c>
      <c r="B12" s="64">
        <f>VLOOKUP($A12,'Return Data'!$B$7:$R$2843,3,0)</f>
        <v>44319</v>
      </c>
      <c r="C12" s="65">
        <f>VLOOKUP($A12,'Return Data'!$B$7:$R$2843,4,0)</f>
        <v>18.190000000000001</v>
      </c>
      <c r="D12" s="65">
        <f>VLOOKUP($A12,'Return Data'!$B$7:$R$2843,10,0)</f>
        <v>13.333299999999999</v>
      </c>
      <c r="E12" s="66">
        <f t="shared" si="0"/>
        <v>2</v>
      </c>
      <c r="F12" s="65">
        <f>VLOOKUP($A12,'Return Data'!$B$7:$R$2843,11,0)</f>
        <v>30.394300000000001</v>
      </c>
      <c r="G12" s="66">
        <f t="shared" si="1"/>
        <v>3</v>
      </c>
      <c r="H12" s="65">
        <f>VLOOKUP($A12,'Return Data'!$B$7:$R$2843,12,0)</f>
        <v>48.976199999999999</v>
      </c>
      <c r="I12" s="66">
        <f t="shared" si="2"/>
        <v>2</v>
      </c>
      <c r="J12" s="65">
        <f>VLOOKUP($A12,'Return Data'!$B$7:$R$2843,13,0)</f>
        <v>60.973500000000001</v>
      </c>
      <c r="K12" s="66">
        <f t="shared" si="3"/>
        <v>3</v>
      </c>
      <c r="L12" s="65">
        <f>VLOOKUP($A12,'Return Data'!$B$7:$R$2843,17,0)</f>
        <v>20.1218</v>
      </c>
      <c r="M12" s="66">
        <f t="shared" si="4"/>
        <v>2</v>
      </c>
      <c r="N12" s="65">
        <f>VLOOKUP($A12,'Return Data'!$B$7:$R$2843,14,0)</f>
        <v>7.7194000000000003</v>
      </c>
      <c r="O12" s="66">
        <f t="shared" si="6"/>
        <v>17</v>
      </c>
      <c r="P12" s="65"/>
      <c r="Q12" s="66"/>
      <c r="R12" s="65">
        <f>VLOOKUP($A12,'Return Data'!$B$7:$R$2843,16,0)</f>
        <v>13.306699999999999</v>
      </c>
      <c r="S12" s="67">
        <f t="shared" si="5"/>
        <v>9</v>
      </c>
    </row>
    <row r="13" spans="1:20" x14ac:dyDescent="0.3">
      <c r="A13" s="63" t="s">
        <v>487</v>
      </c>
      <c r="B13" s="64">
        <f>VLOOKUP($A13,'Return Data'!$B$7:$R$2843,3,0)</f>
        <v>44319</v>
      </c>
      <c r="C13" s="65">
        <f>VLOOKUP($A13,'Return Data'!$B$7:$R$2843,4,0)</f>
        <v>211.48</v>
      </c>
      <c r="D13" s="65">
        <f>VLOOKUP($A13,'Return Data'!$B$7:$R$2843,10,0)</f>
        <v>0.65680000000000005</v>
      </c>
      <c r="E13" s="66">
        <f t="shared" si="0"/>
        <v>23</v>
      </c>
      <c r="F13" s="65">
        <f>VLOOKUP($A13,'Return Data'!$B$7:$R$2843,11,0)</f>
        <v>17.967300000000002</v>
      </c>
      <c r="G13" s="66">
        <f t="shared" si="1"/>
        <v>23</v>
      </c>
      <c r="H13" s="65">
        <f>VLOOKUP($A13,'Return Data'!$B$7:$R$2843,12,0)</f>
        <v>26.083600000000001</v>
      </c>
      <c r="I13" s="66">
        <f t="shared" si="2"/>
        <v>24</v>
      </c>
      <c r="J13" s="65">
        <f>VLOOKUP($A13,'Return Data'!$B$7:$R$2843,13,0)</f>
        <v>35.295200000000001</v>
      </c>
      <c r="K13" s="66">
        <f t="shared" si="3"/>
        <v>22</v>
      </c>
      <c r="L13" s="65">
        <f>VLOOKUP($A13,'Return Data'!$B$7:$R$2843,17,0)</f>
        <v>15.669700000000001</v>
      </c>
      <c r="M13" s="66">
        <f t="shared" si="4"/>
        <v>6</v>
      </c>
      <c r="N13" s="65">
        <f>VLOOKUP($A13,'Return Data'!$B$7:$R$2843,14,0)</f>
        <v>12.3543</v>
      </c>
      <c r="O13" s="66">
        <f t="shared" si="6"/>
        <v>3</v>
      </c>
      <c r="P13" s="65">
        <f>VLOOKUP($A13,'Return Data'!$B$7:$R$2843,15,0)</f>
        <v>13.8484</v>
      </c>
      <c r="Q13" s="66">
        <f>RANK(P13,P$8:P$40,0)</f>
        <v>2</v>
      </c>
      <c r="R13" s="65">
        <f>VLOOKUP($A13,'Return Data'!$B$7:$R$2843,16,0)</f>
        <v>11.399100000000001</v>
      </c>
      <c r="S13" s="67">
        <f t="shared" si="5"/>
        <v>22</v>
      </c>
    </row>
    <row r="14" spans="1:20" x14ac:dyDescent="0.3">
      <c r="A14" s="63" t="s">
        <v>489</v>
      </c>
      <c r="B14" s="64">
        <f>VLOOKUP($A14,'Return Data'!$B$7:$R$2843,3,0)</f>
        <v>44319</v>
      </c>
      <c r="C14" s="65">
        <f>VLOOKUP($A14,'Return Data'!$B$7:$R$2843,4,0)</f>
        <v>204.03399999999999</v>
      </c>
      <c r="D14" s="65">
        <f>VLOOKUP($A14,'Return Data'!$B$7:$R$2843,10,0)</f>
        <v>2.3147000000000002</v>
      </c>
      <c r="E14" s="66">
        <f t="shared" si="0"/>
        <v>12</v>
      </c>
      <c r="F14" s="65">
        <f>VLOOKUP($A14,'Return Data'!$B$7:$R$2843,11,0)</f>
        <v>21.423500000000001</v>
      </c>
      <c r="G14" s="66">
        <f t="shared" si="1"/>
        <v>17</v>
      </c>
      <c r="H14" s="65">
        <f>VLOOKUP($A14,'Return Data'!$B$7:$R$2843,12,0)</f>
        <v>30.2226</v>
      </c>
      <c r="I14" s="66">
        <f t="shared" si="2"/>
        <v>13</v>
      </c>
      <c r="J14" s="65">
        <f>VLOOKUP($A14,'Return Data'!$B$7:$R$2843,13,0)</f>
        <v>40.101500000000001</v>
      </c>
      <c r="K14" s="66">
        <f t="shared" si="3"/>
        <v>15</v>
      </c>
      <c r="L14" s="65">
        <f>VLOOKUP($A14,'Return Data'!$B$7:$R$2843,17,0)</f>
        <v>16.246099999999998</v>
      </c>
      <c r="M14" s="66">
        <f t="shared" si="4"/>
        <v>5</v>
      </c>
      <c r="N14" s="65">
        <f>VLOOKUP($A14,'Return Data'!$B$7:$R$2843,14,0)</f>
        <v>11.569000000000001</v>
      </c>
      <c r="O14" s="66">
        <f t="shared" si="6"/>
        <v>6</v>
      </c>
      <c r="P14" s="65">
        <f>VLOOKUP($A14,'Return Data'!$B$7:$R$2843,15,0)</f>
        <v>13.486000000000001</v>
      </c>
      <c r="Q14" s="66">
        <f>RANK(P14,P$8:P$40,0)</f>
        <v>6</v>
      </c>
      <c r="R14" s="65">
        <f>VLOOKUP($A14,'Return Data'!$B$7:$R$2843,16,0)</f>
        <v>14.727</v>
      </c>
      <c r="S14" s="67">
        <f t="shared" si="5"/>
        <v>6</v>
      </c>
    </row>
    <row r="15" spans="1:20" x14ac:dyDescent="0.3">
      <c r="A15" s="63" t="s">
        <v>491</v>
      </c>
      <c r="B15" s="64">
        <f>VLOOKUP($A15,'Return Data'!$B$7:$R$2843,3,0)</f>
        <v>44319</v>
      </c>
      <c r="C15" s="65">
        <f>VLOOKUP($A15,'Return Data'!$B$7:$R$2843,4,0)</f>
        <v>32.229999999999997</v>
      </c>
      <c r="D15" s="65">
        <f>VLOOKUP($A15,'Return Data'!$B$7:$R$2843,10,0)</f>
        <v>1.0979000000000001</v>
      </c>
      <c r="E15" s="66">
        <f t="shared" si="0"/>
        <v>20</v>
      </c>
      <c r="F15" s="65">
        <f>VLOOKUP($A15,'Return Data'!$B$7:$R$2843,11,0)</f>
        <v>21.7605</v>
      </c>
      <c r="G15" s="66">
        <f t="shared" si="1"/>
        <v>16</v>
      </c>
      <c r="H15" s="65">
        <f>VLOOKUP($A15,'Return Data'!$B$7:$R$2843,12,0)</f>
        <v>29.0749</v>
      </c>
      <c r="I15" s="66">
        <f t="shared" si="2"/>
        <v>16</v>
      </c>
      <c r="J15" s="65">
        <f>VLOOKUP($A15,'Return Data'!$B$7:$R$2843,13,0)</f>
        <v>37.382800000000003</v>
      </c>
      <c r="K15" s="66">
        <f t="shared" si="3"/>
        <v>20</v>
      </c>
      <c r="L15" s="65">
        <f>VLOOKUP($A15,'Return Data'!$B$7:$R$2843,17,0)</f>
        <v>12.8713</v>
      </c>
      <c r="M15" s="66">
        <f t="shared" si="4"/>
        <v>13</v>
      </c>
      <c r="N15" s="65">
        <f>VLOOKUP($A15,'Return Data'!$B$7:$R$2843,14,0)</f>
        <v>10.0281</v>
      </c>
      <c r="O15" s="66">
        <f t="shared" si="6"/>
        <v>10</v>
      </c>
      <c r="P15" s="65">
        <f>VLOOKUP($A15,'Return Data'!$B$7:$R$2843,15,0)</f>
        <v>11.024900000000001</v>
      </c>
      <c r="Q15" s="66">
        <f>RANK(P15,P$8:P$40,0)</f>
        <v>12</v>
      </c>
      <c r="R15" s="65">
        <f>VLOOKUP($A15,'Return Data'!$B$7:$R$2843,16,0)</f>
        <v>10.4878</v>
      </c>
      <c r="S15" s="67">
        <f t="shared" si="5"/>
        <v>26</v>
      </c>
    </row>
    <row r="16" spans="1:20" x14ac:dyDescent="0.3">
      <c r="A16" s="63" t="s">
        <v>492</v>
      </c>
      <c r="B16" s="64">
        <f>VLOOKUP($A16,'Return Data'!$B$7:$R$2843,3,0)</f>
        <v>44319</v>
      </c>
      <c r="C16" s="65">
        <f>VLOOKUP($A16,'Return Data'!$B$7:$R$2843,4,0)</f>
        <v>153.33070000000001</v>
      </c>
      <c r="D16" s="65">
        <f>VLOOKUP($A16,'Return Data'!$B$7:$R$2843,10,0)</f>
        <v>1.3435999999999999</v>
      </c>
      <c r="E16" s="66">
        <f t="shared" si="0"/>
        <v>16</v>
      </c>
      <c r="F16" s="65">
        <f>VLOOKUP($A16,'Return Data'!$B$7:$R$2843,11,0)</f>
        <v>23.265999999999998</v>
      </c>
      <c r="G16" s="66">
        <f t="shared" si="1"/>
        <v>10</v>
      </c>
      <c r="H16" s="65">
        <f>VLOOKUP($A16,'Return Data'!$B$7:$R$2843,12,0)</f>
        <v>33.549500000000002</v>
      </c>
      <c r="I16" s="66">
        <f t="shared" si="2"/>
        <v>8</v>
      </c>
      <c r="J16" s="65">
        <f>VLOOKUP($A16,'Return Data'!$B$7:$R$2843,13,0)</f>
        <v>44.263300000000001</v>
      </c>
      <c r="K16" s="66">
        <f t="shared" si="3"/>
        <v>10</v>
      </c>
      <c r="L16" s="65">
        <f>VLOOKUP($A16,'Return Data'!$B$7:$R$2843,17,0)</f>
        <v>12.919600000000001</v>
      </c>
      <c r="M16" s="66">
        <f t="shared" si="4"/>
        <v>12</v>
      </c>
      <c r="N16" s="65">
        <f>VLOOKUP($A16,'Return Data'!$B$7:$R$2843,14,0)</f>
        <v>9.9368999999999996</v>
      </c>
      <c r="O16" s="66">
        <f t="shared" si="6"/>
        <v>11</v>
      </c>
      <c r="P16" s="65">
        <f>VLOOKUP($A16,'Return Data'!$B$7:$R$2843,15,0)</f>
        <v>10.929500000000001</v>
      </c>
      <c r="Q16" s="66">
        <f>RANK(P16,P$8:P$40,0)</f>
        <v>13</v>
      </c>
      <c r="R16" s="65">
        <f>VLOOKUP($A16,'Return Data'!$B$7:$R$2843,16,0)</f>
        <v>13.5991</v>
      </c>
      <c r="S16" s="67">
        <f t="shared" si="5"/>
        <v>8</v>
      </c>
    </row>
    <row r="17" spans="1:19" x14ac:dyDescent="0.3">
      <c r="A17" s="63" t="s">
        <v>494</v>
      </c>
      <c r="B17" s="64">
        <f>VLOOKUP($A17,'Return Data'!$B$7:$R$2843,3,0)</f>
        <v>44319</v>
      </c>
      <c r="C17" s="65">
        <f>VLOOKUP($A17,'Return Data'!$B$7:$R$2843,4,0)</f>
        <v>67.528000000000006</v>
      </c>
      <c r="D17" s="65">
        <f>VLOOKUP($A17,'Return Data'!$B$7:$R$2843,10,0)</f>
        <v>0.69640000000000002</v>
      </c>
      <c r="E17" s="66">
        <f t="shared" si="0"/>
        <v>22</v>
      </c>
      <c r="F17" s="65">
        <f>VLOOKUP($A17,'Return Data'!$B$7:$R$2843,11,0)</f>
        <v>23.7547</v>
      </c>
      <c r="G17" s="66">
        <f t="shared" si="1"/>
        <v>9</v>
      </c>
      <c r="H17" s="65">
        <f>VLOOKUP($A17,'Return Data'!$B$7:$R$2843,12,0)</f>
        <v>33.175600000000003</v>
      </c>
      <c r="I17" s="66">
        <f t="shared" si="2"/>
        <v>9</v>
      </c>
      <c r="J17" s="65">
        <f>VLOOKUP($A17,'Return Data'!$B$7:$R$2843,13,0)</f>
        <v>43.7378</v>
      </c>
      <c r="K17" s="66">
        <f t="shared" si="3"/>
        <v>11</v>
      </c>
      <c r="L17" s="65">
        <f>VLOOKUP($A17,'Return Data'!$B$7:$R$2843,17,0)</f>
        <v>12.1241</v>
      </c>
      <c r="M17" s="66">
        <f t="shared" si="4"/>
        <v>15</v>
      </c>
      <c r="N17" s="65">
        <f>VLOOKUP($A17,'Return Data'!$B$7:$R$2843,14,0)</f>
        <v>8.5776000000000003</v>
      </c>
      <c r="O17" s="66">
        <f t="shared" si="6"/>
        <v>13</v>
      </c>
      <c r="P17" s="65">
        <f>VLOOKUP($A17,'Return Data'!$B$7:$R$2843,15,0)</f>
        <v>11.789199999999999</v>
      </c>
      <c r="Q17" s="66">
        <f>RANK(P17,P$8:P$40,0)</f>
        <v>10</v>
      </c>
      <c r="R17" s="65">
        <f>VLOOKUP($A17,'Return Data'!$B$7:$R$2843,16,0)</f>
        <v>12.607900000000001</v>
      </c>
      <c r="S17" s="67">
        <f t="shared" si="5"/>
        <v>12</v>
      </c>
    </row>
    <row r="18" spans="1:19" x14ac:dyDescent="0.3">
      <c r="A18" s="63" t="s">
        <v>497</v>
      </c>
      <c r="B18" s="64">
        <f>VLOOKUP($A18,'Return Data'!$B$7:$R$2843,3,0)</f>
        <v>44319</v>
      </c>
      <c r="C18" s="65">
        <f>VLOOKUP($A18,'Return Data'!$B$7:$R$2843,4,0)</f>
        <v>13.700200000000001</v>
      </c>
      <c r="D18" s="65">
        <f>VLOOKUP($A18,'Return Data'!$B$7:$R$2843,10,0)</f>
        <v>-1.038</v>
      </c>
      <c r="E18" s="66">
        <f t="shared" si="0"/>
        <v>31</v>
      </c>
      <c r="F18" s="65">
        <f>VLOOKUP($A18,'Return Data'!$B$7:$R$2843,11,0)</f>
        <v>16.505199999999999</v>
      </c>
      <c r="G18" s="66">
        <f t="shared" si="1"/>
        <v>26</v>
      </c>
      <c r="H18" s="65">
        <f>VLOOKUP($A18,'Return Data'!$B$7:$R$2843,12,0)</f>
        <v>24.5212</v>
      </c>
      <c r="I18" s="66">
        <f t="shared" si="2"/>
        <v>26</v>
      </c>
      <c r="J18" s="65">
        <f>VLOOKUP($A18,'Return Data'!$B$7:$R$2843,13,0)</f>
        <v>34.110599999999998</v>
      </c>
      <c r="K18" s="66">
        <f t="shared" si="3"/>
        <v>27</v>
      </c>
      <c r="L18" s="65"/>
      <c r="M18" s="66"/>
      <c r="N18" s="65"/>
      <c r="O18" s="66"/>
      <c r="P18" s="65"/>
      <c r="Q18" s="66"/>
      <c r="R18" s="65">
        <f>VLOOKUP($A18,'Return Data'!$B$7:$R$2843,16,0)</f>
        <v>13.242699999999999</v>
      </c>
      <c r="S18" s="67">
        <f t="shared" si="5"/>
        <v>10</v>
      </c>
    </row>
    <row r="19" spans="1:19" x14ac:dyDescent="0.3">
      <c r="A19" s="63" t="s">
        <v>498</v>
      </c>
      <c r="B19" s="64">
        <f>VLOOKUP($A19,'Return Data'!$B$7:$R$2843,3,0)</f>
        <v>44319</v>
      </c>
      <c r="C19" s="65">
        <f>VLOOKUP($A19,'Return Data'!$B$7:$R$2843,4,0)</f>
        <v>173.44</v>
      </c>
      <c r="D19" s="65">
        <f>VLOOKUP($A19,'Return Data'!$B$7:$R$2843,10,0)</f>
        <v>5.3769999999999998</v>
      </c>
      <c r="E19" s="66">
        <f t="shared" si="0"/>
        <v>3</v>
      </c>
      <c r="F19" s="65">
        <f>VLOOKUP($A19,'Return Data'!$B$7:$R$2843,11,0)</f>
        <v>35.7014</v>
      </c>
      <c r="G19" s="66">
        <f t="shared" si="1"/>
        <v>2</v>
      </c>
      <c r="H19" s="65">
        <f>VLOOKUP($A19,'Return Data'!$B$7:$R$2843,12,0)</f>
        <v>38.188200000000002</v>
      </c>
      <c r="I19" s="66">
        <f t="shared" si="2"/>
        <v>4</v>
      </c>
      <c r="J19" s="65">
        <f>VLOOKUP($A19,'Return Data'!$B$7:$R$2843,13,0)</f>
        <v>47.709099999999999</v>
      </c>
      <c r="K19" s="66">
        <f t="shared" si="3"/>
        <v>5</v>
      </c>
      <c r="L19" s="65">
        <f>VLOOKUP($A19,'Return Data'!$B$7:$R$2843,17,0)</f>
        <v>13.5878</v>
      </c>
      <c r="M19" s="66">
        <f>RANK(L19,L$8:L$40,0)</f>
        <v>8</v>
      </c>
      <c r="N19" s="65">
        <f>VLOOKUP($A19,'Return Data'!$B$7:$R$2843,14,0)</f>
        <v>10.8203</v>
      </c>
      <c r="O19" s="66">
        <f>RANK(N19,N$8:N$40,0)</f>
        <v>8</v>
      </c>
      <c r="P19" s="65">
        <f>VLOOKUP($A19,'Return Data'!$B$7:$R$2843,15,0)</f>
        <v>13.611000000000001</v>
      </c>
      <c r="Q19" s="66">
        <f>RANK(P19,P$8:P$40,0)</f>
        <v>5</v>
      </c>
      <c r="R19" s="65">
        <f>VLOOKUP($A19,'Return Data'!$B$7:$R$2843,16,0)</f>
        <v>14.1831</v>
      </c>
      <c r="S19" s="67">
        <f t="shared" si="5"/>
        <v>7</v>
      </c>
    </row>
    <row r="20" spans="1:19" x14ac:dyDescent="0.3">
      <c r="A20" s="63" t="s">
        <v>500</v>
      </c>
      <c r="B20" s="64">
        <f>VLOOKUP($A20,'Return Data'!$B$7:$R$2843,3,0)</f>
        <v>44319</v>
      </c>
      <c r="C20" s="65">
        <f>VLOOKUP($A20,'Return Data'!$B$7:$R$2843,4,0)</f>
        <v>13.872</v>
      </c>
      <c r="D20" s="65">
        <f>VLOOKUP($A20,'Return Data'!$B$7:$R$2843,10,0)</f>
        <v>1.1919999999999999</v>
      </c>
      <c r="E20" s="66">
        <f t="shared" si="0"/>
        <v>19</v>
      </c>
      <c r="F20" s="65">
        <f>VLOOKUP($A20,'Return Data'!$B$7:$R$2843,11,0)</f>
        <v>15.734999999999999</v>
      </c>
      <c r="G20" s="66">
        <f t="shared" si="1"/>
        <v>29</v>
      </c>
      <c r="H20" s="65">
        <f>VLOOKUP($A20,'Return Data'!$B$7:$R$2843,12,0)</f>
        <v>21.5989</v>
      </c>
      <c r="I20" s="66">
        <f t="shared" si="2"/>
        <v>29</v>
      </c>
      <c r="J20" s="65">
        <f>VLOOKUP($A20,'Return Data'!$B$7:$R$2843,13,0)</f>
        <v>31.460699999999999</v>
      </c>
      <c r="K20" s="66">
        <f t="shared" si="3"/>
        <v>28</v>
      </c>
      <c r="L20" s="65">
        <f>VLOOKUP($A20,'Return Data'!$B$7:$R$2843,17,0)</f>
        <v>11.0587</v>
      </c>
      <c r="M20" s="66">
        <f>RANK(L20,L$8:L$40,0)</f>
        <v>21</v>
      </c>
      <c r="N20" s="65">
        <f>VLOOKUP($A20,'Return Data'!$B$7:$R$2843,14,0)</f>
        <v>4.2977999999999996</v>
      </c>
      <c r="O20" s="66">
        <f>RANK(N20,N$8:N$40,0)</f>
        <v>25</v>
      </c>
      <c r="P20" s="65"/>
      <c r="Q20" s="66"/>
      <c r="R20" s="65">
        <f>VLOOKUP($A20,'Return Data'!$B$7:$R$2843,16,0)</f>
        <v>7.4991000000000003</v>
      </c>
      <c r="S20" s="67">
        <f t="shared" si="5"/>
        <v>32</v>
      </c>
    </row>
    <row r="21" spans="1:19" x14ac:dyDescent="0.3">
      <c r="A21" s="63" t="s">
        <v>503</v>
      </c>
      <c r="B21" s="64">
        <f>VLOOKUP($A21,'Return Data'!$B$7:$R$2843,3,0)</f>
        <v>44319</v>
      </c>
      <c r="C21" s="65">
        <f>VLOOKUP($A21,'Return Data'!$B$7:$R$2843,4,0)</f>
        <v>14.42</v>
      </c>
      <c r="D21" s="65">
        <f>VLOOKUP($A21,'Return Data'!$B$7:$R$2843,10,0)</f>
        <v>2.4148000000000001</v>
      </c>
      <c r="E21" s="66">
        <f t="shared" si="0"/>
        <v>11</v>
      </c>
      <c r="F21" s="65">
        <f>VLOOKUP($A21,'Return Data'!$B$7:$R$2843,11,0)</f>
        <v>22.514900000000001</v>
      </c>
      <c r="G21" s="66">
        <f t="shared" si="1"/>
        <v>12</v>
      </c>
      <c r="H21" s="65">
        <f>VLOOKUP($A21,'Return Data'!$B$7:$R$2843,12,0)</f>
        <v>32.658700000000003</v>
      </c>
      <c r="I21" s="66">
        <f t="shared" si="2"/>
        <v>10</v>
      </c>
      <c r="J21" s="65">
        <f>VLOOKUP($A21,'Return Data'!$B$7:$R$2843,13,0)</f>
        <v>44.488999999999997</v>
      </c>
      <c r="K21" s="66">
        <f t="shared" si="3"/>
        <v>8</v>
      </c>
      <c r="L21" s="65">
        <f>VLOOKUP($A21,'Return Data'!$B$7:$R$2843,17,0)</f>
        <v>12.204800000000001</v>
      </c>
      <c r="M21" s="66">
        <f>RANK(L21,L$8:L$40,0)</f>
        <v>14</v>
      </c>
      <c r="N21" s="65">
        <f>VLOOKUP($A21,'Return Data'!$B$7:$R$2843,14,0)</f>
        <v>7.4794</v>
      </c>
      <c r="O21" s="66">
        <f>RANK(N21,N$8:N$40,0)</f>
        <v>18</v>
      </c>
      <c r="P21" s="65"/>
      <c r="Q21" s="66"/>
      <c r="R21" s="65">
        <f>VLOOKUP($A21,'Return Data'!$B$7:$R$2843,16,0)</f>
        <v>8.7946000000000009</v>
      </c>
      <c r="S21" s="67">
        <f t="shared" si="5"/>
        <v>29</v>
      </c>
    </row>
    <row r="22" spans="1:19" x14ac:dyDescent="0.3">
      <c r="A22" s="63" t="s">
        <v>505</v>
      </c>
      <c r="B22" s="64">
        <f>VLOOKUP($A22,'Return Data'!$B$7:$R$2843,3,0)</f>
        <v>44319</v>
      </c>
      <c r="C22" s="65">
        <f>VLOOKUP($A22,'Return Data'!$B$7:$R$2843,4,0)</f>
        <v>12.867900000000001</v>
      </c>
      <c r="D22" s="65">
        <f>VLOOKUP($A22,'Return Data'!$B$7:$R$2843,10,0)</f>
        <v>0.34310000000000002</v>
      </c>
      <c r="E22" s="66">
        <f t="shared" si="0"/>
        <v>27</v>
      </c>
      <c r="F22" s="65">
        <f>VLOOKUP($A22,'Return Data'!$B$7:$R$2843,11,0)</f>
        <v>17.041599999999999</v>
      </c>
      <c r="G22" s="66">
        <f t="shared" si="1"/>
        <v>25</v>
      </c>
      <c r="H22" s="65">
        <f>VLOOKUP($A22,'Return Data'!$B$7:$R$2843,12,0)</f>
        <v>27.115500000000001</v>
      </c>
      <c r="I22" s="66">
        <f t="shared" si="2"/>
        <v>19</v>
      </c>
      <c r="J22" s="65">
        <f>VLOOKUP($A22,'Return Data'!$B$7:$R$2843,13,0)</f>
        <v>35.158499999999997</v>
      </c>
      <c r="K22" s="66">
        <f t="shared" si="3"/>
        <v>23</v>
      </c>
      <c r="L22" s="65"/>
      <c r="M22" s="66"/>
      <c r="N22" s="65"/>
      <c r="O22" s="66"/>
      <c r="P22" s="65"/>
      <c r="Q22" s="66"/>
      <c r="R22" s="65">
        <f>VLOOKUP($A22,'Return Data'!$B$7:$R$2843,16,0)</f>
        <v>11.131600000000001</v>
      </c>
      <c r="S22" s="67">
        <f t="shared" si="5"/>
        <v>23</v>
      </c>
    </row>
    <row r="23" spans="1:19" x14ac:dyDescent="0.3">
      <c r="A23" s="63" t="s">
        <v>507</v>
      </c>
      <c r="B23" s="64">
        <f>VLOOKUP($A23,'Return Data'!$B$7:$R$2843,3,0)</f>
        <v>44319</v>
      </c>
      <c r="C23" s="65">
        <f>VLOOKUP($A23,'Return Data'!$B$7:$R$2843,4,0)</f>
        <v>12.631600000000001</v>
      </c>
      <c r="D23" s="65">
        <f>VLOOKUP($A23,'Return Data'!$B$7:$R$2843,10,0)</f>
        <v>-0.15970000000000001</v>
      </c>
      <c r="E23" s="66">
        <f t="shared" si="0"/>
        <v>28</v>
      </c>
      <c r="F23" s="65">
        <f>VLOOKUP($A23,'Return Data'!$B$7:$R$2843,11,0)</f>
        <v>15.260199999999999</v>
      </c>
      <c r="G23" s="66">
        <f t="shared" si="1"/>
        <v>31</v>
      </c>
      <c r="H23" s="65">
        <f>VLOOKUP($A23,'Return Data'!$B$7:$R$2843,12,0)</f>
        <v>22.2287</v>
      </c>
      <c r="I23" s="66">
        <f t="shared" si="2"/>
        <v>28</v>
      </c>
      <c r="J23" s="65">
        <f>VLOOKUP($A23,'Return Data'!$B$7:$R$2843,13,0)</f>
        <v>30.996500000000001</v>
      </c>
      <c r="K23" s="66">
        <f t="shared" si="3"/>
        <v>30</v>
      </c>
      <c r="L23" s="65">
        <f>VLOOKUP($A23,'Return Data'!$B$7:$R$2843,17,0)</f>
        <v>10.3268</v>
      </c>
      <c r="M23" s="66">
        <f>RANK(L23,L$8:L$40,0)</f>
        <v>25</v>
      </c>
      <c r="N23" s="65"/>
      <c r="O23" s="66"/>
      <c r="P23" s="65"/>
      <c r="Q23" s="66"/>
      <c r="R23" s="65">
        <f>VLOOKUP($A23,'Return Data'!$B$7:$R$2843,16,0)</f>
        <v>8.5617000000000001</v>
      </c>
      <c r="S23" s="67">
        <f t="shared" si="5"/>
        <v>30</v>
      </c>
    </row>
    <row r="24" spans="1:19" x14ac:dyDescent="0.3">
      <c r="A24" s="63" t="s">
        <v>508</v>
      </c>
      <c r="B24" s="64">
        <f>VLOOKUP($A24,'Return Data'!$B$7:$R$2843,3,0)</f>
        <v>44319</v>
      </c>
      <c r="C24" s="65">
        <f>VLOOKUP($A24,'Return Data'!$B$7:$R$2843,4,0)</f>
        <v>178.22598229545201</v>
      </c>
      <c r="D24" s="65">
        <f>VLOOKUP($A24,'Return Data'!$B$7:$R$2843,10,0)</f>
        <v>4.0544000000000002</v>
      </c>
      <c r="E24" s="66">
        <f t="shared" si="0"/>
        <v>7</v>
      </c>
      <c r="F24" s="65">
        <f>VLOOKUP($A24,'Return Data'!$B$7:$R$2843,11,0)</f>
        <v>26.739699999999999</v>
      </c>
      <c r="G24" s="66">
        <f t="shared" si="1"/>
        <v>5</v>
      </c>
      <c r="H24" s="65">
        <f>VLOOKUP($A24,'Return Data'!$B$7:$R$2843,12,0)</f>
        <v>35.259900000000002</v>
      </c>
      <c r="I24" s="66">
        <f t="shared" si="2"/>
        <v>5</v>
      </c>
      <c r="J24" s="65">
        <f>VLOOKUP($A24,'Return Data'!$B$7:$R$2843,13,0)</f>
        <v>67.497500000000002</v>
      </c>
      <c r="K24" s="66">
        <f t="shared" si="3"/>
        <v>2</v>
      </c>
      <c r="L24" s="65">
        <f>VLOOKUP($A24,'Return Data'!$B$7:$R$2843,17,0)</f>
        <v>13.2597</v>
      </c>
      <c r="M24" s="66">
        <f>RANK(L24,L$8:L$40,0)</f>
        <v>10</v>
      </c>
      <c r="N24" s="65">
        <f>VLOOKUP($A24,'Return Data'!$B$7:$R$2843,14,0)</f>
        <v>10.151999999999999</v>
      </c>
      <c r="O24" s="66">
        <f>RANK(N24,N$8:N$40,0)</f>
        <v>9</v>
      </c>
      <c r="P24" s="65">
        <f>VLOOKUP($A24,'Return Data'!$B$7:$R$2843,15,0)</f>
        <v>10.639200000000001</v>
      </c>
      <c r="Q24" s="66">
        <f>RANK(P24,P$8:P$40,0)</f>
        <v>15</v>
      </c>
      <c r="R24" s="65">
        <f>VLOOKUP($A24,'Return Data'!$B$7:$R$2843,16,0)</f>
        <v>11.665100000000001</v>
      </c>
      <c r="S24" s="67">
        <f t="shared" si="5"/>
        <v>19</v>
      </c>
    </row>
    <row r="25" spans="1:19" x14ac:dyDescent="0.3">
      <c r="A25" s="63" t="s">
        <v>1837</v>
      </c>
      <c r="B25" s="64">
        <f>VLOOKUP($A25,'Return Data'!$B$7:$R$2843,3,0)</f>
        <v>44319</v>
      </c>
      <c r="C25" s="65">
        <f>VLOOKUP($A25,'Return Data'!$B$7:$R$2843,4,0)</f>
        <v>34.088000000000001</v>
      </c>
      <c r="D25" s="65">
        <f>VLOOKUP($A25,'Return Data'!$B$7:$R$2843,10,0)</f>
        <v>4.5452000000000004</v>
      </c>
      <c r="E25" s="66">
        <f t="shared" si="0"/>
        <v>5</v>
      </c>
      <c r="F25" s="65">
        <f>VLOOKUP($A25,'Return Data'!$B$7:$R$2843,11,0)</f>
        <v>24.9331</v>
      </c>
      <c r="G25" s="66">
        <f t="shared" si="1"/>
        <v>7</v>
      </c>
      <c r="H25" s="65">
        <f>VLOOKUP($A25,'Return Data'!$B$7:$R$2843,12,0)</f>
        <v>38.287999999999997</v>
      </c>
      <c r="I25" s="66">
        <f t="shared" si="2"/>
        <v>3</v>
      </c>
      <c r="J25" s="65">
        <f>VLOOKUP($A25,'Return Data'!$B$7:$R$2843,13,0)</f>
        <v>51.758499999999998</v>
      </c>
      <c r="K25" s="66">
        <f t="shared" si="3"/>
        <v>4</v>
      </c>
      <c r="L25" s="65">
        <f>VLOOKUP($A25,'Return Data'!$B$7:$R$2843,17,0)</f>
        <v>17.546099999999999</v>
      </c>
      <c r="M25" s="66">
        <f>RANK(L25,L$8:L$40,0)</f>
        <v>3</v>
      </c>
      <c r="N25" s="65">
        <f>VLOOKUP($A25,'Return Data'!$B$7:$R$2843,14,0)</f>
        <v>11.8125</v>
      </c>
      <c r="O25" s="66">
        <f>RANK(N25,N$8:N$40,0)</f>
        <v>4</v>
      </c>
      <c r="P25" s="65">
        <f>VLOOKUP($A25,'Return Data'!$B$7:$R$2843,15,0)</f>
        <v>13.0555</v>
      </c>
      <c r="Q25" s="66">
        <f>RANK(P25,P$8:P$40,0)</f>
        <v>7</v>
      </c>
      <c r="R25" s="65">
        <f>VLOOKUP($A25,'Return Data'!$B$7:$R$2843,16,0)</f>
        <v>10.624499999999999</v>
      </c>
      <c r="S25" s="67">
        <f t="shared" si="5"/>
        <v>25</v>
      </c>
    </row>
    <row r="26" spans="1:19" x14ac:dyDescent="0.3">
      <c r="A26" s="63" t="s">
        <v>511</v>
      </c>
      <c r="B26" s="64">
        <f>VLOOKUP($A26,'Return Data'!$B$7:$R$2843,3,0)</f>
        <v>44319</v>
      </c>
      <c r="C26" s="65">
        <f>VLOOKUP($A26,'Return Data'!$B$7:$R$2843,4,0)</f>
        <v>32.587000000000003</v>
      </c>
      <c r="D26" s="65">
        <f>VLOOKUP($A26,'Return Data'!$B$7:$R$2843,10,0)</f>
        <v>1.2836000000000001</v>
      </c>
      <c r="E26" s="66">
        <f t="shared" si="0"/>
        <v>18</v>
      </c>
      <c r="F26" s="65">
        <f>VLOOKUP($A26,'Return Data'!$B$7:$R$2843,11,0)</f>
        <v>17.583200000000001</v>
      </c>
      <c r="G26" s="66">
        <f t="shared" si="1"/>
        <v>24</v>
      </c>
      <c r="H26" s="65">
        <f>VLOOKUP($A26,'Return Data'!$B$7:$R$2843,12,0)</f>
        <v>26.886500000000002</v>
      </c>
      <c r="I26" s="66">
        <f t="shared" si="2"/>
        <v>21</v>
      </c>
      <c r="J26" s="65">
        <f>VLOOKUP($A26,'Return Data'!$B$7:$R$2843,13,0)</f>
        <v>37.9694</v>
      </c>
      <c r="K26" s="66">
        <f t="shared" si="3"/>
        <v>17</v>
      </c>
      <c r="L26" s="65">
        <f>VLOOKUP($A26,'Return Data'!$B$7:$R$2843,17,0)</f>
        <v>11.6295</v>
      </c>
      <c r="M26" s="66">
        <f>RANK(L26,L$8:L$40,0)</f>
        <v>19</v>
      </c>
      <c r="N26" s="65">
        <f>VLOOKUP($A26,'Return Data'!$B$7:$R$2843,14,0)</f>
        <v>6.9889999999999999</v>
      </c>
      <c r="O26" s="66">
        <f>RANK(N26,N$8:N$40,0)</f>
        <v>22</v>
      </c>
      <c r="P26" s="65">
        <f>VLOOKUP($A26,'Return Data'!$B$7:$R$2843,15,0)</f>
        <v>11.044</v>
      </c>
      <c r="Q26" s="66">
        <f>RANK(P26,P$8:P$40,0)</f>
        <v>11</v>
      </c>
      <c r="R26" s="65">
        <f>VLOOKUP($A26,'Return Data'!$B$7:$R$2843,16,0)</f>
        <v>12.226800000000001</v>
      </c>
      <c r="S26" s="67">
        <f t="shared" si="5"/>
        <v>17</v>
      </c>
    </row>
    <row r="27" spans="1:19" x14ac:dyDescent="0.3">
      <c r="A27" s="63" t="s">
        <v>512</v>
      </c>
      <c r="B27" s="64">
        <f>VLOOKUP($A27,'Return Data'!$B$7:$R$2843,3,0)</f>
        <v>44319</v>
      </c>
      <c r="C27" s="65">
        <f>VLOOKUP($A27,'Return Data'!$B$7:$R$2843,4,0)</f>
        <v>120.82559999999999</v>
      </c>
      <c r="D27" s="65">
        <f>VLOOKUP($A27,'Return Data'!$B$7:$R$2843,10,0)</f>
        <v>-1.4179999999999999</v>
      </c>
      <c r="E27" s="66">
        <f t="shared" si="0"/>
        <v>32</v>
      </c>
      <c r="F27" s="65">
        <f>VLOOKUP($A27,'Return Data'!$B$7:$R$2843,11,0)</f>
        <v>12.132899999999999</v>
      </c>
      <c r="G27" s="66">
        <f t="shared" si="1"/>
        <v>33</v>
      </c>
      <c r="H27" s="65">
        <f>VLOOKUP($A27,'Return Data'!$B$7:$R$2843,12,0)</f>
        <v>19.928899999999999</v>
      </c>
      <c r="I27" s="66">
        <f t="shared" si="2"/>
        <v>33</v>
      </c>
      <c r="J27" s="65">
        <f>VLOOKUP($A27,'Return Data'!$B$7:$R$2843,13,0)</f>
        <v>25.525400000000001</v>
      </c>
      <c r="K27" s="66">
        <f t="shared" si="3"/>
        <v>33</v>
      </c>
      <c r="L27" s="65">
        <f>VLOOKUP($A27,'Return Data'!$B$7:$R$2843,17,0)</f>
        <v>9.6214999999999993</v>
      </c>
      <c r="M27" s="66">
        <f>RANK(L27,L$8:L$40,0)</f>
        <v>27</v>
      </c>
      <c r="N27" s="65">
        <f>VLOOKUP($A27,'Return Data'!$B$7:$R$2843,14,0)</f>
        <v>7.7958999999999996</v>
      </c>
      <c r="O27" s="66">
        <f>RANK(N27,N$8:N$40,0)</f>
        <v>16</v>
      </c>
      <c r="P27" s="65">
        <f>VLOOKUP($A27,'Return Data'!$B$7:$R$2843,15,0)</f>
        <v>9.0448000000000004</v>
      </c>
      <c r="Q27" s="66">
        <f>RANK(P27,P$8:P$40,0)</f>
        <v>21</v>
      </c>
      <c r="R27" s="65">
        <f>VLOOKUP($A27,'Return Data'!$B$7:$R$2843,16,0)</f>
        <v>8.5547000000000004</v>
      </c>
      <c r="S27" s="67">
        <f t="shared" si="5"/>
        <v>31</v>
      </c>
    </row>
    <row r="28" spans="1:19" x14ac:dyDescent="0.3">
      <c r="A28" s="63" t="s">
        <v>515</v>
      </c>
      <c r="B28" s="64">
        <f>VLOOKUP($A28,'Return Data'!$B$7:$R$2843,3,0)</f>
        <v>44319</v>
      </c>
      <c r="C28" s="65">
        <f>VLOOKUP($A28,'Return Data'!$B$7:$R$2843,4,0)</f>
        <v>14.0952</v>
      </c>
      <c r="D28" s="65">
        <f>VLOOKUP($A28,'Return Data'!$B$7:$R$2843,10,0)</f>
        <v>4.1035000000000004</v>
      </c>
      <c r="E28" s="66">
        <f t="shared" si="0"/>
        <v>6</v>
      </c>
      <c r="F28" s="65">
        <f>VLOOKUP($A28,'Return Data'!$B$7:$R$2843,11,0)</f>
        <v>24.726299999999998</v>
      </c>
      <c r="G28" s="66">
        <f t="shared" si="1"/>
        <v>8</v>
      </c>
      <c r="H28" s="65">
        <f>VLOOKUP($A28,'Return Data'!$B$7:$R$2843,12,0)</f>
        <v>32.4587</v>
      </c>
      <c r="I28" s="66">
        <f t="shared" si="2"/>
        <v>12</v>
      </c>
      <c r="J28" s="65">
        <f>VLOOKUP($A28,'Return Data'!$B$7:$R$2843,13,0)</f>
        <v>42.358499999999999</v>
      </c>
      <c r="K28" s="66">
        <f t="shared" si="3"/>
        <v>12</v>
      </c>
      <c r="L28" s="65"/>
      <c r="M28" s="66"/>
      <c r="N28" s="65"/>
      <c r="O28" s="66"/>
      <c r="P28" s="65"/>
      <c r="Q28" s="66"/>
      <c r="R28" s="65">
        <f>VLOOKUP($A28,'Return Data'!$B$7:$R$2843,16,0)</f>
        <v>21.114799999999999</v>
      </c>
      <c r="S28" s="67">
        <f t="shared" si="5"/>
        <v>1</v>
      </c>
    </row>
    <row r="29" spans="1:19" x14ac:dyDescent="0.3">
      <c r="A29" s="63" t="s">
        <v>518</v>
      </c>
      <c r="B29" s="64">
        <f>VLOOKUP($A29,'Return Data'!$B$7:$R$2843,3,0)</f>
        <v>44319</v>
      </c>
      <c r="C29" s="65">
        <f>VLOOKUP($A29,'Return Data'!$B$7:$R$2843,4,0)</f>
        <v>18.896999999999998</v>
      </c>
      <c r="D29" s="65">
        <f>VLOOKUP($A29,'Return Data'!$B$7:$R$2843,10,0)</f>
        <v>0.5373</v>
      </c>
      <c r="E29" s="66">
        <f t="shared" si="0"/>
        <v>26</v>
      </c>
      <c r="F29" s="65">
        <f>VLOOKUP($A29,'Return Data'!$B$7:$R$2843,11,0)</f>
        <v>19.7453</v>
      </c>
      <c r="G29" s="66">
        <f t="shared" si="1"/>
        <v>21</v>
      </c>
      <c r="H29" s="65">
        <f>VLOOKUP($A29,'Return Data'!$B$7:$R$2843,12,0)</f>
        <v>27.055700000000002</v>
      </c>
      <c r="I29" s="66">
        <f t="shared" si="2"/>
        <v>20</v>
      </c>
      <c r="J29" s="65">
        <f>VLOOKUP($A29,'Return Data'!$B$7:$R$2843,13,0)</f>
        <v>37.582799999999999</v>
      </c>
      <c r="K29" s="66">
        <f t="shared" si="3"/>
        <v>18</v>
      </c>
      <c r="L29" s="65">
        <f>VLOOKUP($A29,'Return Data'!$B$7:$R$2843,17,0)</f>
        <v>13.0426</v>
      </c>
      <c r="M29" s="66">
        <f>RANK(L29,L$8:L$40,0)</f>
        <v>11</v>
      </c>
      <c r="N29" s="65">
        <f>VLOOKUP($A29,'Return Data'!$B$7:$R$2843,14,0)</f>
        <v>11.7057</v>
      </c>
      <c r="O29" s="66">
        <f>RANK(N29,N$8:N$40,0)</f>
        <v>5</v>
      </c>
      <c r="P29" s="65">
        <f>VLOOKUP($A29,'Return Data'!$B$7:$R$2843,15,0)</f>
        <v>13.7898</v>
      </c>
      <c r="Q29" s="66">
        <f>RANK(P29,P$8:P$40,0)</f>
        <v>3</v>
      </c>
      <c r="R29" s="65">
        <f>VLOOKUP($A29,'Return Data'!$B$7:$R$2843,16,0)</f>
        <v>11.667199999999999</v>
      </c>
      <c r="S29" s="67">
        <f t="shared" si="5"/>
        <v>18</v>
      </c>
    </row>
    <row r="30" spans="1:19" x14ac:dyDescent="0.3">
      <c r="A30" s="63" t="s">
        <v>520</v>
      </c>
      <c r="B30" s="64">
        <f>VLOOKUP($A30,'Return Data'!$B$7:$R$2843,3,0)</f>
        <v>44319</v>
      </c>
      <c r="C30" s="65">
        <f>VLOOKUP($A30,'Return Data'!$B$7:$R$2843,4,0)</f>
        <v>13.618</v>
      </c>
      <c r="D30" s="65">
        <f>VLOOKUP($A30,'Return Data'!$B$7:$R$2843,10,0)</f>
        <v>-1.5271999999999999</v>
      </c>
      <c r="E30" s="66">
        <f t="shared" si="0"/>
        <v>33</v>
      </c>
      <c r="F30" s="65">
        <f>VLOOKUP($A30,'Return Data'!$B$7:$R$2843,11,0)</f>
        <v>13.7165</v>
      </c>
      <c r="G30" s="66">
        <f t="shared" si="1"/>
        <v>32</v>
      </c>
      <c r="H30" s="65">
        <f>VLOOKUP($A30,'Return Data'!$B$7:$R$2843,12,0)</f>
        <v>21.3066</v>
      </c>
      <c r="I30" s="66">
        <f t="shared" si="2"/>
        <v>30</v>
      </c>
      <c r="J30" s="65">
        <f>VLOOKUP($A30,'Return Data'!$B$7:$R$2843,13,0)</f>
        <v>28.482600000000001</v>
      </c>
      <c r="K30" s="66">
        <f t="shared" si="3"/>
        <v>32</v>
      </c>
      <c r="L30" s="65"/>
      <c r="M30" s="66"/>
      <c r="N30" s="65"/>
      <c r="O30" s="66"/>
      <c r="P30" s="65"/>
      <c r="Q30" s="66"/>
      <c r="R30" s="65">
        <f>VLOOKUP($A30,'Return Data'!$B$7:$R$2843,16,0)</f>
        <v>12.4307</v>
      </c>
      <c r="S30" s="67">
        <f t="shared" si="5"/>
        <v>13</v>
      </c>
    </row>
    <row r="31" spans="1:19" x14ac:dyDescent="0.3">
      <c r="A31" s="63" t="s">
        <v>2012</v>
      </c>
      <c r="B31" s="64">
        <f>VLOOKUP($A31,'Return Data'!$B$7:$R$2843,3,0)</f>
        <v>44319</v>
      </c>
      <c r="C31" s="65">
        <f>VLOOKUP($A31,'Return Data'!$B$7:$R$2843,4,0)</f>
        <v>12.3004</v>
      </c>
      <c r="D31" s="65">
        <f>VLOOKUP($A31,'Return Data'!$B$7:$R$2843,10,0)</f>
        <v>0.58550000000000002</v>
      </c>
      <c r="E31" s="66">
        <f t="shared" si="0"/>
        <v>24</v>
      </c>
      <c r="F31" s="65">
        <f>VLOOKUP($A31,'Return Data'!$B$7:$R$2843,11,0)</f>
        <v>16.378599999999999</v>
      </c>
      <c r="G31" s="66">
        <f t="shared" si="1"/>
        <v>27</v>
      </c>
      <c r="H31" s="65">
        <f>VLOOKUP($A31,'Return Data'!$B$7:$R$2843,12,0)</f>
        <v>21.302099999999999</v>
      </c>
      <c r="I31" s="66">
        <f t="shared" si="2"/>
        <v>31</v>
      </c>
      <c r="J31" s="65">
        <f>VLOOKUP($A31,'Return Data'!$B$7:$R$2843,13,0)</f>
        <v>30.7927</v>
      </c>
      <c r="K31" s="66">
        <f t="shared" si="3"/>
        <v>31</v>
      </c>
      <c r="L31" s="65">
        <f>VLOOKUP($A31,'Return Data'!$B$7:$R$2843,17,0)</f>
        <v>8.0321999999999996</v>
      </c>
      <c r="M31" s="66">
        <f t="shared" ref="M31:M40" si="7">RANK(L31,L$8:L$40,0)</f>
        <v>28</v>
      </c>
      <c r="N31" s="65"/>
      <c r="O31" s="66"/>
      <c r="P31" s="65"/>
      <c r="Q31" s="66"/>
      <c r="R31" s="65">
        <f>VLOOKUP($A31,'Return Data'!$B$7:$R$2843,16,0)</f>
        <v>7.1184000000000003</v>
      </c>
      <c r="S31" s="67">
        <f t="shared" si="5"/>
        <v>33</v>
      </c>
    </row>
    <row r="32" spans="1:19" x14ac:dyDescent="0.3">
      <c r="A32" s="63" t="s">
        <v>521</v>
      </c>
      <c r="B32" s="64">
        <f>VLOOKUP($A32,'Return Data'!$B$7:$R$2843,3,0)</f>
        <v>44319</v>
      </c>
      <c r="C32" s="65">
        <f>VLOOKUP($A32,'Return Data'!$B$7:$R$2843,4,0)</f>
        <v>57.174300000000002</v>
      </c>
      <c r="D32" s="65">
        <f>VLOOKUP($A32,'Return Data'!$B$7:$R$2843,10,0)</f>
        <v>3.9009</v>
      </c>
      <c r="E32" s="66">
        <f t="shared" si="0"/>
        <v>8</v>
      </c>
      <c r="F32" s="65">
        <f>VLOOKUP($A32,'Return Data'!$B$7:$R$2843,11,0)</f>
        <v>27.217099999999999</v>
      </c>
      <c r="G32" s="66">
        <f t="shared" si="1"/>
        <v>4</v>
      </c>
      <c r="H32" s="65">
        <f>VLOOKUP($A32,'Return Data'!$B$7:$R$2843,12,0)</f>
        <v>35.038699999999999</v>
      </c>
      <c r="I32" s="66">
        <f t="shared" si="2"/>
        <v>6</v>
      </c>
      <c r="J32" s="65">
        <f>VLOOKUP($A32,'Return Data'!$B$7:$R$2843,13,0)</f>
        <v>47.101300000000002</v>
      </c>
      <c r="K32" s="66">
        <f t="shared" si="3"/>
        <v>6</v>
      </c>
      <c r="L32" s="65">
        <f>VLOOKUP($A32,'Return Data'!$B$7:$R$2843,17,0)</f>
        <v>3.8513000000000002</v>
      </c>
      <c r="M32" s="66">
        <f t="shared" si="7"/>
        <v>29</v>
      </c>
      <c r="N32" s="65">
        <f>VLOOKUP($A32,'Return Data'!$B$7:$R$2843,14,0)</f>
        <v>1.2278</v>
      </c>
      <c r="O32" s="66">
        <f t="shared" ref="O32:O40" si="8">RANK(N32,N$8:N$40,0)</f>
        <v>26</v>
      </c>
      <c r="P32" s="65">
        <f>VLOOKUP($A32,'Return Data'!$B$7:$R$2843,15,0)</f>
        <v>7.4109999999999996</v>
      </c>
      <c r="Q32" s="66">
        <f t="shared" ref="Q32:Q40" si="9">RANK(P32,P$8:P$40,0)</f>
        <v>22</v>
      </c>
      <c r="R32" s="65">
        <f>VLOOKUP($A32,'Return Data'!$B$7:$R$2843,16,0)</f>
        <v>11.584099999999999</v>
      </c>
      <c r="S32" s="67">
        <f t="shared" si="5"/>
        <v>20</v>
      </c>
    </row>
    <row r="33" spans="1:19" x14ac:dyDescent="0.3">
      <c r="A33" s="63" t="s">
        <v>527</v>
      </c>
      <c r="B33" s="64">
        <f>VLOOKUP($A33,'Return Data'!$B$7:$R$2843,3,0)</f>
        <v>44319</v>
      </c>
      <c r="C33" s="65">
        <f>VLOOKUP($A33,'Return Data'!$B$7:$R$2843,4,0)</f>
        <v>85.41</v>
      </c>
      <c r="D33" s="65">
        <f>VLOOKUP($A33,'Return Data'!$B$7:$R$2843,10,0)</f>
        <v>4.7847</v>
      </c>
      <c r="E33" s="66">
        <f t="shared" si="0"/>
        <v>4</v>
      </c>
      <c r="F33" s="65">
        <f>VLOOKUP($A33,'Return Data'!$B$7:$R$2843,11,0)</f>
        <v>22.258800000000001</v>
      </c>
      <c r="G33" s="66">
        <f t="shared" si="1"/>
        <v>13</v>
      </c>
      <c r="H33" s="65">
        <f>VLOOKUP($A33,'Return Data'!$B$7:$R$2843,12,0)</f>
        <v>29.9604</v>
      </c>
      <c r="I33" s="66">
        <f t="shared" si="2"/>
        <v>15</v>
      </c>
      <c r="J33" s="65">
        <f>VLOOKUP($A33,'Return Data'!$B$7:$R$2843,13,0)</f>
        <v>40.963900000000002</v>
      </c>
      <c r="K33" s="66">
        <f t="shared" si="3"/>
        <v>14</v>
      </c>
      <c r="L33" s="65">
        <f>VLOOKUP($A33,'Return Data'!$B$7:$R$2843,17,0)</f>
        <v>11.7357</v>
      </c>
      <c r="M33" s="66">
        <f t="shared" si="7"/>
        <v>17</v>
      </c>
      <c r="N33" s="65">
        <f>VLOOKUP($A33,'Return Data'!$B$7:$R$2843,14,0)</f>
        <v>8.3453999999999997</v>
      </c>
      <c r="O33" s="66">
        <f t="shared" si="8"/>
        <v>14</v>
      </c>
      <c r="P33" s="65">
        <f>VLOOKUP($A33,'Return Data'!$B$7:$R$2843,15,0)</f>
        <v>9.5975999999999999</v>
      </c>
      <c r="Q33" s="66">
        <f t="shared" si="9"/>
        <v>19</v>
      </c>
      <c r="R33" s="65">
        <f>VLOOKUP($A33,'Return Data'!$B$7:$R$2843,16,0)</f>
        <v>13.2385</v>
      </c>
      <c r="S33" s="67">
        <f t="shared" si="5"/>
        <v>11</v>
      </c>
    </row>
    <row r="34" spans="1:19" x14ac:dyDescent="0.3">
      <c r="A34" s="63" t="s">
        <v>529</v>
      </c>
      <c r="B34" s="64">
        <f>VLOOKUP($A34,'Return Data'!$B$7:$R$2843,3,0)</f>
        <v>44319</v>
      </c>
      <c r="C34" s="65">
        <f>VLOOKUP($A34,'Return Data'!$B$7:$R$2843,4,0)</f>
        <v>94.84</v>
      </c>
      <c r="D34" s="65">
        <f>VLOOKUP($A34,'Return Data'!$B$7:$R$2843,10,0)</f>
        <v>1.3248</v>
      </c>
      <c r="E34" s="66">
        <f t="shared" si="0"/>
        <v>17</v>
      </c>
      <c r="F34" s="65">
        <f>VLOOKUP($A34,'Return Data'!$B$7:$R$2843,11,0)</f>
        <v>21.093</v>
      </c>
      <c r="G34" s="66">
        <f t="shared" si="1"/>
        <v>18</v>
      </c>
      <c r="H34" s="65">
        <f>VLOOKUP($A34,'Return Data'!$B$7:$R$2843,12,0)</f>
        <v>28.300899999999999</v>
      </c>
      <c r="I34" s="66">
        <f t="shared" si="2"/>
        <v>17</v>
      </c>
      <c r="J34" s="65">
        <f>VLOOKUP($A34,'Return Data'!$B$7:$R$2843,13,0)</f>
        <v>39.717100000000002</v>
      </c>
      <c r="K34" s="66">
        <f t="shared" si="3"/>
        <v>16</v>
      </c>
      <c r="L34" s="65">
        <f>VLOOKUP($A34,'Return Data'!$B$7:$R$2843,17,0)</f>
        <v>10.7719</v>
      </c>
      <c r="M34" s="66">
        <f t="shared" si="7"/>
        <v>23</v>
      </c>
      <c r="N34" s="65">
        <f>VLOOKUP($A34,'Return Data'!$B$7:$R$2843,14,0)</f>
        <v>7.2652999999999999</v>
      </c>
      <c r="O34" s="66">
        <f t="shared" si="8"/>
        <v>20</v>
      </c>
      <c r="P34" s="65">
        <f>VLOOKUP($A34,'Return Data'!$B$7:$R$2843,15,0)</f>
        <v>13.651199999999999</v>
      </c>
      <c r="Q34" s="66">
        <f t="shared" si="9"/>
        <v>4</v>
      </c>
      <c r="R34" s="65">
        <f>VLOOKUP($A34,'Return Data'!$B$7:$R$2843,16,0)</f>
        <v>11.1311</v>
      </c>
      <c r="S34" s="67">
        <f t="shared" si="5"/>
        <v>24</v>
      </c>
    </row>
    <row r="35" spans="1:19" x14ac:dyDescent="0.3">
      <c r="A35" s="63" t="s">
        <v>531</v>
      </c>
      <c r="B35" s="64">
        <f>VLOOKUP($A35,'Return Data'!$B$7:$R$2843,3,0)</f>
        <v>44319</v>
      </c>
      <c r="C35" s="65">
        <f>VLOOKUP($A35,'Return Data'!$B$7:$R$2843,4,0)</f>
        <v>225.85919999999999</v>
      </c>
      <c r="D35" s="65">
        <f>VLOOKUP($A35,'Return Data'!$B$7:$R$2843,10,0)</f>
        <v>14.1533</v>
      </c>
      <c r="E35" s="66">
        <f t="shared" si="0"/>
        <v>1</v>
      </c>
      <c r="F35" s="65">
        <f>VLOOKUP($A35,'Return Data'!$B$7:$R$2843,11,0)</f>
        <v>38.072200000000002</v>
      </c>
      <c r="G35" s="66">
        <f t="shared" si="1"/>
        <v>1</v>
      </c>
      <c r="H35" s="65">
        <f>VLOOKUP($A35,'Return Data'!$B$7:$R$2843,12,0)</f>
        <v>49.421599999999998</v>
      </c>
      <c r="I35" s="66">
        <f t="shared" si="2"/>
        <v>1</v>
      </c>
      <c r="J35" s="65">
        <f>VLOOKUP($A35,'Return Data'!$B$7:$R$2843,13,0)</f>
        <v>87.309899999999999</v>
      </c>
      <c r="K35" s="66">
        <f t="shared" si="3"/>
        <v>1</v>
      </c>
      <c r="L35" s="65">
        <f>VLOOKUP($A35,'Return Data'!$B$7:$R$2843,17,0)</f>
        <v>28.408999999999999</v>
      </c>
      <c r="M35" s="66">
        <f t="shared" si="7"/>
        <v>1</v>
      </c>
      <c r="N35" s="65">
        <f>VLOOKUP($A35,'Return Data'!$B$7:$R$2843,14,0)</f>
        <v>20.3446</v>
      </c>
      <c r="O35" s="66">
        <f t="shared" si="8"/>
        <v>1</v>
      </c>
      <c r="P35" s="65">
        <f>VLOOKUP($A35,'Return Data'!$B$7:$R$2843,15,0)</f>
        <v>16.881</v>
      </c>
      <c r="Q35" s="66">
        <f t="shared" si="9"/>
        <v>1</v>
      </c>
      <c r="R35" s="65">
        <f>VLOOKUP($A35,'Return Data'!$B$7:$R$2843,16,0)</f>
        <v>16.7456</v>
      </c>
      <c r="S35" s="67">
        <f t="shared" si="5"/>
        <v>3</v>
      </c>
    </row>
    <row r="36" spans="1:19" x14ac:dyDescent="0.3">
      <c r="A36" s="63" t="s">
        <v>1843</v>
      </c>
      <c r="B36" s="64">
        <f>VLOOKUP($A36,'Return Data'!$B$7:$R$2843,3,0)</f>
        <v>44319</v>
      </c>
      <c r="C36" s="65">
        <f>VLOOKUP($A36,'Return Data'!$B$7:$R$2843,4,0)</f>
        <v>414.21709445766101</v>
      </c>
      <c r="D36" s="65">
        <f>VLOOKUP($A36,'Return Data'!$B$7:$R$2843,10,0)</f>
        <v>1.9558</v>
      </c>
      <c r="E36" s="66">
        <f t="shared" si="0"/>
        <v>13</v>
      </c>
      <c r="F36" s="65">
        <f>VLOOKUP($A36,'Return Data'!$B$7:$R$2843,11,0)</f>
        <v>22.156300000000002</v>
      </c>
      <c r="G36" s="66">
        <f t="shared" si="1"/>
        <v>14</v>
      </c>
      <c r="H36" s="65">
        <f>VLOOKUP($A36,'Return Data'!$B$7:$R$2843,12,0)</f>
        <v>26.5823</v>
      </c>
      <c r="I36" s="66">
        <f t="shared" si="2"/>
        <v>22</v>
      </c>
      <c r="J36" s="65">
        <f>VLOOKUP($A36,'Return Data'!$B$7:$R$2843,13,0)</f>
        <v>36.374299999999998</v>
      </c>
      <c r="K36" s="66">
        <f t="shared" si="3"/>
        <v>21</v>
      </c>
      <c r="L36" s="65">
        <f>VLOOKUP($A36,'Return Data'!$B$7:$R$2843,17,0)</f>
        <v>13.700699999999999</v>
      </c>
      <c r="M36" s="66">
        <f t="shared" si="7"/>
        <v>7</v>
      </c>
      <c r="N36" s="65">
        <f>VLOOKUP($A36,'Return Data'!$B$7:$R$2843,14,0)</f>
        <v>11.1721</v>
      </c>
      <c r="O36" s="66">
        <f t="shared" si="8"/>
        <v>7</v>
      </c>
      <c r="P36" s="65">
        <f>VLOOKUP($A36,'Return Data'!$B$7:$R$2843,15,0)</f>
        <v>12.735900000000001</v>
      </c>
      <c r="Q36" s="66">
        <f t="shared" si="9"/>
        <v>8</v>
      </c>
      <c r="R36" s="65">
        <f>VLOOKUP($A36,'Return Data'!$B$7:$R$2843,16,0)</f>
        <v>15.8012</v>
      </c>
      <c r="S36" s="67">
        <f t="shared" si="5"/>
        <v>4</v>
      </c>
    </row>
    <row r="37" spans="1:19" x14ac:dyDescent="0.3">
      <c r="A37" s="63" t="s">
        <v>534</v>
      </c>
      <c r="B37" s="64">
        <f>VLOOKUP($A37,'Return Data'!$B$7:$R$2843,3,0)</f>
        <v>44319</v>
      </c>
      <c r="C37" s="65">
        <f>VLOOKUP($A37,'Return Data'!$B$7:$R$2843,4,0)</f>
        <v>20.333600000000001</v>
      </c>
      <c r="D37" s="65">
        <f>VLOOKUP($A37,'Return Data'!$B$7:$R$2843,10,0)</f>
        <v>-0.65610000000000002</v>
      </c>
      <c r="E37" s="66">
        <f t="shared" si="0"/>
        <v>30</v>
      </c>
      <c r="F37" s="65">
        <f>VLOOKUP($A37,'Return Data'!$B$7:$R$2843,11,0)</f>
        <v>15.2934</v>
      </c>
      <c r="G37" s="66">
        <f t="shared" si="1"/>
        <v>30</v>
      </c>
      <c r="H37" s="65">
        <f>VLOOKUP($A37,'Return Data'!$B$7:$R$2843,12,0)</f>
        <v>20.8413</v>
      </c>
      <c r="I37" s="66">
        <f t="shared" si="2"/>
        <v>32</v>
      </c>
      <c r="J37" s="65">
        <f>VLOOKUP($A37,'Return Data'!$B$7:$R$2843,13,0)</f>
        <v>31.0974</v>
      </c>
      <c r="K37" s="66">
        <f t="shared" si="3"/>
        <v>29</v>
      </c>
      <c r="L37" s="65">
        <f>VLOOKUP($A37,'Return Data'!$B$7:$R$2843,17,0)</f>
        <v>10.3774</v>
      </c>
      <c r="M37" s="66">
        <f t="shared" si="7"/>
        <v>24</v>
      </c>
      <c r="N37" s="65">
        <f>VLOOKUP($A37,'Return Data'!$B$7:$R$2843,14,0)</f>
        <v>7.8804999999999996</v>
      </c>
      <c r="O37" s="66">
        <f t="shared" si="8"/>
        <v>15</v>
      </c>
      <c r="P37" s="65">
        <f>VLOOKUP($A37,'Return Data'!$B$7:$R$2843,15,0)</f>
        <v>10.102499999999999</v>
      </c>
      <c r="Q37" s="66">
        <f t="shared" si="9"/>
        <v>18</v>
      </c>
      <c r="R37" s="65">
        <f>VLOOKUP($A37,'Return Data'!$B$7:$R$2843,16,0)</f>
        <v>10.059799999999999</v>
      </c>
      <c r="S37" s="67">
        <f t="shared" si="5"/>
        <v>28</v>
      </c>
    </row>
    <row r="38" spans="1:19" x14ac:dyDescent="0.3">
      <c r="A38" s="63" t="s">
        <v>535</v>
      </c>
      <c r="B38" s="64">
        <f>VLOOKUP($A38,'Return Data'!$B$7:$R$2843,3,0)</f>
        <v>44319</v>
      </c>
      <c r="C38" s="65">
        <f>VLOOKUP($A38,'Return Data'!$B$7:$R$2843,4,0)</f>
        <v>112.6682</v>
      </c>
      <c r="D38" s="65">
        <f>VLOOKUP($A38,'Return Data'!$B$7:$R$2843,10,0)</f>
        <v>0.57899999999999996</v>
      </c>
      <c r="E38" s="66">
        <f t="shared" si="0"/>
        <v>25</v>
      </c>
      <c r="F38" s="65">
        <f>VLOOKUP($A38,'Return Data'!$B$7:$R$2843,11,0)</f>
        <v>19.411200000000001</v>
      </c>
      <c r="G38" s="66">
        <f t="shared" si="1"/>
        <v>22</v>
      </c>
      <c r="H38" s="65">
        <f>VLOOKUP($A38,'Return Data'!$B$7:$R$2843,12,0)</f>
        <v>24.857099999999999</v>
      </c>
      <c r="I38" s="66">
        <f t="shared" si="2"/>
        <v>25</v>
      </c>
      <c r="J38" s="65">
        <f>VLOOKUP($A38,'Return Data'!$B$7:$R$2843,13,0)</f>
        <v>34.174700000000001</v>
      </c>
      <c r="K38" s="66">
        <f t="shared" si="3"/>
        <v>26</v>
      </c>
      <c r="L38" s="65">
        <f>VLOOKUP($A38,'Return Data'!$B$7:$R$2843,17,0)</f>
        <v>11.752000000000001</v>
      </c>
      <c r="M38" s="66">
        <f t="shared" si="7"/>
        <v>16</v>
      </c>
      <c r="N38" s="65">
        <f>VLOOKUP($A38,'Return Data'!$B$7:$R$2843,14,0)</f>
        <v>9.6128</v>
      </c>
      <c r="O38" s="66">
        <f t="shared" si="8"/>
        <v>12</v>
      </c>
      <c r="P38" s="65">
        <f>VLOOKUP($A38,'Return Data'!$B$7:$R$2843,15,0)</f>
        <v>12.6473</v>
      </c>
      <c r="Q38" s="66">
        <f t="shared" si="9"/>
        <v>9</v>
      </c>
      <c r="R38" s="65">
        <f>VLOOKUP($A38,'Return Data'!$B$7:$R$2843,16,0)</f>
        <v>12.288500000000001</v>
      </c>
      <c r="S38" s="67">
        <f t="shared" si="5"/>
        <v>16</v>
      </c>
    </row>
    <row r="39" spans="1:19" x14ac:dyDescent="0.3">
      <c r="A39" s="63" t="s">
        <v>538</v>
      </c>
      <c r="B39" s="64">
        <f>VLOOKUP($A39,'Return Data'!$B$7:$R$2843,3,0)</f>
        <v>44319</v>
      </c>
      <c r="C39" s="65">
        <f>VLOOKUP($A39,'Return Data'!$B$7:$R$2843,4,0)</f>
        <v>351.10934729514298</v>
      </c>
      <c r="D39" s="65">
        <f>VLOOKUP($A39,'Return Data'!$B$7:$R$2843,10,0)</f>
        <v>0.71</v>
      </c>
      <c r="E39" s="66">
        <f t="shared" si="0"/>
        <v>21</v>
      </c>
      <c r="F39" s="65">
        <f>VLOOKUP($A39,'Return Data'!$B$7:$R$2843,11,0)</f>
        <v>20.413499999999999</v>
      </c>
      <c r="G39" s="66">
        <f t="shared" si="1"/>
        <v>20</v>
      </c>
      <c r="H39" s="65">
        <f>VLOOKUP($A39,'Return Data'!$B$7:$R$2843,12,0)</f>
        <v>27.390599999999999</v>
      </c>
      <c r="I39" s="66">
        <f t="shared" si="2"/>
        <v>18</v>
      </c>
      <c r="J39" s="65">
        <f>VLOOKUP($A39,'Return Data'!$B$7:$R$2843,13,0)</f>
        <v>37.518500000000003</v>
      </c>
      <c r="K39" s="66">
        <f t="shared" si="3"/>
        <v>19</v>
      </c>
      <c r="L39" s="65">
        <f>VLOOKUP($A39,'Return Data'!$B$7:$R$2843,17,0)</f>
        <v>10.0031</v>
      </c>
      <c r="M39" s="66">
        <f t="shared" si="7"/>
        <v>26</v>
      </c>
      <c r="N39" s="65">
        <f>VLOOKUP($A39,'Return Data'!$B$7:$R$2843,14,0)</f>
        <v>7.4065000000000003</v>
      </c>
      <c r="O39" s="66">
        <f t="shared" si="8"/>
        <v>19</v>
      </c>
      <c r="P39" s="65">
        <f>VLOOKUP($A39,'Return Data'!$B$7:$R$2843,15,0)</f>
        <v>9.2520000000000007</v>
      </c>
      <c r="Q39" s="66">
        <f t="shared" si="9"/>
        <v>20</v>
      </c>
      <c r="R39" s="65">
        <f>VLOOKUP($A39,'Return Data'!$B$7:$R$2843,16,0)</f>
        <v>14.9215</v>
      </c>
      <c r="S39" s="67">
        <f t="shared" si="5"/>
        <v>5</v>
      </c>
    </row>
    <row r="40" spans="1:19" x14ac:dyDescent="0.3">
      <c r="A40" s="63" t="s">
        <v>540</v>
      </c>
      <c r="B40" s="64">
        <f>VLOOKUP($A40,'Return Data'!$B$7:$R$2843,3,0)</f>
        <v>44319</v>
      </c>
      <c r="C40" s="65">
        <f>VLOOKUP($A40,'Return Data'!$B$7:$R$2843,4,0)</f>
        <v>214.82628130043801</v>
      </c>
      <c r="D40" s="65">
        <f>VLOOKUP($A40,'Return Data'!$B$7:$R$2843,10,0)</f>
        <v>2.8311999999999999</v>
      </c>
      <c r="E40" s="66">
        <f t="shared" si="0"/>
        <v>9</v>
      </c>
      <c r="F40" s="65">
        <f>VLOOKUP($A40,'Return Data'!$B$7:$R$2843,11,0)</f>
        <v>25.4712</v>
      </c>
      <c r="G40" s="66">
        <f t="shared" si="1"/>
        <v>6</v>
      </c>
      <c r="H40" s="65">
        <f>VLOOKUP($A40,'Return Data'!$B$7:$R$2843,12,0)</f>
        <v>32.640599999999999</v>
      </c>
      <c r="I40" s="66">
        <f t="shared" si="2"/>
        <v>11</v>
      </c>
      <c r="J40" s="65">
        <f>VLOOKUP($A40,'Return Data'!$B$7:$R$2843,13,0)</f>
        <v>47.020299999999999</v>
      </c>
      <c r="K40" s="66">
        <f t="shared" si="3"/>
        <v>7</v>
      </c>
      <c r="L40" s="65">
        <f>VLOOKUP($A40,'Return Data'!$B$7:$R$2843,17,0)</f>
        <v>11.723100000000001</v>
      </c>
      <c r="M40" s="66">
        <f t="shared" si="7"/>
        <v>18</v>
      </c>
      <c r="N40" s="65">
        <f>VLOOKUP($A40,'Return Data'!$B$7:$R$2843,14,0)</f>
        <v>7.1649000000000003</v>
      </c>
      <c r="O40" s="66">
        <f t="shared" si="8"/>
        <v>21</v>
      </c>
      <c r="P40" s="65">
        <f>VLOOKUP($A40,'Return Data'!$B$7:$R$2843,15,0)</f>
        <v>10.8988</v>
      </c>
      <c r="Q40" s="66">
        <f t="shared" si="9"/>
        <v>14</v>
      </c>
      <c r="R40" s="65">
        <f>VLOOKUP($A40,'Return Data'!$B$7:$R$2843,16,0)</f>
        <v>12.3446</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2.2651939393939395</v>
      </c>
      <c r="E42" s="74"/>
      <c r="F42" s="75">
        <f>AVERAGE(F8:F40)</f>
        <v>21.526966666666659</v>
      </c>
      <c r="G42" s="74"/>
      <c r="H42" s="75">
        <f>AVERAGE(H8:H40)</f>
        <v>29.677754545454544</v>
      </c>
      <c r="I42" s="74"/>
      <c r="J42" s="75">
        <f>AVERAGE(J8:J40)</f>
        <v>41.373072727272721</v>
      </c>
      <c r="K42" s="74"/>
      <c r="L42" s="75">
        <f>AVERAGE(L8:L40)</f>
        <v>12.949979310344828</v>
      </c>
      <c r="M42" s="74"/>
      <c r="N42" s="75">
        <f>AVERAGE(N8:N40)</f>
        <v>9.1730999999999998</v>
      </c>
      <c r="O42" s="74"/>
      <c r="P42" s="75">
        <f>AVERAGE(P8:P40)</f>
        <v>11.642386363636364</v>
      </c>
      <c r="Q42" s="74"/>
      <c r="R42" s="75">
        <f>AVERAGE(R8:R40)</f>
        <v>12.309621212121211</v>
      </c>
      <c r="S42" s="76"/>
    </row>
    <row r="43" spans="1:19" x14ac:dyDescent="0.3">
      <c r="A43" s="73" t="s">
        <v>28</v>
      </c>
      <c r="B43" s="74"/>
      <c r="C43" s="74"/>
      <c r="D43" s="75">
        <f>MIN(D8:D40)</f>
        <v>-1.5271999999999999</v>
      </c>
      <c r="E43" s="74"/>
      <c r="F43" s="75">
        <f>MIN(F8:F40)</f>
        <v>12.132899999999999</v>
      </c>
      <c r="G43" s="74"/>
      <c r="H43" s="75">
        <f>MIN(H8:H40)</f>
        <v>19.928899999999999</v>
      </c>
      <c r="I43" s="74"/>
      <c r="J43" s="75">
        <f>MIN(J8:J40)</f>
        <v>25.525400000000001</v>
      </c>
      <c r="K43" s="74"/>
      <c r="L43" s="75">
        <f>MIN(L8:L40)</f>
        <v>3.8513000000000002</v>
      </c>
      <c r="M43" s="74"/>
      <c r="N43" s="75">
        <f>MIN(N8:N40)</f>
        <v>1.2278</v>
      </c>
      <c r="O43" s="74"/>
      <c r="P43" s="75">
        <f>MIN(P8:P40)</f>
        <v>7.4109999999999996</v>
      </c>
      <c r="Q43" s="74"/>
      <c r="R43" s="75">
        <f>MIN(R8:R40)</f>
        <v>7.1184000000000003</v>
      </c>
      <c r="S43" s="76"/>
    </row>
    <row r="44" spans="1:19" ht="15" thickBot="1" x14ac:dyDescent="0.35">
      <c r="A44" s="77" t="s">
        <v>29</v>
      </c>
      <c r="B44" s="78"/>
      <c r="C44" s="78"/>
      <c r="D44" s="79">
        <f>MAX(D8:D40)</f>
        <v>14.1533</v>
      </c>
      <c r="E44" s="78"/>
      <c r="F44" s="79">
        <f>MAX(F8:F40)</f>
        <v>38.072200000000002</v>
      </c>
      <c r="G44" s="78"/>
      <c r="H44" s="79">
        <f>MAX(H8:H40)</f>
        <v>49.421599999999998</v>
      </c>
      <c r="I44" s="78"/>
      <c r="J44" s="79">
        <f>MAX(J8:J40)</f>
        <v>87.309899999999999</v>
      </c>
      <c r="K44" s="78"/>
      <c r="L44" s="79">
        <f>MAX(L8:L40)</f>
        <v>28.408999999999999</v>
      </c>
      <c r="M44" s="78"/>
      <c r="N44" s="79">
        <f>MAX(N8:N40)</f>
        <v>20.3446</v>
      </c>
      <c r="O44" s="78"/>
      <c r="P44" s="79">
        <f>MAX(P8:P40)</f>
        <v>16.881</v>
      </c>
      <c r="Q44" s="78"/>
      <c r="R44" s="79">
        <f>MAX(R8:R40)</f>
        <v>21.114799999999999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44319</v>
      </c>
      <c r="C8" s="65">
        <f>VLOOKUP($A8,'Return Data'!$B$7:$R$2843,4,0)</f>
        <v>49.865200000000002</v>
      </c>
      <c r="D8" s="65">
        <f>VLOOKUP($A8,'Return Data'!$B$7:$R$2843,10,0)</f>
        <v>8.8283000000000005</v>
      </c>
      <c r="E8" s="66">
        <f t="shared" ref="E8:E15" si="0">RANK(D8,D$8:D$31,0)</f>
        <v>6</v>
      </c>
      <c r="F8" s="65">
        <f>VLOOKUP($A8,'Return Data'!$B$7:$R$2843,11,0)</f>
        <v>27.789899999999999</v>
      </c>
      <c r="G8" s="66">
        <f t="shared" ref="G8:G15" si="1">RANK(F8,F$8:F$31,0)</f>
        <v>1</v>
      </c>
      <c r="H8" s="65">
        <f>VLOOKUP($A8,'Return Data'!$B$7:$R$2843,12,0)</f>
        <v>25.370799999999999</v>
      </c>
      <c r="I8" s="66">
        <f t="shared" ref="I8:I15" si="2">RANK(H8,H$8:H$31,0)</f>
        <v>1</v>
      </c>
      <c r="J8" s="65">
        <f>VLOOKUP($A8,'Return Data'!$B$7:$R$2843,13,0)</f>
        <v>28.625699999999998</v>
      </c>
      <c r="K8" s="66">
        <f t="shared" ref="K8:K15" si="3">RANK(J8,J$8:J$31,0)</f>
        <v>1</v>
      </c>
      <c r="L8" s="65">
        <f>VLOOKUP($A8,'Return Data'!$B$7:$R$2843,17,0)</f>
        <v>9.9969000000000001</v>
      </c>
      <c r="M8" s="66">
        <f t="shared" ref="M8:M15" si="4">RANK(L8,L$8:L$31,0)</f>
        <v>8</v>
      </c>
      <c r="N8" s="65">
        <f>VLOOKUP($A8,'Return Data'!$B$7:$R$2843,14,0)</f>
        <v>7.2582000000000004</v>
      </c>
      <c r="O8" s="66">
        <f t="shared" ref="O8:O15" si="5">RANK(N8,N$8:N$31,0)</f>
        <v>15</v>
      </c>
      <c r="P8" s="65">
        <f>VLOOKUP($A8,'Return Data'!$B$7:$R$2843,15,0)</f>
        <v>9.77</v>
      </c>
      <c r="Q8" s="66">
        <f t="shared" ref="Q8:Q15" si="6">RANK(P8,P$8:P$31,0)</f>
        <v>4</v>
      </c>
      <c r="R8" s="65">
        <f>VLOOKUP($A8,'Return Data'!$B$7:$R$2843,16,0)</f>
        <v>10.9672</v>
      </c>
      <c r="S8" s="67">
        <f t="shared" ref="S8:S15" si="7">RANK(R8,R$8:R$31,0)</f>
        <v>1</v>
      </c>
    </row>
    <row r="9" spans="1:20" x14ac:dyDescent="0.3">
      <c r="A9" s="63" t="s">
        <v>1616</v>
      </c>
      <c r="B9" s="64">
        <f>VLOOKUP($A9,'Return Data'!$B$7:$R$2843,3,0)</f>
        <v>44319</v>
      </c>
      <c r="C9" s="65">
        <f>VLOOKUP($A9,'Return Data'!$B$7:$R$2843,4,0)</f>
        <v>24.994399999999999</v>
      </c>
      <c r="D9" s="65">
        <f>VLOOKUP($A9,'Return Data'!$B$7:$R$2843,10,0)</f>
        <v>7.2061999999999999</v>
      </c>
      <c r="E9" s="66">
        <f t="shared" si="0"/>
        <v>8</v>
      </c>
      <c r="F9" s="65">
        <f>VLOOKUP($A9,'Return Data'!$B$7:$R$2843,11,0)</f>
        <v>16.414899999999999</v>
      </c>
      <c r="G9" s="66">
        <f t="shared" si="1"/>
        <v>7</v>
      </c>
      <c r="H9" s="65">
        <f>VLOOKUP($A9,'Return Data'!$B$7:$R$2843,12,0)</f>
        <v>15.851800000000001</v>
      </c>
      <c r="I9" s="66">
        <f t="shared" si="2"/>
        <v>8</v>
      </c>
      <c r="J9" s="65">
        <f>VLOOKUP($A9,'Return Data'!$B$7:$R$2843,13,0)</f>
        <v>18.405100000000001</v>
      </c>
      <c r="K9" s="66">
        <f t="shared" si="3"/>
        <v>7</v>
      </c>
      <c r="L9" s="65">
        <f>VLOOKUP($A9,'Return Data'!$B$7:$R$2843,17,0)</f>
        <v>8.5500000000000007</v>
      </c>
      <c r="M9" s="66">
        <f t="shared" si="4"/>
        <v>14</v>
      </c>
      <c r="N9" s="65">
        <f>VLOOKUP($A9,'Return Data'!$B$7:$R$2843,14,0)</f>
        <v>7.5951000000000004</v>
      </c>
      <c r="O9" s="66">
        <f t="shared" si="5"/>
        <v>14</v>
      </c>
      <c r="P9" s="65">
        <f>VLOOKUP($A9,'Return Data'!$B$7:$R$2843,15,0)</f>
        <v>8.3724000000000007</v>
      </c>
      <c r="Q9" s="66">
        <f t="shared" si="6"/>
        <v>11</v>
      </c>
      <c r="R9" s="65">
        <f>VLOOKUP($A9,'Return Data'!$B$7:$R$2843,16,0)</f>
        <v>9.4583999999999993</v>
      </c>
      <c r="S9" s="67">
        <f t="shared" si="7"/>
        <v>9</v>
      </c>
    </row>
    <row r="10" spans="1:20" x14ac:dyDescent="0.3">
      <c r="A10" s="63" t="s">
        <v>1617</v>
      </c>
      <c r="B10" s="64">
        <f>VLOOKUP($A10,'Return Data'!$B$7:$R$2843,3,0)</f>
        <v>44319</v>
      </c>
      <c r="C10" s="65">
        <f>VLOOKUP($A10,'Return Data'!$B$7:$R$2843,4,0)</f>
        <v>31.156700000000001</v>
      </c>
      <c r="D10" s="65">
        <f>VLOOKUP($A10,'Return Data'!$B$7:$R$2843,10,0)</f>
        <v>-9.1999999999999998E-3</v>
      </c>
      <c r="E10" s="66">
        <f t="shared" si="0"/>
        <v>21</v>
      </c>
      <c r="F10" s="65">
        <f>VLOOKUP($A10,'Return Data'!$B$7:$R$2843,11,0)</f>
        <v>8.3218999999999994</v>
      </c>
      <c r="G10" s="66">
        <f t="shared" si="1"/>
        <v>21</v>
      </c>
      <c r="H10" s="65">
        <f>VLOOKUP($A10,'Return Data'!$B$7:$R$2843,12,0)</f>
        <v>8.1142000000000003</v>
      </c>
      <c r="I10" s="66">
        <f t="shared" si="2"/>
        <v>20</v>
      </c>
      <c r="J10" s="65">
        <f>VLOOKUP($A10,'Return Data'!$B$7:$R$2843,13,0)</f>
        <v>10.8566</v>
      </c>
      <c r="K10" s="66">
        <f t="shared" si="3"/>
        <v>20</v>
      </c>
      <c r="L10" s="65">
        <f>VLOOKUP($A10,'Return Data'!$B$7:$R$2843,17,0)</f>
        <v>11.488300000000001</v>
      </c>
      <c r="M10" s="66">
        <f t="shared" si="4"/>
        <v>4</v>
      </c>
      <c r="N10" s="65">
        <f>VLOOKUP($A10,'Return Data'!$B$7:$R$2843,14,0)</f>
        <v>10.228199999999999</v>
      </c>
      <c r="O10" s="66">
        <f t="shared" si="5"/>
        <v>3</v>
      </c>
      <c r="P10" s="65">
        <f>VLOOKUP($A10,'Return Data'!$B$7:$R$2843,15,0)</f>
        <v>9.2731999999999992</v>
      </c>
      <c r="Q10" s="66">
        <f t="shared" si="6"/>
        <v>7</v>
      </c>
      <c r="R10" s="65">
        <f>VLOOKUP($A10,'Return Data'!$B$7:$R$2843,16,0)</f>
        <v>9.4138999999999999</v>
      </c>
      <c r="S10" s="67">
        <f t="shared" si="7"/>
        <v>12</v>
      </c>
    </row>
    <row r="11" spans="1:20" x14ac:dyDescent="0.3">
      <c r="A11" s="63" t="s">
        <v>1618</v>
      </c>
      <c r="B11" s="64">
        <f>VLOOKUP($A11,'Return Data'!$B$7:$R$2843,3,0)</f>
        <v>44319</v>
      </c>
      <c r="C11" s="65">
        <f>VLOOKUP($A11,'Return Data'!$B$7:$R$2843,4,0)</f>
        <v>37.744700000000002</v>
      </c>
      <c r="D11" s="65">
        <f>VLOOKUP($A11,'Return Data'!$B$7:$R$2843,10,0)</f>
        <v>1.7842</v>
      </c>
      <c r="E11" s="66">
        <f t="shared" si="0"/>
        <v>17</v>
      </c>
      <c r="F11" s="65">
        <f>VLOOKUP($A11,'Return Data'!$B$7:$R$2843,11,0)</f>
        <v>13.2456</v>
      </c>
      <c r="G11" s="66">
        <f t="shared" si="1"/>
        <v>14</v>
      </c>
      <c r="H11" s="65">
        <f>VLOOKUP($A11,'Return Data'!$B$7:$R$2843,12,0)</f>
        <v>11.267099999999999</v>
      </c>
      <c r="I11" s="66">
        <f t="shared" si="2"/>
        <v>16</v>
      </c>
      <c r="J11" s="65">
        <f>VLOOKUP($A11,'Return Data'!$B$7:$R$2843,13,0)</f>
        <v>13.693199999999999</v>
      </c>
      <c r="K11" s="66">
        <f t="shared" si="3"/>
        <v>13</v>
      </c>
      <c r="L11" s="65">
        <f>VLOOKUP($A11,'Return Data'!$B$7:$R$2843,17,0)</f>
        <v>9.6335999999999995</v>
      </c>
      <c r="M11" s="66">
        <f t="shared" si="4"/>
        <v>10</v>
      </c>
      <c r="N11" s="65">
        <f>VLOOKUP($A11,'Return Data'!$B$7:$R$2843,14,0)</f>
        <v>8.7858999999999998</v>
      </c>
      <c r="O11" s="66">
        <f t="shared" si="5"/>
        <v>6</v>
      </c>
      <c r="P11" s="65">
        <f>VLOOKUP($A11,'Return Data'!$B$7:$R$2843,15,0)</f>
        <v>9.5833999999999993</v>
      </c>
      <c r="Q11" s="66">
        <f t="shared" si="6"/>
        <v>5</v>
      </c>
      <c r="R11" s="65">
        <f>VLOOKUP($A11,'Return Data'!$B$7:$R$2843,16,0)</f>
        <v>9.9482999999999997</v>
      </c>
      <c r="S11" s="67">
        <f t="shared" si="7"/>
        <v>5</v>
      </c>
    </row>
    <row r="12" spans="1:20" x14ac:dyDescent="0.3">
      <c r="A12" s="63" t="s">
        <v>1619</v>
      </c>
      <c r="B12" s="64">
        <f>VLOOKUP($A12,'Return Data'!$B$7:$R$2843,3,0)</f>
        <v>44319</v>
      </c>
      <c r="C12" s="65">
        <f>VLOOKUP($A12,'Return Data'!$B$7:$R$2843,4,0)</f>
        <v>22.421500000000002</v>
      </c>
      <c r="D12" s="65">
        <f>VLOOKUP($A12,'Return Data'!$B$7:$R$2843,10,0)</f>
        <v>4.9032</v>
      </c>
      <c r="E12" s="66">
        <f t="shared" si="0"/>
        <v>13</v>
      </c>
      <c r="F12" s="65">
        <f>VLOOKUP($A12,'Return Data'!$B$7:$R$2843,11,0)</f>
        <v>10.6417</v>
      </c>
      <c r="G12" s="66">
        <f t="shared" si="1"/>
        <v>18</v>
      </c>
      <c r="H12" s="65">
        <f>VLOOKUP($A12,'Return Data'!$B$7:$R$2843,12,0)</f>
        <v>11.5175</v>
      </c>
      <c r="I12" s="66">
        <f t="shared" si="2"/>
        <v>15</v>
      </c>
      <c r="J12" s="65">
        <f>VLOOKUP($A12,'Return Data'!$B$7:$R$2843,13,0)</f>
        <v>14.6136</v>
      </c>
      <c r="K12" s="66">
        <f t="shared" si="3"/>
        <v>12</v>
      </c>
      <c r="L12" s="65">
        <f>VLOOKUP($A12,'Return Data'!$B$7:$R$2843,17,0)</f>
        <v>1.978</v>
      </c>
      <c r="M12" s="66">
        <f t="shared" si="4"/>
        <v>20</v>
      </c>
      <c r="N12" s="65">
        <f>VLOOKUP($A12,'Return Data'!$B$7:$R$2843,14,0)</f>
        <v>1.1399999999999999</v>
      </c>
      <c r="O12" s="66">
        <f t="shared" si="5"/>
        <v>20</v>
      </c>
      <c r="P12" s="65">
        <f>VLOOKUP($A12,'Return Data'!$B$7:$R$2843,15,0)</f>
        <v>5.0549999999999997</v>
      </c>
      <c r="Q12" s="66">
        <f t="shared" si="6"/>
        <v>19</v>
      </c>
      <c r="R12" s="65">
        <f>VLOOKUP($A12,'Return Data'!$B$7:$R$2843,16,0)</f>
        <v>6.7350000000000003</v>
      </c>
      <c r="S12" s="67">
        <f t="shared" si="7"/>
        <v>21</v>
      </c>
    </row>
    <row r="13" spans="1:20" x14ac:dyDescent="0.3">
      <c r="A13" s="63" t="s">
        <v>1620</v>
      </c>
      <c r="B13" s="64">
        <f>VLOOKUP($A13,'Return Data'!$B$7:$R$2843,3,0)</f>
        <v>44319</v>
      </c>
      <c r="C13" s="65">
        <f>VLOOKUP($A13,'Return Data'!$B$7:$R$2843,4,0)</f>
        <v>76.907300000000006</v>
      </c>
      <c r="D13" s="65">
        <f>VLOOKUP($A13,'Return Data'!$B$7:$R$2843,10,0)</f>
        <v>10.979100000000001</v>
      </c>
      <c r="E13" s="66">
        <f t="shared" si="0"/>
        <v>3</v>
      </c>
      <c r="F13" s="65">
        <f>VLOOKUP($A13,'Return Data'!$B$7:$R$2843,11,0)</f>
        <v>16.3584</v>
      </c>
      <c r="G13" s="66">
        <f t="shared" si="1"/>
        <v>8</v>
      </c>
      <c r="H13" s="65">
        <f>VLOOKUP($A13,'Return Data'!$B$7:$R$2843,12,0)</f>
        <v>15.77</v>
      </c>
      <c r="I13" s="66">
        <f t="shared" si="2"/>
        <v>9</v>
      </c>
      <c r="J13" s="65">
        <f>VLOOKUP($A13,'Return Data'!$B$7:$R$2843,13,0)</f>
        <v>18.4026</v>
      </c>
      <c r="K13" s="66">
        <f t="shared" si="3"/>
        <v>8</v>
      </c>
      <c r="L13" s="65">
        <f>VLOOKUP($A13,'Return Data'!$B$7:$R$2843,17,0)</f>
        <v>13.2766</v>
      </c>
      <c r="M13" s="66">
        <f t="shared" si="4"/>
        <v>2</v>
      </c>
      <c r="N13" s="65">
        <f>VLOOKUP($A13,'Return Data'!$B$7:$R$2843,14,0)</f>
        <v>11.337899999999999</v>
      </c>
      <c r="O13" s="66">
        <f t="shared" si="5"/>
        <v>1</v>
      </c>
      <c r="P13" s="65">
        <f>VLOOKUP($A13,'Return Data'!$B$7:$R$2843,15,0)</f>
        <v>10.244400000000001</v>
      </c>
      <c r="Q13" s="66">
        <f t="shared" si="6"/>
        <v>3</v>
      </c>
      <c r="R13" s="65">
        <f>VLOOKUP($A13,'Return Data'!$B$7:$R$2843,16,0)</f>
        <v>10.2621</v>
      </c>
      <c r="S13" s="67">
        <f t="shared" si="7"/>
        <v>4</v>
      </c>
    </row>
    <row r="14" spans="1:20" x14ac:dyDescent="0.3">
      <c r="A14" s="63" t="s">
        <v>1621</v>
      </c>
      <c r="B14" s="64">
        <f>VLOOKUP($A14,'Return Data'!$B$7:$R$2843,3,0)</f>
        <v>44319</v>
      </c>
      <c r="C14" s="65">
        <f>VLOOKUP($A14,'Return Data'!$B$7:$R$2843,4,0)</f>
        <v>45.33</v>
      </c>
      <c r="D14" s="65">
        <f>VLOOKUP($A14,'Return Data'!$B$7:$R$2843,10,0)</f>
        <v>11.917</v>
      </c>
      <c r="E14" s="66">
        <f t="shared" si="0"/>
        <v>1</v>
      </c>
      <c r="F14" s="65">
        <f>VLOOKUP($A14,'Return Data'!$B$7:$R$2843,11,0)</f>
        <v>16.060099999999998</v>
      </c>
      <c r="G14" s="66">
        <f t="shared" si="1"/>
        <v>9</v>
      </c>
      <c r="H14" s="65">
        <f>VLOOKUP($A14,'Return Data'!$B$7:$R$2843,12,0)</f>
        <v>16.004100000000001</v>
      </c>
      <c r="I14" s="66">
        <f t="shared" si="2"/>
        <v>7</v>
      </c>
      <c r="J14" s="65">
        <f>VLOOKUP($A14,'Return Data'!$B$7:$R$2843,13,0)</f>
        <v>18.670999999999999</v>
      </c>
      <c r="K14" s="66">
        <f t="shared" si="3"/>
        <v>6</v>
      </c>
      <c r="L14" s="65">
        <f>VLOOKUP($A14,'Return Data'!$B$7:$R$2843,17,0)</f>
        <v>10.0679</v>
      </c>
      <c r="M14" s="66">
        <f t="shared" si="4"/>
        <v>7</v>
      </c>
      <c r="N14" s="65">
        <f>VLOOKUP($A14,'Return Data'!$B$7:$R$2843,14,0)</f>
        <v>6.3117999999999999</v>
      </c>
      <c r="O14" s="66">
        <f t="shared" si="5"/>
        <v>17</v>
      </c>
      <c r="P14" s="65">
        <f>VLOOKUP($A14,'Return Data'!$B$7:$R$2843,15,0)</f>
        <v>8.1457999999999995</v>
      </c>
      <c r="Q14" s="66">
        <f t="shared" si="6"/>
        <v>12</v>
      </c>
      <c r="R14" s="65">
        <f>VLOOKUP($A14,'Return Data'!$B$7:$R$2843,16,0)</f>
        <v>8.6296999999999997</v>
      </c>
      <c r="S14" s="67">
        <f t="shared" si="7"/>
        <v>16</v>
      </c>
    </row>
    <row r="15" spans="1:20" x14ac:dyDescent="0.3">
      <c r="A15" s="63" t="s">
        <v>1622</v>
      </c>
      <c r="B15" s="64">
        <f>VLOOKUP($A15,'Return Data'!$B$7:$R$2843,3,0)</f>
        <v>44319</v>
      </c>
      <c r="C15" s="65">
        <f>VLOOKUP($A15,'Return Data'!$B$7:$R$2843,4,0)</f>
        <v>68.904899999999998</v>
      </c>
      <c r="D15" s="65">
        <f>VLOOKUP($A15,'Return Data'!$B$7:$R$2843,10,0)</f>
        <v>7.1462000000000003</v>
      </c>
      <c r="E15" s="66">
        <f t="shared" si="0"/>
        <v>10</v>
      </c>
      <c r="F15" s="65">
        <f>VLOOKUP($A15,'Return Data'!$B$7:$R$2843,11,0)</f>
        <v>15.5434</v>
      </c>
      <c r="G15" s="66">
        <f t="shared" si="1"/>
        <v>10</v>
      </c>
      <c r="H15" s="65">
        <f>VLOOKUP($A15,'Return Data'!$B$7:$R$2843,12,0)</f>
        <v>14.5023</v>
      </c>
      <c r="I15" s="66">
        <f t="shared" si="2"/>
        <v>11</v>
      </c>
      <c r="J15" s="65">
        <f>VLOOKUP($A15,'Return Data'!$B$7:$R$2843,13,0)</f>
        <v>16.025700000000001</v>
      </c>
      <c r="K15" s="66">
        <f t="shared" si="3"/>
        <v>10</v>
      </c>
      <c r="L15" s="65">
        <f>VLOOKUP($A15,'Return Data'!$B$7:$R$2843,17,0)</f>
        <v>8.8518000000000008</v>
      </c>
      <c r="M15" s="66">
        <f t="shared" si="4"/>
        <v>12</v>
      </c>
      <c r="N15" s="65">
        <f>VLOOKUP($A15,'Return Data'!$B$7:$R$2843,14,0)</f>
        <v>7.8437000000000001</v>
      </c>
      <c r="O15" s="66">
        <f t="shared" si="5"/>
        <v>10</v>
      </c>
      <c r="P15" s="65">
        <f>VLOOKUP($A15,'Return Data'!$B$7:$R$2843,15,0)</f>
        <v>8.0470000000000006</v>
      </c>
      <c r="Q15" s="66">
        <f t="shared" si="6"/>
        <v>15</v>
      </c>
      <c r="R15" s="65">
        <f>VLOOKUP($A15,'Return Data'!$B$7:$R$2843,16,0)</f>
        <v>9.4456000000000007</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44319</v>
      </c>
      <c r="C17" s="65">
        <f>VLOOKUP($A17,'Return Data'!$B$7:$R$2843,4,0)</f>
        <v>56.588500000000003</v>
      </c>
      <c r="D17" s="65">
        <f>VLOOKUP($A17,'Return Data'!$B$7:$R$2843,10,0)</f>
        <v>8.8722999999999992</v>
      </c>
      <c r="E17" s="66">
        <f t="shared" ref="E17:E26" si="8">RANK(D17,D$8:D$31,0)</f>
        <v>5</v>
      </c>
      <c r="F17" s="65">
        <f>VLOOKUP($A17,'Return Data'!$B$7:$R$2843,11,0)</f>
        <v>21.7959</v>
      </c>
      <c r="G17" s="66">
        <f t="shared" ref="G17:G26" si="9">RANK(F17,F$8:F$31,0)</f>
        <v>2</v>
      </c>
      <c r="H17" s="65">
        <f>VLOOKUP($A17,'Return Data'!$B$7:$R$2843,12,0)</f>
        <v>19.224799999999998</v>
      </c>
      <c r="I17" s="66">
        <f t="shared" ref="I17:I26" si="10">RANK(H17,H$8:H$31,0)</f>
        <v>4</v>
      </c>
      <c r="J17" s="65">
        <f>VLOOKUP($A17,'Return Data'!$B$7:$R$2843,13,0)</f>
        <v>20.97</v>
      </c>
      <c r="K17" s="66">
        <f t="shared" ref="K17:K26" si="11">RANK(J17,J$8:J$31,0)</f>
        <v>5</v>
      </c>
      <c r="L17" s="65">
        <f>VLOOKUP($A17,'Return Data'!$B$7:$R$2843,17,0)</f>
        <v>9.8508999999999993</v>
      </c>
      <c r="M17" s="66">
        <f t="shared" ref="M17:M26" si="12">RANK(L17,L$8:L$31,0)</f>
        <v>9</v>
      </c>
      <c r="N17" s="65">
        <f>VLOOKUP($A17,'Return Data'!$B$7:$R$2843,14,0)</f>
        <v>8.3946000000000005</v>
      </c>
      <c r="O17" s="66">
        <f t="shared" ref="O17:O26" si="13">RANK(N17,N$8:N$31,0)</f>
        <v>8</v>
      </c>
      <c r="P17" s="65">
        <f>VLOOKUP($A17,'Return Data'!$B$7:$R$2843,15,0)</f>
        <v>9.1440999999999999</v>
      </c>
      <c r="Q17" s="66">
        <f>RANK(P17,P$8:P$31,0)</f>
        <v>8</v>
      </c>
      <c r="R17" s="65">
        <f>VLOOKUP($A17,'Return Data'!$B$7:$R$2843,16,0)</f>
        <v>9.5361999999999991</v>
      </c>
      <c r="S17" s="67">
        <f t="shared" ref="S17:S26" si="14">RANK(R17,R$8:R$31,0)</f>
        <v>8</v>
      </c>
    </row>
    <row r="18" spans="1:19" x14ac:dyDescent="0.3">
      <c r="A18" s="63" t="s">
        <v>1625</v>
      </c>
      <c r="B18" s="64">
        <f>VLOOKUP($A18,'Return Data'!$B$7:$R$2843,3,0)</f>
        <v>44319</v>
      </c>
      <c r="C18" s="65">
        <f>VLOOKUP($A18,'Return Data'!$B$7:$R$2843,4,0)</f>
        <v>46.084699999999998</v>
      </c>
      <c r="D18" s="65">
        <f>VLOOKUP($A18,'Return Data'!$B$7:$R$2843,10,0)</f>
        <v>1.3204</v>
      </c>
      <c r="E18" s="66">
        <f t="shared" si="8"/>
        <v>19</v>
      </c>
      <c r="F18" s="65">
        <f>VLOOKUP($A18,'Return Data'!$B$7:$R$2843,11,0)</f>
        <v>13.4688</v>
      </c>
      <c r="G18" s="66">
        <f t="shared" si="9"/>
        <v>12</v>
      </c>
      <c r="H18" s="65">
        <f>VLOOKUP($A18,'Return Data'!$B$7:$R$2843,12,0)</f>
        <v>13.4542</v>
      </c>
      <c r="I18" s="66">
        <f t="shared" si="10"/>
        <v>12</v>
      </c>
      <c r="J18" s="65">
        <f>VLOOKUP($A18,'Return Data'!$B$7:$R$2843,13,0)</f>
        <v>15.7631</v>
      </c>
      <c r="K18" s="66">
        <f t="shared" si="11"/>
        <v>11</v>
      </c>
      <c r="L18" s="65">
        <f>VLOOKUP($A18,'Return Data'!$B$7:$R$2843,17,0)</f>
        <v>10.744400000000001</v>
      </c>
      <c r="M18" s="66">
        <f t="shared" si="12"/>
        <v>5</v>
      </c>
      <c r="N18" s="65">
        <f>VLOOKUP($A18,'Return Data'!$B$7:$R$2843,14,0)</f>
        <v>8.6170000000000009</v>
      </c>
      <c r="O18" s="66">
        <f t="shared" si="13"/>
        <v>7</v>
      </c>
      <c r="P18" s="65">
        <f>VLOOKUP($A18,'Return Data'!$B$7:$R$2843,15,0)</f>
        <v>8.5488999999999997</v>
      </c>
      <c r="Q18" s="66">
        <f>RANK(P18,P$8:P$31,0)</f>
        <v>9</v>
      </c>
      <c r="R18" s="65">
        <f>VLOOKUP($A18,'Return Data'!$B$7:$R$2843,16,0)</f>
        <v>8.8691999999999993</v>
      </c>
      <c r="S18" s="67">
        <f t="shared" si="14"/>
        <v>14</v>
      </c>
    </row>
    <row r="19" spans="1:19" x14ac:dyDescent="0.3">
      <c r="A19" s="63" t="s">
        <v>1626</v>
      </c>
      <c r="B19" s="64">
        <f>VLOOKUP($A19,'Return Data'!$B$7:$R$2843,3,0)</f>
        <v>44319</v>
      </c>
      <c r="C19" s="65">
        <f>VLOOKUP($A19,'Return Data'!$B$7:$R$2843,4,0)</f>
        <v>54.701599999999999</v>
      </c>
      <c r="D19" s="65">
        <f>VLOOKUP($A19,'Return Data'!$B$7:$R$2843,10,0)</f>
        <v>4.9832999999999998</v>
      </c>
      <c r="E19" s="66">
        <f t="shared" si="8"/>
        <v>12</v>
      </c>
      <c r="F19" s="65">
        <f>VLOOKUP($A19,'Return Data'!$B$7:$R$2843,11,0)</f>
        <v>13.8344</v>
      </c>
      <c r="G19" s="66">
        <f t="shared" si="9"/>
        <v>11</v>
      </c>
      <c r="H19" s="65">
        <f>VLOOKUP($A19,'Return Data'!$B$7:$R$2843,12,0)</f>
        <v>14.6456</v>
      </c>
      <c r="I19" s="66">
        <f t="shared" si="10"/>
        <v>10</v>
      </c>
      <c r="J19" s="65">
        <f>VLOOKUP($A19,'Return Data'!$B$7:$R$2843,13,0)</f>
        <v>17.152799999999999</v>
      </c>
      <c r="K19" s="66">
        <f t="shared" si="11"/>
        <v>9</v>
      </c>
      <c r="L19" s="65">
        <f>VLOOKUP($A19,'Return Data'!$B$7:$R$2843,17,0)</f>
        <v>10.585100000000001</v>
      </c>
      <c r="M19" s="66">
        <f t="shared" si="12"/>
        <v>6</v>
      </c>
      <c r="N19" s="65">
        <f>VLOOKUP($A19,'Return Data'!$B$7:$R$2843,14,0)</f>
        <v>9.6925000000000008</v>
      </c>
      <c r="O19" s="66">
        <f t="shared" si="13"/>
        <v>4</v>
      </c>
      <c r="P19" s="65">
        <f>VLOOKUP($A19,'Return Data'!$B$7:$R$2843,15,0)</f>
        <v>10.813800000000001</v>
      </c>
      <c r="Q19" s="66">
        <f>RANK(P19,P$8:P$31,0)</f>
        <v>2</v>
      </c>
      <c r="R19" s="65">
        <f>VLOOKUP($A19,'Return Data'!$B$7:$R$2843,16,0)</f>
        <v>10.9419</v>
      </c>
      <c r="S19" s="67">
        <f t="shared" si="14"/>
        <v>2</v>
      </c>
    </row>
    <row r="20" spans="1:19" x14ac:dyDescent="0.3">
      <c r="A20" s="63" t="s">
        <v>1627</v>
      </c>
      <c r="B20" s="64">
        <f>VLOOKUP($A20,'Return Data'!$B$7:$R$2843,3,0)</f>
        <v>44319</v>
      </c>
      <c r="C20" s="65">
        <f>VLOOKUP($A20,'Return Data'!$B$7:$R$2843,4,0)</f>
        <v>26.6037</v>
      </c>
      <c r="D20" s="65">
        <f>VLOOKUP($A20,'Return Data'!$B$7:$R$2843,10,0)</f>
        <v>1.5256000000000001</v>
      </c>
      <c r="E20" s="66">
        <f t="shared" si="8"/>
        <v>18</v>
      </c>
      <c r="F20" s="65">
        <f>VLOOKUP($A20,'Return Data'!$B$7:$R$2843,11,0)</f>
        <v>10.608599999999999</v>
      </c>
      <c r="G20" s="66">
        <f t="shared" si="9"/>
        <v>19</v>
      </c>
      <c r="H20" s="65">
        <f>VLOOKUP($A20,'Return Data'!$B$7:$R$2843,12,0)</f>
        <v>10.762600000000001</v>
      </c>
      <c r="I20" s="66">
        <f t="shared" si="10"/>
        <v>18</v>
      </c>
      <c r="J20" s="65">
        <f>VLOOKUP($A20,'Return Data'!$B$7:$R$2843,13,0)</f>
        <v>12.7941</v>
      </c>
      <c r="K20" s="66">
        <f t="shared" si="11"/>
        <v>17</v>
      </c>
      <c r="L20" s="65">
        <f>VLOOKUP($A20,'Return Data'!$B$7:$R$2843,17,0)</f>
        <v>8.3797999999999995</v>
      </c>
      <c r="M20" s="66">
        <f t="shared" si="12"/>
        <v>16</v>
      </c>
      <c r="N20" s="65">
        <f>VLOOKUP($A20,'Return Data'!$B$7:$R$2843,14,0)</f>
        <v>7.6195000000000004</v>
      </c>
      <c r="O20" s="66">
        <f t="shared" si="13"/>
        <v>13</v>
      </c>
      <c r="P20" s="65">
        <f>VLOOKUP($A20,'Return Data'!$B$7:$R$2843,15,0)</f>
        <v>8.3740000000000006</v>
      </c>
      <c r="Q20" s="66">
        <f>RANK(P20,P$8:P$31,0)</f>
        <v>10</v>
      </c>
      <c r="R20" s="65">
        <f>VLOOKUP($A20,'Return Data'!$B$7:$R$2843,16,0)</f>
        <v>9.0551999999999992</v>
      </c>
      <c r="S20" s="67">
        <f t="shared" si="14"/>
        <v>13</v>
      </c>
    </row>
    <row r="21" spans="1:19" x14ac:dyDescent="0.3">
      <c r="A21" s="63" t="s">
        <v>1628</v>
      </c>
      <c r="B21" s="64">
        <f>VLOOKUP($A21,'Return Data'!$B$7:$R$2843,3,0)</f>
        <v>44319</v>
      </c>
      <c r="C21" s="65">
        <f>VLOOKUP($A21,'Return Data'!$B$7:$R$2843,4,0)</f>
        <v>16.6616</v>
      </c>
      <c r="D21" s="65">
        <f>VLOOKUP($A21,'Return Data'!$B$7:$R$2843,10,0)</f>
        <v>2.4264999999999999</v>
      </c>
      <c r="E21" s="66">
        <f t="shared" si="8"/>
        <v>16</v>
      </c>
      <c r="F21" s="65">
        <f>VLOOKUP($A21,'Return Data'!$B$7:$R$2843,11,0)</f>
        <v>16.696000000000002</v>
      </c>
      <c r="G21" s="66">
        <f t="shared" si="9"/>
        <v>6</v>
      </c>
      <c r="H21" s="65">
        <f>VLOOKUP($A21,'Return Data'!$B$7:$R$2843,12,0)</f>
        <v>16.135899999999999</v>
      </c>
      <c r="I21" s="66">
        <f t="shared" si="10"/>
        <v>6</v>
      </c>
      <c r="J21" s="65">
        <f>VLOOKUP($A21,'Return Data'!$B$7:$R$2843,13,0)</f>
        <v>13.493</v>
      </c>
      <c r="K21" s="66">
        <f t="shared" si="11"/>
        <v>15</v>
      </c>
      <c r="L21" s="65">
        <f>VLOOKUP($A21,'Return Data'!$B$7:$R$2843,17,0)</f>
        <v>8.4618000000000002</v>
      </c>
      <c r="M21" s="66">
        <f t="shared" si="12"/>
        <v>15</v>
      </c>
      <c r="N21" s="65">
        <f>VLOOKUP($A21,'Return Data'!$B$7:$R$2843,14,0)</f>
        <v>7.8276000000000003</v>
      </c>
      <c r="O21" s="66">
        <f t="shared" si="13"/>
        <v>11</v>
      </c>
      <c r="P21" s="65"/>
      <c r="Q21" s="66"/>
      <c r="R21" s="65">
        <f>VLOOKUP($A21,'Return Data'!$B$7:$R$2843,16,0)</f>
        <v>9.8734000000000002</v>
      </c>
      <c r="S21" s="67">
        <f t="shared" si="14"/>
        <v>6</v>
      </c>
    </row>
    <row r="22" spans="1:19" x14ac:dyDescent="0.3">
      <c r="A22" s="63" t="s">
        <v>1629</v>
      </c>
      <c r="B22" s="64">
        <f>VLOOKUP($A22,'Return Data'!$B$7:$R$2843,3,0)</f>
        <v>44319</v>
      </c>
      <c r="C22" s="65">
        <f>VLOOKUP($A22,'Return Data'!$B$7:$R$2843,4,0)</f>
        <v>42.700400000000002</v>
      </c>
      <c r="D22" s="65">
        <f>VLOOKUP($A22,'Return Data'!$B$7:$R$2843,10,0)</f>
        <v>8.4396000000000004</v>
      </c>
      <c r="E22" s="66">
        <f t="shared" si="8"/>
        <v>7</v>
      </c>
      <c r="F22" s="65">
        <f>VLOOKUP($A22,'Return Data'!$B$7:$R$2843,11,0)</f>
        <v>21.6496</v>
      </c>
      <c r="G22" s="66">
        <f t="shared" si="9"/>
        <v>3</v>
      </c>
      <c r="H22" s="65">
        <f>VLOOKUP($A22,'Return Data'!$B$7:$R$2843,12,0)</f>
        <v>19.797699999999999</v>
      </c>
      <c r="I22" s="66">
        <f t="shared" si="10"/>
        <v>3</v>
      </c>
      <c r="J22" s="65">
        <f>VLOOKUP($A22,'Return Data'!$B$7:$R$2843,13,0)</f>
        <v>22.1831</v>
      </c>
      <c r="K22" s="66">
        <f t="shared" si="11"/>
        <v>3</v>
      </c>
      <c r="L22" s="65">
        <f>VLOOKUP($A22,'Return Data'!$B$7:$R$2843,17,0)</f>
        <v>13.865399999999999</v>
      </c>
      <c r="M22" s="66">
        <f t="shared" si="12"/>
        <v>1</v>
      </c>
      <c r="N22" s="65">
        <f>VLOOKUP($A22,'Return Data'!$B$7:$R$2843,14,0)</f>
        <v>10.9735</v>
      </c>
      <c r="O22" s="66">
        <f t="shared" si="13"/>
        <v>2</v>
      </c>
      <c r="P22" s="65">
        <f>VLOOKUP($A22,'Return Data'!$B$7:$R$2843,15,0)</f>
        <v>10.956099999999999</v>
      </c>
      <c r="Q22" s="66">
        <f>RANK(P22,P$8:P$31,0)</f>
        <v>1</v>
      </c>
      <c r="R22" s="65">
        <f>VLOOKUP($A22,'Return Data'!$B$7:$R$2843,16,0)</f>
        <v>10.761799999999999</v>
      </c>
      <c r="S22" s="67">
        <f t="shared" si="14"/>
        <v>3</v>
      </c>
    </row>
    <row r="23" spans="1:19" x14ac:dyDescent="0.3">
      <c r="A23" s="63" t="s">
        <v>1630</v>
      </c>
      <c r="B23" s="64">
        <f>VLOOKUP($A23,'Return Data'!$B$7:$R$2843,3,0)</f>
        <v>44319</v>
      </c>
      <c r="C23" s="65">
        <f>VLOOKUP($A23,'Return Data'!$B$7:$R$2843,4,0)</f>
        <v>42.854100000000003</v>
      </c>
      <c r="D23" s="65">
        <f>VLOOKUP($A23,'Return Data'!$B$7:$R$2843,10,0)</f>
        <v>6.6776999999999997</v>
      </c>
      <c r="E23" s="66">
        <f t="shared" si="8"/>
        <v>11</v>
      </c>
      <c r="F23" s="65">
        <f>VLOOKUP($A23,'Return Data'!$B$7:$R$2843,11,0)</f>
        <v>11.9177</v>
      </c>
      <c r="G23" s="66">
        <f t="shared" si="9"/>
        <v>16</v>
      </c>
      <c r="H23" s="65">
        <f>VLOOKUP($A23,'Return Data'!$B$7:$R$2843,12,0)</f>
        <v>11.6838</v>
      </c>
      <c r="I23" s="66">
        <f t="shared" si="10"/>
        <v>14</v>
      </c>
      <c r="J23" s="65">
        <f>VLOOKUP($A23,'Return Data'!$B$7:$R$2843,13,0)</f>
        <v>12.9419</v>
      </c>
      <c r="K23" s="66">
        <f t="shared" si="11"/>
        <v>16</v>
      </c>
      <c r="L23" s="65">
        <f>VLOOKUP($A23,'Return Data'!$B$7:$R$2843,17,0)</f>
        <v>8.8028999999999993</v>
      </c>
      <c r="M23" s="66">
        <f t="shared" si="12"/>
        <v>13</v>
      </c>
      <c r="N23" s="65">
        <f>VLOOKUP($A23,'Return Data'!$B$7:$R$2843,14,0)</f>
        <v>7.7462</v>
      </c>
      <c r="O23" s="66">
        <f t="shared" si="13"/>
        <v>12</v>
      </c>
      <c r="P23" s="65">
        <f>VLOOKUP($A23,'Return Data'!$B$7:$R$2843,15,0)</f>
        <v>8.1021999999999998</v>
      </c>
      <c r="Q23" s="66">
        <f>RANK(P23,P$8:P$31,0)</f>
        <v>14</v>
      </c>
      <c r="R23" s="65">
        <f>VLOOKUP($A23,'Return Data'!$B$7:$R$2843,16,0)</f>
        <v>8.0772999999999993</v>
      </c>
      <c r="S23" s="67">
        <f t="shared" si="14"/>
        <v>18</v>
      </c>
    </row>
    <row r="24" spans="1:19" x14ac:dyDescent="0.3">
      <c r="A24" s="63" t="s">
        <v>1631</v>
      </c>
      <c r="B24" s="64">
        <f>VLOOKUP($A24,'Return Data'!$B$7:$R$2843,3,0)</f>
        <v>44319</v>
      </c>
      <c r="C24" s="65">
        <f>VLOOKUP($A24,'Return Data'!$B$7:$R$2843,4,0)</f>
        <v>67.577699999999993</v>
      </c>
      <c r="D24" s="65">
        <f>VLOOKUP($A24,'Return Data'!$B$7:$R$2843,10,0)</f>
        <v>0.74960000000000004</v>
      </c>
      <c r="E24" s="66">
        <f t="shared" si="8"/>
        <v>20</v>
      </c>
      <c r="F24" s="65">
        <f>VLOOKUP($A24,'Return Data'!$B$7:$R$2843,11,0)</f>
        <v>8.9324999999999992</v>
      </c>
      <c r="G24" s="66">
        <f t="shared" si="9"/>
        <v>20</v>
      </c>
      <c r="H24" s="65">
        <f>VLOOKUP($A24,'Return Data'!$B$7:$R$2843,12,0)</f>
        <v>7.4664999999999999</v>
      </c>
      <c r="I24" s="66">
        <f t="shared" si="10"/>
        <v>21</v>
      </c>
      <c r="J24" s="65">
        <f>VLOOKUP($A24,'Return Data'!$B$7:$R$2843,13,0)</f>
        <v>10.709099999999999</v>
      </c>
      <c r="K24" s="66">
        <f t="shared" si="11"/>
        <v>21</v>
      </c>
      <c r="L24" s="65">
        <f>VLOOKUP($A24,'Return Data'!$B$7:$R$2843,17,0)</f>
        <v>9.1211000000000002</v>
      </c>
      <c r="M24" s="66">
        <f t="shared" si="12"/>
        <v>11</v>
      </c>
      <c r="N24" s="65">
        <f>VLOOKUP($A24,'Return Data'!$B$7:$R$2843,14,0)</f>
        <v>7.9058000000000002</v>
      </c>
      <c r="O24" s="66">
        <f t="shared" si="13"/>
        <v>9</v>
      </c>
      <c r="P24" s="65">
        <f>VLOOKUP($A24,'Return Data'!$B$7:$R$2843,15,0)</f>
        <v>8.0397999999999996</v>
      </c>
      <c r="Q24" s="66">
        <f>RANK(P24,P$8:P$31,0)</f>
        <v>16</v>
      </c>
      <c r="R24" s="65">
        <f>VLOOKUP($A24,'Return Data'!$B$7:$R$2843,16,0)</f>
        <v>8.1004000000000005</v>
      </c>
      <c r="S24" s="67">
        <f t="shared" si="14"/>
        <v>17</v>
      </c>
    </row>
    <row r="25" spans="1:19" x14ac:dyDescent="0.3">
      <c r="A25" s="63" t="s">
        <v>2015</v>
      </c>
      <c r="B25" s="64">
        <f>VLOOKUP($A25,'Return Data'!$B$7:$R$2843,3,0)</f>
        <v>44319</v>
      </c>
      <c r="C25" s="65">
        <f>VLOOKUP($A25,'Return Data'!$B$7:$R$2843,4,0)</f>
        <v>23.9133</v>
      </c>
      <c r="D25" s="65">
        <f>VLOOKUP($A25,'Return Data'!$B$7:$R$2843,10,0)</f>
        <v>-2.1274999999999999</v>
      </c>
      <c r="E25" s="66">
        <f t="shared" si="8"/>
        <v>22</v>
      </c>
      <c r="F25" s="65">
        <f>VLOOKUP($A25,'Return Data'!$B$7:$R$2843,11,0)</f>
        <v>10.9124</v>
      </c>
      <c r="G25" s="66">
        <f t="shared" si="9"/>
        <v>17</v>
      </c>
      <c r="H25" s="65">
        <f>VLOOKUP($A25,'Return Data'!$B$7:$R$2843,12,0)</f>
        <v>10.027699999999999</v>
      </c>
      <c r="I25" s="66">
        <f t="shared" si="10"/>
        <v>19</v>
      </c>
      <c r="J25" s="65">
        <f>VLOOKUP($A25,'Return Data'!$B$7:$R$2843,13,0)</f>
        <v>11.9374</v>
      </c>
      <c r="K25" s="66">
        <f t="shared" si="11"/>
        <v>19</v>
      </c>
      <c r="L25" s="65">
        <f>VLOOKUP($A25,'Return Data'!$B$7:$R$2843,17,0)</f>
        <v>6.9192999999999998</v>
      </c>
      <c r="M25" s="66">
        <f t="shared" si="12"/>
        <v>17</v>
      </c>
      <c r="N25" s="65">
        <f>VLOOKUP($A25,'Return Data'!$B$7:$R$2843,14,0)</f>
        <v>6.9561000000000002</v>
      </c>
      <c r="O25" s="66">
        <f t="shared" si="13"/>
        <v>16</v>
      </c>
      <c r="P25" s="65">
        <f>VLOOKUP($A25,'Return Data'!$B$7:$R$2843,15,0)</f>
        <v>7.7792000000000003</v>
      </c>
      <c r="Q25" s="66">
        <f>RANK(P25,P$8:P$31,0)</f>
        <v>17</v>
      </c>
      <c r="R25" s="65">
        <f>VLOOKUP($A25,'Return Data'!$B$7:$R$2843,16,0)</f>
        <v>8.6920000000000002</v>
      </c>
      <c r="S25" s="67">
        <f t="shared" si="14"/>
        <v>15</v>
      </c>
    </row>
    <row r="26" spans="1:19" x14ac:dyDescent="0.3">
      <c r="A26" s="63" t="s">
        <v>1632</v>
      </c>
      <c r="B26" s="64">
        <f>VLOOKUP($A26,'Return Data'!$B$7:$R$2843,3,0)</f>
        <v>44319</v>
      </c>
      <c r="C26" s="65">
        <f>VLOOKUP($A26,'Return Data'!$B$7:$R$2843,4,0)</f>
        <v>44.156599999999997</v>
      </c>
      <c r="D26" s="65">
        <f>VLOOKUP($A26,'Return Data'!$B$7:$R$2843,10,0)</f>
        <v>9.2579999999999991</v>
      </c>
      <c r="E26" s="66">
        <f t="shared" si="8"/>
        <v>4</v>
      </c>
      <c r="F26" s="65">
        <f>VLOOKUP($A26,'Return Data'!$B$7:$R$2843,11,0)</f>
        <v>13.407</v>
      </c>
      <c r="G26" s="66">
        <f t="shared" si="9"/>
        <v>13</v>
      </c>
      <c r="H26" s="65">
        <f>VLOOKUP($A26,'Return Data'!$B$7:$R$2843,12,0)</f>
        <v>12.815</v>
      </c>
      <c r="I26" s="66">
        <f t="shared" si="10"/>
        <v>13</v>
      </c>
      <c r="J26" s="65">
        <f>VLOOKUP($A26,'Return Data'!$B$7:$R$2843,13,0)</f>
        <v>12.764099999999999</v>
      </c>
      <c r="K26" s="66">
        <f t="shared" si="11"/>
        <v>18</v>
      </c>
      <c r="L26" s="65">
        <f>VLOOKUP($A26,'Return Data'!$B$7:$R$2843,17,0)</f>
        <v>-1.1560999999999999</v>
      </c>
      <c r="M26" s="66">
        <f t="shared" si="12"/>
        <v>21</v>
      </c>
      <c r="N26" s="65">
        <f>VLOOKUP($A26,'Return Data'!$B$7:$R$2843,14,0)</f>
        <v>1.0435000000000001</v>
      </c>
      <c r="O26" s="66">
        <f t="shared" si="13"/>
        <v>21</v>
      </c>
      <c r="P26" s="65">
        <f>VLOOKUP($A26,'Return Data'!$B$7:$R$2843,15,0)</f>
        <v>4.3228</v>
      </c>
      <c r="Q26" s="66">
        <f>RANK(P26,P$8:P$31,0)</f>
        <v>20</v>
      </c>
      <c r="R26" s="65">
        <f>VLOOKUP($A26,'Return Data'!$B$7:$R$2843,16,0)</f>
        <v>6.8483000000000001</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44319</v>
      </c>
      <c r="C28" s="65">
        <f>VLOOKUP($A28,'Return Data'!$B$7:$R$2843,4,0)</f>
        <v>51.8003</v>
      </c>
      <c r="D28" s="65">
        <f>VLOOKUP($A28,'Return Data'!$B$7:$R$2843,10,0)</f>
        <v>7.1523000000000003</v>
      </c>
      <c r="E28" s="66">
        <f>RANK(D28,D$8:D$31,0)</f>
        <v>9</v>
      </c>
      <c r="F28" s="65">
        <f>VLOOKUP($A28,'Return Data'!$B$7:$R$2843,11,0)</f>
        <v>20.861699999999999</v>
      </c>
      <c r="G28" s="66">
        <f>RANK(F28,F$8:F$31,0)</f>
        <v>4</v>
      </c>
      <c r="H28" s="65">
        <f>VLOOKUP($A28,'Return Data'!$B$7:$R$2843,12,0)</f>
        <v>20.073499999999999</v>
      </c>
      <c r="I28" s="66">
        <f>RANK(H28,H$8:H$31,0)</f>
        <v>2</v>
      </c>
      <c r="J28" s="65">
        <f>VLOOKUP($A28,'Return Data'!$B$7:$R$2843,13,0)</f>
        <v>22.572399999999998</v>
      </c>
      <c r="K28" s="66">
        <f>RANK(J28,J$8:J$31,0)</f>
        <v>2</v>
      </c>
      <c r="L28" s="65">
        <f>VLOOKUP($A28,'Return Data'!$B$7:$R$2843,17,0)</f>
        <v>11.961499999999999</v>
      </c>
      <c r="M28" s="66">
        <f>RANK(L28,L$8:L$31,0)</f>
        <v>3</v>
      </c>
      <c r="N28" s="65">
        <f>VLOOKUP($A28,'Return Data'!$B$7:$R$2843,14,0)</f>
        <v>8.9480000000000004</v>
      </c>
      <c r="O28" s="66">
        <f>RANK(N28,N$8:N$31,0)</f>
        <v>5</v>
      </c>
      <c r="P28" s="65">
        <f>VLOOKUP($A28,'Return Data'!$B$7:$R$2843,15,0)</f>
        <v>9.2956000000000003</v>
      </c>
      <c r="Q28" s="66">
        <f>RANK(P28,P$8:P$31,0)</f>
        <v>6</v>
      </c>
      <c r="R28" s="65">
        <f>VLOOKUP($A28,'Return Data'!$B$7:$R$2843,16,0)</f>
        <v>9.7655999999999992</v>
      </c>
      <c r="S28" s="67">
        <f>RANK(R28,R$8:R$31,0)</f>
        <v>7</v>
      </c>
    </row>
    <row r="29" spans="1:19" x14ac:dyDescent="0.3">
      <c r="A29" s="63" t="s">
        <v>1635</v>
      </c>
      <c r="B29" s="64">
        <f>VLOOKUP($A29,'Return Data'!$B$7:$R$2843,3,0)</f>
        <v>44319</v>
      </c>
      <c r="C29" s="65">
        <f>VLOOKUP($A29,'Return Data'!$B$7:$R$2843,4,0)</f>
        <v>22.450299999999999</v>
      </c>
      <c r="D29" s="65">
        <f>VLOOKUP($A29,'Return Data'!$B$7:$R$2843,10,0)</f>
        <v>2.9234</v>
      </c>
      <c r="E29" s="66">
        <f>RANK(D29,D$8:D$31,0)</f>
        <v>15</v>
      </c>
      <c r="F29" s="65">
        <f>VLOOKUP($A29,'Return Data'!$B$7:$R$2843,11,0)</f>
        <v>12.3766</v>
      </c>
      <c r="G29" s="66">
        <f>RANK(F29,F$8:F$31,0)</f>
        <v>15</v>
      </c>
      <c r="H29" s="65">
        <f>VLOOKUP($A29,'Return Data'!$B$7:$R$2843,12,0)</f>
        <v>10.9124</v>
      </c>
      <c r="I29" s="66">
        <f>RANK(H29,H$8:H$31,0)</f>
        <v>17</v>
      </c>
      <c r="J29" s="65">
        <f>VLOOKUP($A29,'Return Data'!$B$7:$R$2843,13,0)</f>
        <v>13.610099999999999</v>
      </c>
      <c r="K29" s="66">
        <f>RANK(J29,J$8:J$31,0)</f>
        <v>14</v>
      </c>
      <c r="L29" s="65">
        <f>VLOOKUP($A29,'Return Data'!$B$7:$R$2843,17,0)</f>
        <v>4.8118999999999996</v>
      </c>
      <c r="M29" s="66">
        <f>RANK(L29,L$8:L$31,0)</f>
        <v>19</v>
      </c>
      <c r="N29" s="65">
        <f>VLOOKUP($A29,'Return Data'!$B$7:$R$2843,14,0)</f>
        <v>4.3983999999999996</v>
      </c>
      <c r="O29" s="66">
        <f>RANK(N29,N$8:N$31,0)</f>
        <v>19</v>
      </c>
      <c r="P29" s="65">
        <f>VLOOKUP($A29,'Return Data'!$B$7:$R$2843,15,0)</f>
        <v>7.0107999999999997</v>
      </c>
      <c r="Q29" s="66">
        <f>RANK(P29,P$8:P$31,0)</f>
        <v>18</v>
      </c>
      <c r="R29" s="65">
        <f>VLOOKUP($A29,'Return Data'!$B$7:$R$2843,16,0)</f>
        <v>7.8326000000000002</v>
      </c>
      <c r="S29" s="67">
        <f>RANK(R29,R$8:R$31,0)</f>
        <v>19</v>
      </c>
    </row>
    <row r="30" spans="1:19" x14ac:dyDescent="0.3">
      <c r="A30" s="63" t="s">
        <v>1636</v>
      </c>
      <c r="B30" s="64">
        <f>VLOOKUP($A30,'Return Data'!$B$7:$R$2843,3,0)</f>
        <v>44319</v>
      </c>
      <c r="C30" s="65">
        <f>VLOOKUP($A30,'Return Data'!$B$7:$R$2843,4,0)</f>
        <v>0.95760000000000001</v>
      </c>
      <c r="D30" s="65">
        <f>VLOOKUP($A30,'Return Data'!$B$7:$R$2843,10,0)</f>
        <v>11.4458</v>
      </c>
      <c r="E30" s="66">
        <f>RANK(D30,D$8:D$31,0)</f>
        <v>2</v>
      </c>
      <c r="F30" s="65">
        <f>VLOOKUP($A30,'Return Data'!$B$7:$R$2843,11,0)</f>
        <v>-40.989199999999997</v>
      </c>
      <c r="G30" s="66">
        <f>RANK(F30,F$8:F$31,0)</f>
        <v>22</v>
      </c>
      <c r="H30" s="65"/>
      <c r="I30" s="66"/>
      <c r="J30" s="65"/>
      <c r="K30" s="66"/>
      <c r="L30" s="65"/>
      <c r="M30" s="66"/>
      <c r="N30" s="65"/>
      <c r="O30" s="66"/>
      <c r="P30" s="65"/>
      <c r="Q30" s="66"/>
      <c r="R30" s="65">
        <f>VLOOKUP($A30,'Return Data'!$B$7:$R$2843,16,0)</f>
        <v>-12.8361</v>
      </c>
      <c r="S30" s="67">
        <f>RANK(R30,R$8:R$31,0)</f>
        <v>22</v>
      </c>
    </row>
    <row r="31" spans="1:19" x14ac:dyDescent="0.3">
      <c r="A31" s="63" t="s">
        <v>1637</v>
      </c>
      <c r="B31" s="64">
        <f>VLOOKUP($A31,'Return Data'!$B$7:$R$2843,3,0)</f>
        <v>44319</v>
      </c>
      <c r="C31" s="65">
        <f>VLOOKUP($A31,'Return Data'!$B$7:$R$2843,4,0)</f>
        <v>49.140999999999998</v>
      </c>
      <c r="D31" s="65">
        <f>VLOOKUP($A31,'Return Data'!$B$7:$R$2843,10,0)</f>
        <v>4.6318000000000001</v>
      </c>
      <c r="E31" s="66">
        <f>RANK(D31,D$8:D$31,0)</f>
        <v>14</v>
      </c>
      <c r="F31" s="65">
        <f>VLOOKUP($A31,'Return Data'!$B$7:$R$2843,11,0)</f>
        <v>18.091100000000001</v>
      </c>
      <c r="G31" s="66">
        <f>RANK(F31,F$8:F$31,0)</f>
        <v>5</v>
      </c>
      <c r="H31" s="65">
        <f>VLOOKUP($A31,'Return Data'!$B$7:$R$2843,12,0)</f>
        <v>18.4498</v>
      </c>
      <c r="I31" s="66">
        <f>RANK(H31,H$8:H$31,0)</f>
        <v>5</v>
      </c>
      <c r="J31" s="65">
        <f>VLOOKUP($A31,'Return Data'!$B$7:$R$2843,13,0)</f>
        <v>21.4239</v>
      </c>
      <c r="K31" s="66">
        <f>RANK(J31,J$8:J$31,0)</f>
        <v>4</v>
      </c>
      <c r="L31" s="65">
        <f>VLOOKUP($A31,'Return Data'!$B$7:$R$2843,17,0)</f>
        <v>6.8632</v>
      </c>
      <c r="M31" s="66">
        <f>RANK(L31,L$8:L$31,0)</f>
        <v>18</v>
      </c>
      <c r="N31" s="65">
        <f>VLOOKUP($A31,'Return Data'!$B$7:$R$2843,14,0)</f>
        <v>6.1067</v>
      </c>
      <c r="O31" s="66">
        <f>RANK(N31,N$8:N$31,0)</f>
        <v>18</v>
      </c>
      <c r="P31" s="65">
        <f>VLOOKUP($A31,'Return Data'!$B$7:$R$2843,15,0)</f>
        <v>8.1325000000000003</v>
      </c>
      <c r="Q31" s="66">
        <f>RANK(P31,P$8:P$31,0)</f>
        <v>13</v>
      </c>
      <c r="R31" s="65">
        <f>VLOOKUP($A31,'Return Data'!$B$7:$R$2843,16,0)</f>
        <v>9.4550000000000001</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5.5015363636363643</v>
      </c>
      <c r="E33" s="74"/>
      <c r="F33" s="75">
        <f>AVERAGE(F8:F31)</f>
        <v>12.633590909090907</v>
      </c>
      <c r="G33" s="74"/>
      <c r="H33" s="75">
        <f>AVERAGE(H8:H31)</f>
        <v>14.468919047619046</v>
      </c>
      <c r="I33" s="74"/>
      <c r="J33" s="75">
        <f>AVERAGE(J8:J31)</f>
        <v>16.552785714285715</v>
      </c>
      <c r="K33" s="74"/>
      <c r="L33" s="75">
        <f>AVERAGE(L8:L31)</f>
        <v>8.7168714285714284</v>
      </c>
      <c r="M33" s="74"/>
      <c r="N33" s="75">
        <f>AVERAGE(N8:N31)</f>
        <v>7.4633428571428571</v>
      </c>
      <c r="O33" s="74"/>
      <c r="P33" s="75">
        <f>AVERAGE(P8:P31)</f>
        <v>8.4505499999999998</v>
      </c>
      <c r="Q33" s="74"/>
      <c r="R33" s="75">
        <f>AVERAGE(R8:R31)</f>
        <v>8.1742272727272773</v>
      </c>
      <c r="S33" s="76"/>
    </row>
    <row r="34" spans="1:19" x14ac:dyDescent="0.3">
      <c r="A34" s="73" t="s">
        <v>28</v>
      </c>
      <c r="B34" s="74"/>
      <c r="C34" s="74"/>
      <c r="D34" s="75">
        <f>MIN(D8:D31)</f>
        <v>-2.1274999999999999</v>
      </c>
      <c r="E34" s="74"/>
      <c r="F34" s="75">
        <f>MIN(F8:F31)</f>
        <v>-40.989199999999997</v>
      </c>
      <c r="G34" s="74"/>
      <c r="H34" s="75">
        <f>MIN(H8:H31)</f>
        <v>7.4664999999999999</v>
      </c>
      <c r="I34" s="74"/>
      <c r="J34" s="75">
        <f>MIN(J8:J31)</f>
        <v>10.709099999999999</v>
      </c>
      <c r="K34" s="74"/>
      <c r="L34" s="75">
        <f>MIN(L8:L31)</f>
        <v>-1.1560999999999999</v>
      </c>
      <c r="M34" s="74"/>
      <c r="N34" s="75">
        <f>MIN(N8:N31)</f>
        <v>1.0435000000000001</v>
      </c>
      <c r="O34" s="74"/>
      <c r="P34" s="75">
        <f>MIN(P8:P31)</f>
        <v>4.3228</v>
      </c>
      <c r="Q34" s="74"/>
      <c r="R34" s="75">
        <f>MIN(R8:R31)</f>
        <v>-12.8361</v>
      </c>
      <c r="S34" s="76"/>
    </row>
    <row r="35" spans="1:19" ht="15" thickBot="1" x14ac:dyDescent="0.35">
      <c r="A35" s="77" t="s">
        <v>29</v>
      </c>
      <c r="B35" s="78"/>
      <c r="C35" s="78"/>
      <c r="D35" s="79">
        <f>MAX(D8:D31)</f>
        <v>11.917</v>
      </c>
      <c r="E35" s="78"/>
      <c r="F35" s="79">
        <f>MAX(F8:F31)</f>
        <v>27.789899999999999</v>
      </c>
      <c r="G35" s="78"/>
      <c r="H35" s="79">
        <f>MAX(H8:H31)</f>
        <v>25.370799999999999</v>
      </c>
      <c r="I35" s="78"/>
      <c r="J35" s="79">
        <f>MAX(J8:J31)</f>
        <v>28.625699999999998</v>
      </c>
      <c r="K35" s="78"/>
      <c r="L35" s="79">
        <f>MAX(L8:L31)</f>
        <v>13.865399999999999</v>
      </c>
      <c r="M35" s="78"/>
      <c r="N35" s="79">
        <f>MAX(N8:N31)</f>
        <v>11.337899999999999</v>
      </c>
      <c r="O35" s="78"/>
      <c r="P35" s="79">
        <f>MAX(P8:P31)</f>
        <v>10.956099999999999</v>
      </c>
      <c r="Q35" s="78"/>
      <c r="R35" s="79">
        <f>MAX(R8:R31)</f>
        <v>10.9672</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44319</v>
      </c>
      <c r="C8" s="65">
        <f>VLOOKUP($A8,'Return Data'!$B$7:$R$2843,4,0)</f>
        <v>46.369</v>
      </c>
      <c r="D8" s="65">
        <f>VLOOKUP($A8,'Return Data'!$B$7:$R$2843,10,0)</f>
        <v>7.9751000000000003</v>
      </c>
      <c r="E8" s="66">
        <f t="shared" ref="E8:E15" si="0">RANK(D8,D$8:D$31,0)</f>
        <v>6</v>
      </c>
      <c r="F8" s="65">
        <f>VLOOKUP($A8,'Return Data'!$B$7:$R$2843,11,0)</f>
        <v>26.840900000000001</v>
      </c>
      <c r="G8" s="66">
        <f t="shared" ref="G8:G15" si="1">RANK(F8,F$8:F$31,0)</f>
        <v>1</v>
      </c>
      <c r="H8" s="65">
        <f>VLOOKUP($A8,'Return Data'!$B$7:$R$2843,12,0)</f>
        <v>24.382400000000001</v>
      </c>
      <c r="I8" s="66">
        <f t="shared" ref="I8:I15" si="2">RANK(H8,H$8:H$31,0)</f>
        <v>1</v>
      </c>
      <c r="J8" s="65">
        <f>VLOOKUP($A8,'Return Data'!$B$7:$R$2843,13,0)</f>
        <v>27.516400000000001</v>
      </c>
      <c r="K8" s="66">
        <f t="shared" ref="K8:K15" si="3">RANK(J8,J$8:J$31,0)</f>
        <v>1</v>
      </c>
      <c r="L8" s="65">
        <f>VLOOKUP($A8,'Return Data'!$B$7:$R$2843,17,0)</f>
        <v>9.0983000000000001</v>
      </c>
      <c r="M8" s="66">
        <f t="shared" ref="M8:M15" si="4">RANK(L8,L$8:L$31,0)</f>
        <v>7</v>
      </c>
      <c r="N8" s="65">
        <f>VLOOKUP($A8,'Return Data'!$B$7:$R$2843,14,0)</f>
        <v>6.3872999999999998</v>
      </c>
      <c r="O8" s="66">
        <f t="shared" ref="O8:O15" si="5">RANK(N8,N$8:N$31,0)</f>
        <v>14</v>
      </c>
      <c r="P8" s="65">
        <f>VLOOKUP($A8,'Return Data'!$B$7:$R$2843,15,0)</f>
        <v>8.6889000000000003</v>
      </c>
      <c r="Q8" s="66">
        <f t="shared" ref="Q8:Q15" si="6">RANK(P8,P$8:P$31,0)</f>
        <v>4</v>
      </c>
      <c r="R8" s="65">
        <f>VLOOKUP($A8,'Return Data'!$B$7:$R$2843,16,0)</f>
        <v>9.4673999999999996</v>
      </c>
      <c r="S8" s="67">
        <f t="shared" ref="S8:S15" si="7">RANK(R8,R$8:R$31,0)</f>
        <v>4</v>
      </c>
    </row>
    <row r="9" spans="1:20" x14ac:dyDescent="0.3">
      <c r="A9" s="63" t="s">
        <v>1639</v>
      </c>
      <c r="B9" s="64">
        <f>VLOOKUP($A9,'Return Data'!$B$7:$R$2843,3,0)</f>
        <v>44319</v>
      </c>
      <c r="C9" s="65">
        <f>VLOOKUP($A9,'Return Data'!$B$7:$R$2843,4,0)</f>
        <v>22.576699999999999</v>
      </c>
      <c r="D9" s="65">
        <f>VLOOKUP($A9,'Return Data'!$B$7:$R$2843,10,0)</f>
        <v>6.0609999999999999</v>
      </c>
      <c r="E9" s="66">
        <f t="shared" si="0"/>
        <v>11</v>
      </c>
      <c r="F9" s="65">
        <f>VLOOKUP($A9,'Return Data'!$B$7:$R$2843,11,0)</f>
        <v>15.2057</v>
      </c>
      <c r="G9" s="66">
        <f t="shared" si="1"/>
        <v>6</v>
      </c>
      <c r="H9" s="65">
        <f>VLOOKUP($A9,'Return Data'!$B$7:$R$2843,12,0)</f>
        <v>14.6127</v>
      </c>
      <c r="I9" s="66">
        <f t="shared" si="2"/>
        <v>6</v>
      </c>
      <c r="J9" s="65">
        <f>VLOOKUP($A9,'Return Data'!$B$7:$R$2843,13,0)</f>
        <v>17.109300000000001</v>
      </c>
      <c r="K9" s="66">
        <f t="shared" si="3"/>
        <v>6</v>
      </c>
      <c r="L9" s="65">
        <f>VLOOKUP($A9,'Return Data'!$B$7:$R$2843,17,0)</f>
        <v>7.4423000000000004</v>
      </c>
      <c r="M9" s="66">
        <f t="shared" si="4"/>
        <v>14</v>
      </c>
      <c r="N9" s="65">
        <f>VLOOKUP($A9,'Return Data'!$B$7:$R$2843,14,0)</f>
        <v>6.5266999999999999</v>
      </c>
      <c r="O9" s="66">
        <f t="shared" si="5"/>
        <v>13</v>
      </c>
      <c r="P9" s="65">
        <f>VLOOKUP($A9,'Return Data'!$B$7:$R$2843,15,0)</f>
        <v>7.1607000000000003</v>
      </c>
      <c r="Q9" s="66">
        <f t="shared" si="6"/>
        <v>14</v>
      </c>
      <c r="R9" s="65">
        <f>VLOOKUP($A9,'Return Data'!$B$7:$R$2843,16,0)</f>
        <v>7.8274999999999997</v>
      </c>
      <c r="S9" s="67">
        <f t="shared" si="7"/>
        <v>15</v>
      </c>
    </row>
    <row r="10" spans="1:20" x14ac:dyDescent="0.3">
      <c r="A10" s="63" t="s">
        <v>1640</v>
      </c>
      <c r="B10" s="64">
        <f>VLOOKUP($A10,'Return Data'!$B$7:$R$2843,3,0)</f>
        <v>44319</v>
      </c>
      <c r="C10" s="65">
        <f>VLOOKUP($A10,'Return Data'!$B$7:$R$2843,4,0)</f>
        <v>29.033100000000001</v>
      </c>
      <c r="D10" s="65">
        <f>VLOOKUP($A10,'Return Data'!$B$7:$R$2843,10,0)</f>
        <v>-0.89359999999999995</v>
      </c>
      <c r="E10" s="66">
        <f t="shared" si="0"/>
        <v>21</v>
      </c>
      <c r="F10" s="65">
        <f>VLOOKUP($A10,'Return Data'!$B$7:$R$2843,11,0)</f>
        <v>7.3941999999999997</v>
      </c>
      <c r="G10" s="66">
        <f t="shared" si="1"/>
        <v>21</v>
      </c>
      <c r="H10" s="65">
        <f>VLOOKUP($A10,'Return Data'!$B$7:$R$2843,12,0)</f>
        <v>7.1708999999999996</v>
      </c>
      <c r="I10" s="66">
        <f t="shared" si="2"/>
        <v>20</v>
      </c>
      <c r="J10" s="65">
        <f>VLOOKUP($A10,'Return Data'!$B$7:$R$2843,13,0)</f>
        <v>9.8892000000000007</v>
      </c>
      <c r="K10" s="66">
        <f t="shared" si="3"/>
        <v>20</v>
      </c>
      <c r="L10" s="65">
        <f>VLOOKUP($A10,'Return Data'!$B$7:$R$2843,17,0)</f>
        <v>10.543799999999999</v>
      </c>
      <c r="M10" s="66">
        <f t="shared" si="4"/>
        <v>4</v>
      </c>
      <c r="N10" s="65">
        <f>VLOOKUP($A10,'Return Data'!$B$7:$R$2843,14,0)</f>
        <v>9.3339999999999996</v>
      </c>
      <c r="O10" s="66">
        <f t="shared" si="5"/>
        <v>3</v>
      </c>
      <c r="P10" s="65">
        <f>VLOOKUP($A10,'Return Data'!$B$7:$R$2843,15,0)</f>
        <v>8.3587000000000007</v>
      </c>
      <c r="Q10" s="66">
        <f t="shared" si="6"/>
        <v>7</v>
      </c>
      <c r="R10" s="65">
        <f>VLOOKUP($A10,'Return Data'!$B$7:$R$2843,16,0)</f>
        <v>6.6066000000000003</v>
      </c>
      <c r="S10" s="67">
        <f t="shared" si="7"/>
        <v>19</v>
      </c>
    </row>
    <row r="11" spans="1:20" x14ac:dyDescent="0.3">
      <c r="A11" s="63" t="s">
        <v>1641</v>
      </c>
      <c r="B11" s="64">
        <f>VLOOKUP($A11,'Return Data'!$B$7:$R$2843,3,0)</f>
        <v>44319</v>
      </c>
      <c r="C11" s="65">
        <f>VLOOKUP($A11,'Return Data'!$B$7:$R$2843,4,0)</f>
        <v>33.066600000000001</v>
      </c>
      <c r="D11" s="65">
        <f>VLOOKUP($A11,'Return Data'!$B$7:$R$2843,10,0)</f>
        <v>0.12529999999999999</v>
      </c>
      <c r="E11" s="66">
        <f t="shared" si="0"/>
        <v>18</v>
      </c>
      <c r="F11" s="65">
        <f>VLOOKUP($A11,'Return Data'!$B$7:$R$2843,11,0)</f>
        <v>11.61</v>
      </c>
      <c r="G11" s="66">
        <f t="shared" si="1"/>
        <v>15</v>
      </c>
      <c r="H11" s="65">
        <f>VLOOKUP($A11,'Return Data'!$B$7:$R$2843,12,0)</f>
        <v>9.6371000000000002</v>
      </c>
      <c r="I11" s="66">
        <f t="shared" si="2"/>
        <v>18</v>
      </c>
      <c r="J11" s="65">
        <f>VLOOKUP($A11,'Return Data'!$B$7:$R$2843,13,0)</f>
        <v>11.9777</v>
      </c>
      <c r="K11" s="66">
        <f t="shared" si="3"/>
        <v>16</v>
      </c>
      <c r="L11" s="65">
        <f>VLOOKUP($A11,'Return Data'!$B$7:$R$2843,17,0)</f>
        <v>7.9478999999999997</v>
      </c>
      <c r="M11" s="66">
        <f t="shared" si="4"/>
        <v>13</v>
      </c>
      <c r="N11" s="65">
        <f>VLOOKUP($A11,'Return Data'!$B$7:$R$2843,14,0)</f>
        <v>7.0045999999999999</v>
      </c>
      <c r="O11" s="66">
        <f t="shared" si="5"/>
        <v>10</v>
      </c>
      <c r="P11" s="65">
        <f>VLOOKUP($A11,'Return Data'!$B$7:$R$2843,15,0)</f>
        <v>7.5160999999999998</v>
      </c>
      <c r="Q11" s="66">
        <f t="shared" si="6"/>
        <v>8</v>
      </c>
      <c r="R11" s="65">
        <f>VLOOKUP($A11,'Return Data'!$B$7:$R$2843,16,0)</f>
        <v>7.4614000000000003</v>
      </c>
      <c r="S11" s="67">
        <f t="shared" si="7"/>
        <v>16</v>
      </c>
    </row>
    <row r="12" spans="1:20" x14ac:dyDescent="0.3">
      <c r="A12" s="63" t="s">
        <v>1642</v>
      </c>
      <c r="B12" s="64">
        <f>VLOOKUP($A12,'Return Data'!$B$7:$R$2843,3,0)</f>
        <v>44319</v>
      </c>
      <c r="C12" s="65">
        <f>VLOOKUP($A12,'Return Data'!$B$7:$R$2843,4,0)</f>
        <v>21.516500000000001</v>
      </c>
      <c r="D12" s="65">
        <f>VLOOKUP($A12,'Return Data'!$B$7:$R$2843,10,0)</f>
        <v>4.2035</v>
      </c>
      <c r="E12" s="66">
        <f t="shared" si="0"/>
        <v>12</v>
      </c>
      <c r="F12" s="65">
        <f>VLOOKUP($A12,'Return Data'!$B$7:$R$2843,11,0)</f>
        <v>9.9248999999999992</v>
      </c>
      <c r="G12" s="66">
        <f t="shared" si="1"/>
        <v>17</v>
      </c>
      <c r="H12" s="65">
        <f>VLOOKUP($A12,'Return Data'!$B$7:$R$2843,12,0)</f>
        <v>10.8018</v>
      </c>
      <c r="I12" s="66">
        <f t="shared" si="2"/>
        <v>15</v>
      </c>
      <c r="J12" s="65">
        <f>VLOOKUP($A12,'Return Data'!$B$7:$R$2843,13,0)</f>
        <v>13.8752</v>
      </c>
      <c r="K12" s="66">
        <f t="shared" si="3"/>
        <v>11</v>
      </c>
      <c r="L12" s="65">
        <f>VLOOKUP($A12,'Return Data'!$B$7:$R$2843,17,0)</f>
        <v>1.3536999999999999</v>
      </c>
      <c r="M12" s="66">
        <f t="shared" si="4"/>
        <v>20</v>
      </c>
      <c r="N12" s="65">
        <f>VLOOKUP($A12,'Return Data'!$B$7:$R$2843,14,0)</f>
        <v>0.52959999999999996</v>
      </c>
      <c r="O12" s="66">
        <f t="shared" si="5"/>
        <v>20</v>
      </c>
      <c r="P12" s="65">
        <f>VLOOKUP($A12,'Return Data'!$B$7:$R$2843,15,0)</f>
        <v>4.4203000000000001</v>
      </c>
      <c r="Q12" s="66">
        <f t="shared" si="6"/>
        <v>19</v>
      </c>
      <c r="R12" s="65">
        <f>VLOOKUP($A12,'Return Data'!$B$7:$R$2843,16,0)</f>
        <v>6.5183</v>
      </c>
      <c r="S12" s="67">
        <f t="shared" si="7"/>
        <v>20</v>
      </c>
    </row>
    <row r="13" spans="1:20" x14ac:dyDescent="0.3">
      <c r="A13" s="63" t="s">
        <v>1643</v>
      </c>
      <c r="B13" s="64">
        <f>VLOOKUP($A13,'Return Data'!$B$7:$R$2843,3,0)</f>
        <v>44319</v>
      </c>
      <c r="C13" s="65">
        <f>VLOOKUP($A13,'Return Data'!$B$7:$R$2843,4,0)</f>
        <v>81.285749121320706</v>
      </c>
      <c r="D13" s="65">
        <f>VLOOKUP($A13,'Return Data'!$B$7:$R$2843,10,0)</f>
        <v>9.6267999999999994</v>
      </c>
      <c r="E13" s="66">
        <f t="shared" si="0"/>
        <v>3</v>
      </c>
      <c r="F13" s="65">
        <f>VLOOKUP($A13,'Return Data'!$B$7:$R$2843,11,0)</f>
        <v>14.968</v>
      </c>
      <c r="G13" s="66">
        <f t="shared" si="1"/>
        <v>7</v>
      </c>
      <c r="H13" s="65">
        <f>VLOOKUP($A13,'Return Data'!$B$7:$R$2843,12,0)</f>
        <v>14.390599999999999</v>
      </c>
      <c r="I13" s="66">
        <f t="shared" si="2"/>
        <v>7</v>
      </c>
      <c r="J13" s="65">
        <f>VLOOKUP($A13,'Return Data'!$B$7:$R$2843,13,0)</f>
        <v>16.986899999999999</v>
      </c>
      <c r="K13" s="66">
        <f t="shared" si="3"/>
        <v>7</v>
      </c>
      <c r="L13" s="65">
        <f>VLOOKUP($A13,'Return Data'!$B$7:$R$2843,17,0)</f>
        <v>12.026300000000001</v>
      </c>
      <c r="M13" s="66">
        <f t="shared" si="4"/>
        <v>2</v>
      </c>
      <c r="N13" s="65">
        <f>VLOOKUP($A13,'Return Data'!$B$7:$R$2843,14,0)</f>
        <v>10.1564</v>
      </c>
      <c r="O13" s="66">
        <f t="shared" si="5"/>
        <v>1</v>
      </c>
      <c r="P13" s="65">
        <f>VLOOKUP($A13,'Return Data'!$B$7:$R$2843,15,0)</f>
        <v>9.0487000000000002</v>
      </c>
      <c r="Q13" s="66">
        <f t="shared" si="6"/>
        <v>3</v>
      </c>
      <c r="R13" s="65">
        <f>VLOOKUP($A13,'Return Data'!$B$7:$R$2843,16,0)</f>
        <v>8.5140999999999991</v>
      </c>
      <c r="S13" s="67">
        <f t="shared" si="7"/>
        <v>9</v>
      </c>
    </row>
    <row r="14" spans="1:20" x14ac:dyDescent="0.3">
      <c r="A14" s="63" t="s">
        <v>1644</v>
      </c>
      <c r="B14" s="64">
        <f>VLOOKUP($A14,'Return Data'!$B$7:$R$2843,3,0)</f>
        <v>44319</v>
      </c>
      <c r="C14" s="65">
        <f>VLOOKUP($A14,'Return Data'!$B$7:$R$2843,4,0)</f>
        <v>41.606200000000001</v>
      </c>
      <c r="D14" s="65">
        <f>VLOOKUP($A14,'Return Data'!$B$7:$R$2843,10,0)</f>
        <v>10.1494</v>
      </c>
      <c r="E14" s="66">
        <f t="shared" si="0"/>
        <v>2</v>
      </c>
      <c r="F14" s="65">
        <f>VLOOKUP($A14,'Return Data'!$B$7:$R$2843,11,0)</f>
        <v>14.201499999999999</v>
      </c>
      <c r="G14" s="66">
        <f t="shared" si="1"/>
        <v>10</v>
      </c>
      <c r="H14" s="65">
        <f>VLOOKUP($A14,'Return Data'!$B$7:$R$2843,12,0)</f>
        <v>14.1098</v>
      </c>
      <c r="I14" s="66">
        <f t="shared" si="2"/>
        <v>8</v>
      </c>
      <c r="J14" s="65">
        <f>VLOOKUP($A14,'Return Data'!$B$7:$R$2843,13,0)</f>
        <v>16.6921</v>
      </c>
      <c r="K14" s="66">
        <f t="shared" si="3"/>
        <v>8</v>
      </c>
      <c r="L14" s="65">
        <f>VLOOKUP($A14,'Return Data'!$B$7:$R$2843,17,0)</f>
        <v>8.2819000000000003</v>
      </c>
      <c r="M14" s="66">
        <f t="shared" si="4"/>
        <v>9</v>
      </c>
      <c r="N14" s="65">
        <f>VLOOKUP($A14,'Return Data'!$B$7:$R$2843,14,0)</f>
        <v>4.5697999999999999</v>
      </c>
      <c r="O14" s="66">
        <f t="shared" si="5"/>
        <v>18</v>
      </c>
      <c r="P14" s="65">
        <f>VLOOKUP($A14,'Return Data'!$B$7:$R$2843,15,0)</f>
        <v>6.7591000000000001</v>
      </c>
      <c r="Q14" s="66">
        <f t="shared" si="6"/>
        <v>16</v>
      </c>
      <c r="R14" s="65">
        <f>VLOOKUP($A14,'Return Data'!$B$7:$R$2843,16,0)</f>
        <v>8.7996999999999996</v>
      </c>
      <c r="S14" s="67">
        <f t="shared" si="7"/>
        <v>7</v>
      </c>
    </row>
    <row r="15" spans="1:20" x14ac:dyDescent="0.3">
      <c r="A15" s="63" t="s">
        <v>1645</v>
      </c>
      <c r="B15" s="64">
        <f>VLOOKUP($A15,'Return Data'!$B$7:$R$2843,3,0)</f>
        <v>44319</v>
      </c>
      <c r="C15" s="65">
        <f>VLOOKUP($A15,'Return Data'!$B$7:$R$2843,4,0)</f>
        <v>64.722499999999997</v>
      </c>
      <c r="D15" s="65">
        <f>VLOOKUP($A15,'Return Data'!$B$7:$R$2843,10,0)</f>
        <v>6.4405000000000001</v>
      </c>
      <c r="E15" s="66">
        <f t="shared" si="0"/>
        <v>9</v>
      </c>
      <c r="F15" s="65">
        <f>VLOOKUP($A15,'Return Data'!$B$7:$R$2843,11,0)</f>
        <v>14.759399999999999</v>
      </c>
      <c r="G15" s="66">
        <f t="shared" si="1"/>
        <v>8</v>
      </c>
      <c r="H15" s="65">
        <f>VLOOKUP($A15,'Return Data'!$B$7:$R$2843,12,0)</f>
        <v>13.659800000000001</v>
      </c>
      <c r="I15" s="66">
        <f t="shared" si="2"/>
        <v>11</v>
      </c>
      <c r="J15" s="65">
        <f>VLOOKUP($A15,'Return Data'!$B$7:$R$2843,13,0)</f>
        <v>15.1099</v>
      </c>
      <c r="K15" s="66">
        <f t="shared" si="3"/>
        <v>10</v>
      </c>
      <c r="L15" s="65">
        <f>VLOOKUP($A15,'Return Data'!$B$7:$R$2843,17,0)</f>
        <v>8.0022000000000002</v>
      </c>
      <c r="M15" s="66">
        <f t="shared" si="4"/>
        <v>12</v>
      </c>
      <c r="N15" s="65">
        <f>VLOOKUP($A15,'Return Data'!$B$7:$R$2843,14,0)</f>
        <v>7.0351999999999997</v>
      </c>
      <c r="O15" s="66">
        <f t="shared" si="5"/>
        <v>9</v>
      </c>
      <c r="P15" s="65">
        <f>VLOOKUP($A15,'Return Data'!$B$7:$R$2843,15,0)</f>
        <v>7.2396000000000003</v>
      </c>
      <c r="Q15" s="66">
        <f t="shared" si="6"/>
        <v>13</v>
      </c>
      <c r="R15" s="65">
        <f>VLOOKUP($A15,'Return Data'!$B$7:$R$2843,16,0)</f>
        <v>9.4853000000000005</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44319</v>
      </c>
      <c r="C17" s="65">
        <f>VLOOKUP($A17,'Return Data'!$B$7:$R$2843,4,0)</f>
        <v>54.321599999999997</v>
      </c>
      <c r="D17" s="65">
        <f>VLOOKUP($A17,'Return Data'!$B$7:$R$2843,10,0)</f>
        <v>8.4841999999999995</v>
      </c>
      <c r="E17" s="66">
        <f t="shared" ref="E17:E26" si="8">RANK(D17,D$8:D$31,0)</f>
        <v>5</v>
      </c>
      <c r="F17" s="65">
        <f>VLOOKUP($A17,'Return Data'!$B$7:$R$2843,11,0)</f>
        <v>21.352900000000002</v>
      </c>
      <c r="G17" s="66">
        <f t="shared" ref="G17:G26" si="9">RANK(F17,F$8:F$31,0)</f>
        <v>2</v>
      </c>
      <c r="H17" s="65">
        <f>VLOOKUP($A17,'Return Data'!$B$7:$R$2843,12,0)</f>
        <v>18.764700000000001</v>
      </c>
      <c r="I17" s="66">
        <f t="shared" ref="I17:I26" si="10">RANK(H17,H$8:H$31,0)</f>
        <v>3</v>
      </c>
      <c r="J17" s="65">
        <f>VLOOKUP($A17,'Return Data'!$B$7:$R$2843,13,0)</f>
        <v>20.471299999999999</v>
      </c>
      <c r="K17" s="66">
        <f t="shared" ref="K17:K26" si="11">RANK(J17,J$8:J$31,0)</f>
        <v>5</v>
      </c>
      <c r="L17" s="65">
        <f>VLOOKUP($A17,'Return Data'!$B$7:$R$2843,17,0)</f>
        <v>9.4014000000000006</v>
      </c>
      <c r="M17" s="66">
        <f t="shared" ref="M17:M26" si="12">RANK(L17,L$8:L$31,0)</f>
        <v>6</v>
      </c>
      <c r="N17" s="65">
        <f>VLOOKUP($A17,'Return Data'!$B$7:$R$2843,14,0)</f>
        <v>7.9044999999999996</v>
      </c>
      <c r="O17" s="66">
        <f t="shared" ref="O17:O26" si="13">RANK(N17,N$8:N$31,0)</f>
        <v>6</v>
      </c>
      <c r="P17" s="65">
        <f>VLOOKUP($A17,'Return Data'!$B$7:$R$2843,15,0)</f>
        <v>8.5770999999999997</v>
      </c>
      <c r="Q17" s="66">
        <f>RANK(P17,P$8:P$31,0)</f>
        <v>5</v>
      </c>
      <c r="R17" s="65">
        <f>VLOOKUP($A17,'Return Data'!$B$7:$R$2843,16,0)</f>
        <v>10.236800000000001</v>
      </c>
      <c r="S17" s="67">
        <f t="shared" ref="S17:S26" si="14">RANK(R17,R$8:R$31,0)</f>
        <v>1</v>
      </c>
    </row>
    <row r="18" spans="1:19" x14ac:dyDescent="0.3">
      <c r="A18" s="63" t="s">
        <v>1648</v>
      </c>
      <c r="B18" s="64">
        <f>VLOOKUP($A18,'Return Data'!$B$7:$R$2843,3,0)</f>
        <v>44319</v>
      </c>
      <c r="C18" s="65">
        <f>VLOOKUP($A18,'Return Data'!$B$7:$R$2843,4,0)</f>
        <v>43.057699999999997</v>
      </c>
      <c r="D18" s="65">
        <f>VLOOKUP($A18,'Return Data'!$B$7:$R$2843,10,0)</f>
        <v>-0.29980000000000001</v>
      </c>
      <c r="E18" s="66">
        <f t="shared" si="8"/>
        <v>20</v>
      </c>
      <c r="F18" s="65">
        <f>VLOOKUP($A18,'Return Data'!$B$7:$R$2843,11,0)</f>
        <v>11.741</v>
      </c>
      <c r="G18" s="66">
        <f t="shared" si="9"/>
        <v>14</v>
      </c>
      <c r="H18" s="65">
        <f>VLOOKUP($A18,'Return Data'!$B$7:$R$2843,12,0)</f>
        <v>11.619400000000001</v>
      </c>
      <c r="I18" s="66">
        <f t="shared" si="10"/>
        <v>13</v>
      </c>
      <c r="J18" s="65">
        <f>VLOOKUP($A18,'Return Data'!$B$7:$R$2843,13,0)</f>
        <v>13.797700000000001</v>
      </c>
      <c r="K18" s="66">
        <f t="shared" si="11"/>
        <v>12</v>
      </c>
      <c r="L18" s="65">
        <f>VLOOKUP($A18,'Return Data'!$B$7:$R$2843,17,0)</f>
        <v>8.8719000000000001</v>
      </c>
      <c r="M18" s="66">
        <f t="shared" si="12"/>
        <v>8</v>
      </c>
      <c r="N18" s="65">
        <f>VLOOKUP($A18,'Return Data'!$B$7:$R$2843,14,0)</f>
        <v>7.1994999999999996</v>
      </c>
      <c r="O18" s="66">
        <f t="shared" si="13"/>
        <v>7</v>
      </c>
      <c r="P18" s="65">
        <f>VLOOKUP($A18,'Return Data'!$B$7:$R$2843,15,0)</f>
        <v>7.4690000000000003</v>
      </c>
      <c r="Q18" s="66">
        <f>RANK(P18,P$8:P$31,0)</f>
        <v>9</v>
      </c>
      <c r="R18" s="65">
        <f>VLOOKUP($A18,'Return Data'!$B$7:$R$2843,16,0)</f>
        <v>8.8588000000000005</v>
      </c>
      <c r="S18" s="67">
        <f t="shared" si="14"/>
        <v>6</v>
      </c>
    </row>
    <row r="19" spans="1:19" x14ac:dyDescent="0.3">
      <c r="A19" s="63" t="s">
        <v>1649</v>
      </c>
      <c r="B19" s="64">
        <f>VLOOKUP($A19,'Return Data'!$B$7:$R$2843,3,0)</f>
        <v>44319</v>
      </c>
      <c r="C19" s="65">
        <f>VLOOKUP($A19,'Return Data'!$B$7:$R$2843,4,0)</f>
        <v>51.3827</v>
      </c>
      <c r="D19" s="65">
        <f>VLOOKUP($A19,'Return Data'!$B$7:$R$2843,10,0)</f>
        <v>4.0650000000000004</v>
      </c>
      <c r="E19" s="66">
        <f t="shared" si="8"/>
        <v>13</v>
      </c>
      <c r="F19" s="65">
        <f>VLOOKUP($A19,'Return Data'!$B$7:$R$2843,11,0)</f>
        <v>12.875</v>
      </c>
      <c r="G19" s="66">
        <f t="shared" si="9"/>
        <v>11</v>
      </c>
      <c r="H19" s="65">
        <f>VLOOKUP($A19,'Return Data'!$B$7:$R$2843,12,0)</f>
        <v>13.692</v>
      </c>
      <c r="I19" s="66">
        <f t="shared" si="10"/>
        <v>10</v>
      </c>
      <c r="J19" s="65">
        <f>VLOOKUP($A19,'Return Data'!$B$7:$R$2843,13,0)</f>
        <v>16.1981</v>
      </c>
      <c r="K19" s="66">
        <f t="shared" si="11"/>
        <v>9</v>
      </c>
      <c r="L19" s="65">
        <f>VLOOKUP($A19,'Return Data'!$B$7:$R$2843,17,0)</f>
        <v>9.7924000000000007</v>
      </c>
      <c r="M19" s="66">
        <f t="shared" si="12"/>
        <v>5</v>
      </c>
      <c r="N19" s="65">
        <f>VLOOKUP($A19,'Return Data'!$B$7:$R$2843,14,0)</f>
        <v>8.9244000000000003</v>
      </c>
      <c r="O19" s="66">
        <f t="shared" si="13"/>
        <v>4</v>
      </c>
      <c r="P19" s="65">
        <f>VLOOKUP($A19,'Return Data'!$B$7:$R$2843,15,0)</f>
        <v>9.9809999999999999</v>
      </c>
      <c r="Q19" s="66">
        <f>RANK(P19,P$8:P$31,0)</f>
        <v>1</v>
      </c>
      <c r="R19" s="65">
        <f>VLOOKUP($A19,'Return Data'!$B$7:$R$2843,16,0)</f>
        <v>10.0419</v>
      </c>
      <c r="S19" s="67">
        <f t="shared" si="14"/>
        <v>2</v>
      </c>
    </row>
    <row r="20" spans="1:19" x14ac:dyDescent="0.3">
      <c r="A20" s="63" t="s">
        <v>1650</v>
      </c>
      <c r="B20" s="64">
        <f>VLOOKUP($A20,'Return Data'!$B$7:$R$2843,3,0)</f>
        <v>44319</v>
      </c>
      <c r="C20" s="65">
        <f>VLOOKUP($A20,'Return Data'!$B$7:$R$2843,4,0)</f>
        <v>24.7254</v>
      </c>
      <c r="D20" s="65">
        <f>VLOOKUP($A20,'Return Data'!$B$7:$R$2843,10,0)</f>
        <v>0.59130000000000005</v>
      </c>
      <c r="E20" s="66">
        <f t="shared" si="8"/>
        <v>17</v>
      </c>
      <c r="F20" s="65">
        <f>VLOOKUP($A20,'Return Data'!$B$7:$R$2843,11,0)</f>
        <v>9.6324000000000005</v>
      </c>
      <c r="G20" s="66">
        <f t="shared" si="9"/>
        <v>18</v>
      </c>
      <c r="H20" s="65">
        <f>VLOOKUP($A20,'Return Data'!$B$7:$R$2843,12,0)</f>
        <v>9.7622</v>
      </c>
      <c r="I20" s="66">
        <f t="shared" si="10"/>
        <v>17</v>
      </c>
      <c r="J20" s="65">
        <f>VLOOKUP($A20,'Return Data'!$B$7:$R$2843,13,0)</f>
        <v>11.748200000000001</v>
      </c>
      <c r="K20" s="66">
        <f t="shared" si="11"/>
        <v>17</v>
      </c>
      <c r="L20" s="65">
        <f>VLOOKUP($A20,'Return Data'!$B$7:$R$2843,17,0)</f>
        <v>7.3962000000000003</v>
      </c>
      <c r="M20" s="66">
        <f t="shared" si="12"/>
        <v>15</v>
      </c>
      <c r="N20" s="65">
        <f>VLOOKUP($A20,'Return Data'!$B$7:$R$2843,14,0)</f>
        <v>6.6855000000000002</v>
      </c>
      <c r="O20" s="66">
        <f t="shared" si="13"/>
        <v>12</v>
      </c>
      <c r="P20" s="65">
        <f>VLOOKUP($A20,'Return Data'!$B$7:$R$2843,15,0)</f>
        <v>7.4314999999999998</v>
      </c>
      <c r="Q20" s="66">
        <f>RANK(P20,P$8:P$31,0)</f>
        <v>10</v>
      </c>
      <c r="R20" s="65">
        <f>VLOOKUP($A20,'Return Data'!$B$7:$R$2843,16,0)</f>
        <v>8.4245999999999999</v>
      </c>
      <c r="S20" s="67">
        <f t="shared" si="14"/>
        <v>10</v>
      </c>
    </row>
    <row r="21" spans="1:19" x14ac:dyDescent="0.3">
      <c r="A21" s="63" t="s">
        <v>1651</v>
      </c>
      <c r="B21" s="64">
        <f>VLOOKUP($A21,'Return Data'!$B$7:$R$2843,3,0)</f>
        <v>44319</v>
      </c>
      <c r="C21" s="65">
        <f>VLOOKUP($A21,'Return Data'!$B$7:$R$2843,4,0)</f>
        <v>15.352</v>
      </c>
      <c r="D21" s="65">
        <f>VLOOKUP($A21,'Return Data'!$B$7:$R$2843,10,0)</f>
        <v>0.67700000000000005</v>
      </c>
      <c r="E21" s="66">
        <f t="shared" si="8"/>
        <v>16</v>
      </c>
      <c r="F21" s="65">
        <f>VLOOKUP($A21,'Return Data'!$B$7:$R$2843,11,0)</f>
        <v>14.519299999999999</v>
      </c>
      <c r="G21" s="66">
        <f t="shared" si="9"/>
        <v>9</v>
      </c>
      <c r="H21" s="65">
        <f>VLOOKUP($A21,'Return Data'!$B$7:$R$2843,12,0)</f>
        <v>13.9886</v>
      </c>
      <c r="I21" s="66">
        <f t="shared" si="10"/>
        <v>9</v>
      </c>
      <c r="J21" s="65">
        <f>VLOOKUP($A21,'Return Data'!$B$7:$R$2843,13,0)</f>
        <v>11.3734</v>
      </c>
      <c r="K21" s="66">
        <f t="shared" si="11"/>
        <v>18</v>
      </c>
      <c r="L21" s="65">
        <f>VLOOKUP($A21,'Return Data'!$B$7:$R$2843,17,0)</f>
        <v>6.6212</v>
      </c>
      <c r="M21" s="66">
        <f t="shared" si="12"/>
        <v>16</v>
      </c>
      <c r="N21" s="65">
        <f>VLOOKUP($A21,'Return Data'!$B$7:$R$2843,14,0)</f>
        <v>6.1516000000000002</v>
      </c>
      <c r="O21" s="66">
        <f t="shared" si="13"/>
        <v>15</v>
      </c>
      <c r="P21" s="65"/>
      <c r="Q21" s="66"/>
      <c r="R21" s="65">
        <f>VLOOKUP($A21,'Return Data'!$B$7:$R$2843,16,0)</f>
        <v>8.2270000000000003</v>
      </c>
      <c r="S21" s="67">
        <f t="shared" si="14"/>
        <v>12</v>
      </c>
    </row>
    <row r="22" spans="1:19" x14ac:dyDescent="0.3">
      <c r="A22" s="63" t="s">
        <v>1652</v>
      </c>
      <c r="B22" s="64">
        <f>VLOOKUP($A22,'Return Data'!$B$7:$R$2843,3,0)</f>
        <v>44319</v>
      </c>
      <c r="C22" s="65">
        <f>VLOOKUP($A22,'Return Data'!$B$7:$R$2843,4,0)</f>
        <v>39.072800000000001</v>
      </c>
      <c r="D22" s="65">
        <f>VLOOKUP($A22,'Return Data'!$B$7:$R$2843,10,0)</f>
        <v>7.2823000000000002</v>
      </c>
      <c r="E22" s="66">
        <f t="shared" si="8"/>
        <v>7</v>
      </c>
      <c r="F22" s="65">
        <f>VLOOKUP($A22,'Return Data'!$B$7:$R$2843,11,0)</f>
        <v>20.364100000000001</v>
      </c>
      <c r="G22" s="66">
        <f t="shared" si="9"/>
        <v>3</v>
      </c>
      <c r="H22" s="65">
        <f>VLOOKUP($A22,'Return Data'!$B$7:$R$2843,12,0)</f>
        <v>18.459499999999998</v>
      </c>
      <c r="I22" s="66">
        <f t="shared" si="10"/>
        <v>4</v>
      </c>
      <c r="J22" s="65">
        <f>VLOOKUP($A22,'Return Data'!$B$7:$R$2843,13,0)</f>
        <v>20.769600000000001</v>
      </c>
      <c r="K22" s="66">
        <f t="shared" si="11"/>
        <v>3</v>
      </c>
      <c r="L22" s="65">
        <f>VLOOKUP($A22,'Return Data'!$B$7:$R$2843,17,0)</f>
        <v>12.5708</v>
      </c>
      <c r="M22" s="66">
        <f t="shared" si="12"/>
        <v>1</v>
      </c>
      <c r="N22" s="65">
        <f>VLOOKUP($A22,'Return Data'!$B$7:$R$2843,14,0)</f>
        <v>9.6967999999999996</v>
      </c>
      <c r="O22" s="66">
        <f t="shared" si="13"/>
        <v>2</v>
      </c>
      <c r="P22" s="65">
        <f>VLOOKUP($A22,'Return Data'!$B$7:$R$2843,15,0)</f>
        <v>9.6000999999999994</v>
      </c>
      <c r="Q22" s="66">
        <f>RANK(P22,P$8:P$31,0)</f>
        <v>2</v>
      </c>
      <c r="R22" s="65">
        <f>VLOOKUP($A22,'Return Data'!$B$7:$R$2843,16,0)</f>
        <v>8.1326999999999998</v>
      </c>
      <c r="S22" s="67">
        <f t="shared" si="14"/>
        <v>14</v>
      </c>
    </row>
    <row r="23" spans="1:19" x14ac:dyDescent="0.3">
      <c r="A23" s="63" t="s">
        <v>1653</v>
      </c>
      <c r="B23" s="64">
        <f>VLOOKUP($A23,'Return Data'!$B$7:$R$2843,3,0)</f>
        <v>44319</v>
      </c>
      <c r="C23" s="65">
        <f>VLOOKUP($A23,'Return Data'!$B$7:$R$2843,4,0)</f>
        <v>40.539299999999997</v>
      </c>
      <c r="D23" s="65">
        <f>VLOOKUP($A23,'Return Data'!$B$7:$R$2843,10,0)</f>
        <v>6.0808</v>
      </c>
      <c r="E23" s="66">
        <f t="shared" si="8"/>
        <v>10</v>
      </c>
      <c r="F23" s="65">
        <f>VLOOKUP($A23,'Return Data'!$B$7:$R$2843,11,0)</f>
        <v>11.3116</v>
      </c>
      <c r="G23" s="66">
        <f t="shared" si="9"/>
        <v>16</v>
      </c>
      <c r="H23" s="65">
        <f>VLOOKUP($A23,'Return Data'!$B$7:$R$2843,12,0)</f>
        <v>11.0832</v>
      </c>
      <c r="I23" s="66">
        <f t="shared" si="10"/>
        <v>14</v>
      </c>
      <c r="J23" s="65">
        <f>VLOOKUP($A23,'Return Data'!$B$7:$R$2843,13,0)</f>
        <v>12.322100000000001</v>
      </c>
      <c r="K23" s="66">
        <f t="shared" si="11"/>
        <v>14</v>
      </c>
      <c r="L23" s="65">
        <f>VLOOKUP($A23,'Return Data'!$B$7:$R$2843,17,0)</f>
        <v>8.2067999999999994</v>
      </c>
      <c r="M23" s="66">
        <f t="shared" si="12"/>
        <v>10</v>
      </c>
      <c r="N23" s="65">
        <f>VLOOKUP($A23,'Return Data'!$B$7:$R$2843,14,0)</f>
        <v>7.0925000000000002</v>
      </c>
      <c r="O23" s="66">
        <f t="shared" si="13"/>
        <v>8</v>
      </c>
      <c r="P23" s="65">
        <f>VLOOKUP($A23,'Return Data'!$B$7:$R$2843,15,0)</f>
        <v>7.3982000000000001</v>
      </c>
      <c r="Q23" s="66">
        <f>RANK(P23,P$8:P$31,0)</f>
        <v>12</v>
      </c>
      <c r="R23" s="65">
        <f>VLOOKUP($A23,'Return Data'!$B$7:$R$2843,16,0)</f>
        <v>5.9446000000000003</v>
      </c>
      <c r="S23" s="67">
        <f t="shared" si="14"/>
        <v>21</v>
      </c>
    </row>
    <row r="24" spans="1:19" x14ac:dyDescent="0.3">
      <c r="A24" s="63" t="s">
        <v>1654</v>
      </c>
      <c r="B24" s="64">
        <f>VLOOKUP($A24,'Return Data'!$B$7:$R$2843,3,0)</f>
        <v>44319</v>
      </c>
      <c r="C24" s="65">
        <f>VLOOKUP($A24,'Return Data'!$B$7:$R$2843,4,0)</f>
        <v>63.378599999999999</v>
      </c>
      <c r="D24" s="65">
        <f>VLOOKUP($A24,'Return Data'!$B$7:$R$2843,10,0)</f>
        <v>-2.9100000000000001E-2</v>
      </c>
      <c r="E24" s="66">
        <f t="shared" si="8"/>
        <v>19</v>
      </c>
      <c r="F24" s="65">
        <f>VLOOKUP($A24,'Return Data'!$B$7:$R$2843,11,0)</f>
        <v>8.1060999999999996</v>
      </c>
      <c r="G24" s="66">
        <f t="shared" si="9"/>
        <v>20</v>
      </c>
      <c r="H24" s="65">
        <f>VLOOKUP($A24,'Return Data'!$B$7:$R$2843,12,0)</f>
        <v>6.5780000000000003</v>
      </c>
      <c r="I24" s="66">
        <f t="shared" si="10"/>
        <v>21</v>
      </c>
      <c r="J24" s="65">
        <f>VLOOKUP($A24,'Return Data'!$B$7:$R$2843,13,0)</f>
        <v>9.7120999999999995</v>
      </c>
      <c r="K24" s="66">
        <f t="shared" si="11"/>
        <v>21</v>
      </c>
      <c r="L24" s="65">
        <f>VLOOKUP($A24,'Return Data'!$B$7:$R$2843,17,0)</f>
        <v>8.1623000000000001</v>
      </c>
      <c r="M24" s="66">
        <f t="shared" si="12"/>
        <v>11</v>
      </c>
      <c r="N24" s="65">
        <f>VLOOKUP($A24,'Return Data'!$B$7:$R$2843,14,0)</f>
        <v>6.9442000000000004</v>
      </c>
      <c r="O24" s="66">
        <f t="shared" si="13"/>
        <v>11</v>
      </c>
      <c r="P24" s="65">
        <f>VLOOKUP($A24,'Return Data'!$B$7:$R$2843,15,0)</f>
        <v>7.0979000000000001</v>
      </c>
      <c r="Q24" s="66">
        <f>RANK(P24,P$8:P$31,0)</f>
        <v>15</v>
      </c>
      <c r="R24" s="65">
        <f>VLOOKUP($A24,'Return Data'!$B$7:$R$2843,16,0)</f>
        <v>8.3202999999999996</v>
      </c>
      <c r="S24" s="67">
        <f t="shared" si="14"/>
        <v>11</v>
      </c>
    </row>
    <row r="25" spans="1:19" x14ac:dyDescent="0.3">
      <c r="A25" s="63" t="s">
        <v>2016</v>
      </c>
      <c r="B25" s="64">
        <f>VLOOKUP($A25,'Return Data'!$B$7:$R$2843,3,0)</f>
        <v>44319</v>
      </c>
      <c r="C25" s="65">
        <f>VLOOKUP($A25,'Return Data'!$B$7:$R$2843,4,0)</f>
        <v>21.086600000000001</v>
      </c>
      <c r="D25" s="65">
        <f>VLOOKUP($A25,'Return Data'!$B$7:$R$2843,10,0)</f>
        <v>-4.0326000000000004</v>
      </c>
      <c r="E25" s="66">
        <f t="shared" si="8"/>
        <v>22</v>
      </c>
      <c r="F25" s="65">
        <f>VLOOKUP($A25,'Return Data'!$B$7:$R$2843,11,0)</f>
        <v>8.9625000000000004</v>
      </c>
      <c r="G25" s="66">
        <f t="shared" si="9"/>
        <v>19</v>
      </c>
      <c r="H25" s="65">
        <f>VLOOKUP($A25,'Return Data'!$B$7:$R$2843,12,0)</f>
        <v>8.0434999999999999</v>
      </c>
      <c r="I25" s="66">
        <f t="shared" si="10"/>
        <v>19</v>
      </c>
      <c r="J25" s="65">
        <f>VLOOKUP($A25,'Return Data'!$B$7:$R$2843,13,0)</f>
        <v>9.9123999999999999</v>
      </c>
      <c r="K25" s="66">
        <f t="shared" si="11"/>
        <v>19</v>
      </c>
      <c r="L25" s="65">
        <f>VLOOKUP($A25,'Return Data'!$B$7:$R$2843,17,0)</f>
        <v>5.3555000000000001</v>
      </c>
      <c r="M25" s="66">
        <f t="shared" si="12"/>
        <v>18</v>
      </c>
      <c r="N25" s="65">
        <f>VLOOKUP($A25,'Return Data'!$B$7:$R$2843,14,0)</f>
        <v>5.2346000000000004</v>
      </c>
      <c r="O25" s="66">
        <f t="shared" si="13"/>
        <v>17</v>
      </c>
      <c r="P25" s="65">
        <f>VLOOKUP($A25,'Return Data'!$B$7:$R$2843,15,0)</f>
        <v>6.0255999999999998</v>
      </c>
      <c r="Q25" s="66">
        <f>RANK(P25,P$8:P$31,0)</f>
        <v>17</v>
      </c>
      <c r="R25" s="65">
        <f>VLOOKUP($A25,'Return Data'!$B$7:$R$2843,16,0)</f>
        <v>7.1727999999999996</v>
      </c>
      <c r="S25" s="67">
        <f t="shared" si="14"/>
        <v>17</v>
      </c>
    </row>
    <row r="26" spans="1:19" x14ac:dyDescent="0.3">
      <c r="A26" s="63" t="s">
        <v>1655</v>
      </c>
      <c r="B26" s="64">
        <f>VLOOKUP($A26,'Return Data'!$B$7:$R$2843,3,0)</f>
        <v>44319</v>
      </c>
      <c r="C26" s="65">
        <f>VLOOKUP($A26,'Return Data'!$B$7:$R$2843,4,0)</f>
        <v>41.239199999999997</v>
      </c>
      <c r="D26" s="65">
        <f>VLOOKUP($A26,'Return Data'!$B$7:$R$2843,10,0)</f>
        <v>8.6195000000000004</v>
      </c>
      <c r="E26" s="66">
        <f t="shared" si="8"/>
        <v>4</v>
      </c>
      <c r="F26" s="65">
        <f>VLOOKUP($A26,'Return Data'!$B$7:$R$2843,11,0)</f>
        <v>12.7415</v>
      </c>
      <c r="G26" s="66">
        <f t="shared" si="9"/>
        <v>12</v>
      </c>
      <c r="H26" s="65">
        <f>VLOOKUP($A26,'Return Data'!$B$7:$R$2843,12,0)</f>
        <v>12.131399999999999</v>
      </c>
      <c r="I26" s="66">
        <f t="shared" si="10"/>
        <v>12</v>
      </c>
      <c r="J26" s="65">
        <f>VLOOKUP($A26,'Return Data'!$B$7:$R$2843,13,0)</f>
        <v>12.075699999999999</v>
      </c>
      <c r="K26" s="66">
        <f t="shared" si="11"/>
        <v>15</v>
      </c>
      <c r="L26" s="65">
        <f>VLOOKUP($A26,'Return Data'!$B$7:$R$2843,17,0)</f>
        <v>-1.8172999999999999</v>
      </c>
      <c r="M26" s="66">
        <f t="shared" si="12"/>
        <v>21</v>
      </c>
      <c r="N26" s="65">
        <f>VLOOKUP($A26,'Return Data'!$B$7:$R$2843,14,0)</f>
        <v>0.28610000000000002</v>
      </c>
      <c r="O26" s="66">
        <f t="shared" si="13"/>
        <v>21</v>
      </c>
      <c r="P26" s="65">
        <f>VLOOKUP($A26,'Return Data'!$B$7:$R$2843,15,0)</f>
        <v>3.4927000000000001</v>
      </c>
      <c r="Q26" s="66">
        <f>RANK(P26,P$8:P$31,0)</f>
        <v>20</v>
      </c>
      <c r="R26" s="65">
        <f>VLOOKUP($A26,'Return Data'!$B$7:$R$2843,16,0)</f>
        <v>8.5251999999999999</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44319</v>
      </c>
      <c r="C28" s="65">
        <f>VLOOKUP($A28,'Return Data'!$B$7:$R$2843,4,0)</f>
        <v>48.460500000000003</v>
      </c>
      <c r="D28" s="65">
        <f>VLOOKUP($A28,'Return Data'!$B$7:$R$2843,10,0)</f>
        <v>6.5778999999999996</v>
      </c>
      <c r="E28" s="66">
        <f>RANK(D28,D$8:D$31,0)</f>
        <v>8</v>
      </c>
      <c r="F28" s="65">
        <f>VLOOKUP($A28,'Return Data'!$B$7:$R$2843,11,0)</f>
        <v>20.2211</v>
      </c>
      <c r="G28" s="66">
        <f>RANK(F28,F$8:F$31,0)</f>
        <v>4</v>
      </c>
      <c r="H28" s="65">
        <f>VLOOKUP($A28,'Return Data'!$B$7:$R$2843,12,0)</f>
        <v>19.386399999999998</v>
      </c>
      <c r="I28" s="66">
        <f>RANK(H28,H$8:H$31,0)</f>
        <v>2</v>
      </c>
      <c r="J28" s="65">
        <f>VLOOKUP($A28,'Return Data'!$B$7:$R$2843,13,0)</f>
        <v>21.837499999999999</v>
      </c>
      <c r="K28" s="66">
        <f>RANK(J28,J$8:J$31,0)</f>
        <v>2</v>
      </c>
      <c r="L28" s="65">
        <f>VLOOKUP($A28,'Return Data'!$B$7:$R$2843,17,0)</f>
        <v>11.2973</v>
      </c>
      <c r="M28" s="66">
        <f>RANK(L28,L$8:L$31,0)</f>
        <v>3</v>
      </c>
      <c r="N28" s="65">
        <f>VLOOKUP($A28,'Return Data'!$B$7:$R$2843,14,0)</f>
        <v>8.2103999999999999</v>
      </c>
      <c r="O28" s="66">
        <f>RANK(N28,N$8:N$31,0)</f>
        <v>5</v>
      </c>
      <c r="P28" s="65">
        <f>VLOOKUP($A28,'Return Data'!$B$7:$R$2843,15,0)</f>
        <v>8.4270999999999994</v>
      </c>
      <c r="Q28" s="66">
        <f>RANK(P28,P$8:P$31,0)</f>
        <v>6</v>
      </c>
      <c r="R28" s="65">
        <f>VLOOKUP($A28,'Return Data'!$B$7:$R$2843,16,0)</f>
        <v>8.157</v>
      </c>
      <c r="S28" s="67">
        <f>RANK(R28,R$8:R$31,0)</f>
        <v>13</v>
      </c>
    </row>
    <row r="29" spans="1:19" x14ac:dyDescent="0.3">
      <c r="A29" s="63" t="s">
        <v>1658</v>
      </c>
      <c r="B29" s="64">
        <f>VLOOKUP($A29,'Return Data'!$B$7:$R$2843,3,0)</f>
        <v>44319</v>
      </c>
      <c r="C29" s="65">
        <f>VLOOKUP($A29,'Return Data'!$B$7:$R$2843,4,0)</f>
        <v>21.176500000000001</v>
      </c>
      <c r="D29" s="65">
        <f>VLOOKUP($A29,'Return Data'!$B$7:$R$2843,10,0)</f>
        <v>2.3725000000000001</v>
      </c>
      <c r="E29" s="66">
        <f>RANK(D29,D$8:D$31,0)</f>
        <v>15</v>
      </c>
      <c r="F29" s="65">
        <f>VLOOKUP($A29,'Return Data'!$B$7:$R$2843,11,0)</f>
        <v>11.7622</v>
      </c>
      <c r="G29" s="66">
        <f>RANK(F29,F$8:F$31,0)</f>
        <v>13</v>
      </c>
      <c r="H29" s="65">
        <f>VLOOKUP($A29,'Return Data'!$B$7:$R$2843,12,0)</f>
        <v>10.204800000000001</v>
      </c>
      <c r="I29" s="66">
        <f>RANK(H29,H$8:H$31,0)</f>
        <v>16</v>
      </c>
      <c r="J29" s="65">
        <f>VLOOKUP($A29,'Return Data'!$B$7:$R$2843,13,0)</f>
        <v>12.8155</v>
      </c>
      <c r="K29" s="66">
        <f>RANK(J29,J$8:J$31,0)</f>
        <v>13</v>
      </c>
      <c r="L29" s="65">
        <f>VLOOKUP($A29,'Return Data'!$B$7:$R$2843,17,0)</f>
        <v>4.0025000000000004</v>
      </c>
      <c r="M29" s="66">
        <f>RANK(L29,L$8:L$31,0)</f>
        <v>19</v>
      </c>
      <c r="N29" s="65">
        <f>VLOOKUP($A29,'Return Data'!$B$7:$R$2843,14,0)</f>
        <v>3.4108000000000001</v>
      </c>
      <c r="O29" s="66">
        <f>RANK(N29,N$8:N$31,0)</f>
        <v>19</v>
      </c>
      <c r="P29" s="65">
        <f>VLOOKUP($A29,'Return Data'!$B$7:$R$2843,15,0)</f>
        <v>5.9893999999999998</v>
      </c>
      <c r="Q29" s="66">
        <f>RANK(P29,P$8:P$31,0)</f>
        <v>18</v>
      </c>
      <c r="R29" s="65">
        <f>VLOOKUP($A29,'Return Data'!$B$7:$R$2843,16,0)</f>
        <v>6.9532999999999996</v>
      </c>
      <c r="S29" s="67">
        <f>RANK(R29,R$8:R$31,0)</f>
        <v>18</v>
      </c>
    </row>
    <row r="30" spans="1:19" x14ac:dyDescent="0.3">
      <c r="A30" s="63" t="s">
        <v>1659</v>
      </c>
      <c r="B30" s="64">
        <f>VLOOKUP($A30,'Return Data'!$B$7:$R$2843,3,0)</f>
        <v>44319</v>
      </c>
      <c r="C30" s="65">
        <f>VLOOKUP($A30,'Return Data'!$B$7:$R$2843,4,0)</f>
        <v>0.91210000000000002</v>
      </c>
      <c r="D30" s="65">
        <f>VLOOKUP($A30,'Return Data'!$B$7:$R$2843,10,0)</f>
        <v>11.4626</v>
      </c>
      <c r="E30" s="66">
        <f>RANK(D30,D$8:D$31,0)</f>
        <v>1</v>
      </c>
      <c r="F30" s="65">
        <f>VLOOKUP($A30,'Return Data'!$B$7:$R$2843,11,0)</f>
        <v>-41.382300000000001</v>
      </c>
      <c r="G30" s="66">
        <f>RANK(F30,F$8:F$31,0)</f>
        <v>22</v>
      </c>
      <c r="H30" s="65"/>
      <c r="I30" s="66"/>
      <c r="J30" s="65"/>
      <c r="K30" s="66"/>
      <c r="L30" s="65"/>
      <c r="M30" s="66"/>
      <c r="N30" s="65"/>
      <c r="O30" s="66"/>
      <c r="P30" s="65"/>
      <c r="Q30" s="66"/>
      <c r="R30" s="65">
        <f>VLOOKUP($A30,'Return Data'!$B$7:$R$2843,16,0)</f>
        <v>-13.010899999999999</v>
      </c>
      <c r="S30" s="67">
        <f>RANK(R30,R$8:R$31,0)</f>
        <v>22</v>
      </c>
    </row>
    <row r="31" spans="1:19" x14ac:dyDescent="0.3">
      <c r="A31" s="63" t="s">
        <v>1660</v>
      </c>
      <c r="B31" s="64">
        <f>VLOOKUP($A31,'Return Data'!$B$7:$R$2843,3,0)</f>
        <v>44319</v>
      </c>
      <c r="C31" s="65">
        <f>VLOOKUP($A31,'Return Data'!$B$7:$R$2843,4,0)</f>
        <v>46.555500000000002</v>
      </c>
      <c r="D31" s="65">
        <f>VLOOKUP($A31,'Return Data'!$B$7:$R$2843,10,0)</f>
        <v>4.01</v>
      </c>
      <c r="E31" s="66">
        <f>RANK(D31,D$8:D$31,0)</f>
        <v>14</v>
      </c>
      <c r="F31" s="65">
        <f>VLOOKUP($A31,'Return Data'!$B$7:$R$2843,11,0)</f>
        <v>17.415500000000002</v>
      </c>
      <c r="G31" s="66">
        <f>RANK(F31,F$8:F$31,0)</f>
        <v>5</v>
      </c>
      <c r="H31" s="65">
        <f>VLOOKUP($A31,'Return Data'!$B$7:$R$2843,12,0)</f>
        <v>17.738099999999999</v>
      </c>
      <c r="I31" s="66">
        <f>RANK(H31,H$8:H$31,0)</f>
        <v>5</v>
      </c>
      <c r="J31" s="65">
        <f>VLOOKUP($A31,'Return Data'!$B$7:$R$2843,13,0)</f>
        <v>20.653199999999998</v>
      </c>
      <c r="K31" s="66">
        <f>RANK(J31,J$8:J$31,0)</f>
        <v>4</v>
      </c>
      <c r="L31" s="65">
        <f>VLOOKUP($A31,'Return Data'!$B$7:$R$2843,17,0)</f>
        <v>6.1665999999999999</v>
      </c>
      <c r="M31" s="66">
        <f>RANK(L31,L$8:L$31,0)</f>
        <v>17</v>
      </c>
      <c r="N31" s="65">
        <f>VLOOKUP($A31,'Return Data'!$B$7:$R$2843,14,0)</f>
        <v>5.4093999999999998</v>
      </c>
      <c r="O31" s="66">
        <f>RANK(N31,N$8:N$31,0)</f>
        <v>16</v>
      </c>
      <c r="P31" s="65">
        <f>VLOOKUP($A31,'Return Data'!$B$7:$R$2843,15,0)</f>
        <v>7.4065000000000003</v>
      </c>
      <c r="Q31" s="66">
        <f>RANK(P31,P$8:P$31,0)</f>
        <v>11</v>
      </c>
      <c r="R31" s="65">
        <f>VLOOKUP($A31,'Return Data'!$B$7:$R$2843,16,0)</f>
        <v>9.2463999999999995</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4.5249818181818178</v>
      </c>
      <c r="E33" s="74"/>
      <c r="F33" s="75">
        <f>AVERAGE(F8:F31)</f>
        <v>11.569431818181817</v>
      </c>
      <c r="G33" s="74"/>
      <c r="H33" s="75">
        <f>AVERAGE(H8:H31)</f>
        <v>13.343661904761905</v>
      </c>
      <c r="I33" s="74"/>
      <c r="J33" s="75">
        <f>AVERAGE(J8:J31)</f>
        <v>15.373499999999998</v>
      </c>
      <c r="K33" s="74"/>
      <c r="L33" s="75">
        <f>AVERAGE(L8:L31)</f>
        <v>7.6535238095238105</v>
      </c>
      <c r="M33" s="74"/>
      <c r="N33" s="75">
        <f>AVERAGE(N8:N31)</f>
        <v>6.4139952380952385</v>
      </c>
      <c r="O33" s="74"/>
      <c r="P33" s="75">
        <f>AVERAGE(P8:P31)</f>
        <v>7.4044099999999986</v>
      </c>
      <c r="Q33" s="74"/>
      <c r="R33" s="75">
        <f>AVERAGE(R8:R31)</f>
        <v>7.2686727272727287</v>
      </c>
      <c r="S33" s="76"/>
    </row>
    <row r="34" spans="1:19" x14ac:dyDescent="0.3">
      <c r="A34" s="73" t="s">
        <v>28</v>
      </c>
      <c r="B34" s="74"/>
      <c r="C34" s="74"/>
      <c r="D34" s="75">
        <f>MIN(D8:D31)</f>
        <v>-4.0326000000000004</v>
      </c>
      <c r="E34" s="74"/>
      <c r="F34" s="75">
        <f>MIN(F8:F31)</f>
        <v>-41.382300000000001</v>
      </c>
      <c r="G34" s="74"/>
      <c r="H34" s="75">
        <f>MIN(H8:H31)</f>
        <v>6.5780000000000003</v>
      </c>
      <c r="I34" s="74"/>
      <c r="J34" s="75">
        <f>MIN(J8:J31)</f>
        <v>9.7120999999999995</v>
      </c>
      <c r="K34" s="74"/>
      <c r="L34" s="75">
        <f>MIN(L8:L31)</f>
        <v>-1.8172999999999999</v>
      </c>
      <c r="M34" s="74"/>
      <c r="N34" s="75">
        <f>MIN(N8:N31)</f>
        <v>0.28610000000000002</v>
      </c>
      <c r="O34" s="74"/>
      <c r="P34" s="75">
        <f>MIN(P8:P31)</f>
        <v>3.4927000000000001</v>
      </c>
      <c r="Q34" s="74"/>
      <c r="R34" s="75">
        <f>MIN(R8:R31)</f>
        <v>-13.010899999999999</v>
      </c>
      <c r="S34" s="76"/>
    </row>
    <row r="35" spans="1:19" ht="15" thickBot="1" x14ac:dyDescent="0.35">
      <c r="A35" s="77" t="s">
        <v>29</v>
      </c>
      <c r="B35" s="78"/>
      <c r="C35" s="78"/>
      <c r="D35" s="79">
        <f>MAX(D8:D31)</f>
        <v>11.4626</v>
      </c>
      <c r="E35" s="78"/>
      <c r="F35" s="79">
        <f>MAX(F8:F31)</f>
        <v>26.840900000000001</v>
      </c>
      <c r="G35" s="78"/>
      <c r="H35" s="79">
        <f>MAX(H8:H31)</f>
        <v>24.382400000000001</v>
      </c>
      <c r="I35" s="78"/>
      <c r="J35" s="79">
        <f>MAX(J8:J31)</f>
        <v>27.516400000000001</v>
      </c>
      <c r="K35" s="78"/>
      <c r="L35" s="79">
        <f>MAX(L8:L31)</f>
        <v>12.5708</v>
      </c>
      <c r="M35" s="78"/>
      <c r="N35" s="79">
        <f>MAX(N8:N31)</f>
        <v>10.1564</v>
      </c>
      <c r="O35" s="78"/>
      <c r="P35" s="79">
        <f>MAX(P8:P31)</f>
        <v>9.9809999999999999</v>
      </c>
      <c r="Q35" s="78"/>
      <c r="R35" s="79">
        <f>MAX(R8:R31)</f>
        <v>10.236800000000001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44319</v>
      </c>
      <c r="C8" s="65">
        <f>VLOOKUP($A8,'Return Data'!$B$7:$R$2843,4,0)</f>
        <v>17.25</v>
      </c>
      <c r="D8" s="65">
        <f>VLOOKUP($A8,'Return Data'!$B$7:$R$2843,10,0)</f>
        <v>1.4109</v>
      </c>
      <c r="E8" s="66">
        <f>RANK(D8,D$8:D$32,0)</f>
        <v>7</v>
      </c>
      <c r="F8" s="65">
        <f>VLOOKUP($A8,'Return Data'!$B$7:$R$2843,11,0)</f>
        <v>13.0406</v>
      </c>
      <c r="G8" s="66">
        <f>RANK(F8,F$8:F$32,0)</f>
        <v>7</v>
      </c>
      <c r="H8" s="65">
        <f>VLOOKUP($A8,'Return Data'!$B$7:$R$2843,12,0)</f>
        <v>19.294599999999999</v>
      </c>
      <c r="I8" s="66">
        <f>RANK(H8,H$8:H$32,0)</f>
        <v>5</v>
      </c>
      <c r="J8" s="65">
        <f>VLOOKUP($A8,'Return Data'!$B$7:$R$2843,13,0)</f>
        <v>24.728899999999999</v>
      </c>
      <c r="K8" s="66">
        <f>RANK(J8,J$8:J$32,0)</f>
        <v>7</v>
      </c>
      <c r="L8" s="65">
        <f>VLOOKUP($A8,'Return Data'!$B$7:$R$2843,17,0)</f>
        <v>10.9861</v>
      </c>
      <c r="M8" s="66">
        <f>RANK(L8,L$8:L$32,0)</f>
        <v>5</v>
      </c>
      <c r="N8" s="65">
        <f>VLOOKUP($A8,'Return Data'!$B$7:$R$2843,14,0)</f>
        <v>8.1335999999999995</v>
      </c>
      <c r="O8" s="66">
        <f>RANK(N8,N$8:N$32,0)</f>
        <v>7</v>
      </c>
      <c r="P8" s="65">
        <f>VLOOKUP($A8,'Return Data'!$B$7:$R$2843,15,0)</f>
        <v>10.0166</v>
      </c>
      <c r="Q8" s="66">
        <f>RANK(P8,P$8:P$32,0)</f>
        <v>3</v>
      </c>
      <c r="R8" s="65">
        <f>VLOOKUP($A8,'Return Data'!$B$7:$R$2843,16,0)</f>
        <v>8.8452000000000002</v>
      </c>
      <c r="S8" s="67">
        <f>RANK(R8,R$8:R$32,0)</f>
        <v>12</v>
      </c>
    </row>
    <row r="9" spans="1:20" x14ac:dyDescent="0.3">
      <c r="A9" s="63" t="s">
        <v>1666</v>
      </c>
      <c r="B9" s="64">
        <f>VLOOKUP($A9,'Return Data'!$B$7:$R$2843,3,0)</f>
        <v>44319</v>
      </c>
      <c r="C9" s="65">
        <f>VLOOKUP($A9,'Return Data'!$B$7:$R$2843,4,0)</f>
        <v>16.309999999999999</v>
      </c>
      <c r="D9" s="65">
        <f>VLOOKUP($A9,'Return Data'!$B$7:$R$2843,10,0)</f>
        <v>0.4929</v>
      </c>
      <c r="E9" s="66">
        <f t="shared" ref="E9:E32" si="0">RANK(D9,D$8:D$32,0)</f>
        <v>18</v>
      </c>
      <c r="F9" s="65">
        <f>VLOOKUP($A9,'Return Data'!$B$7:$R$2843,11,0)</f>
        <v>10.7264</v>
      </c>
      <c r="G9" s="66">
        <f t="shared" ref="G9:G32" si="1">RANK(F9,F$8:F$32,0)</f>
        <v>15</v>
      </c>
      <c r="H9" s="65">
        <f>VLOOKUP($A9,'Return Data'!$B$7:$R$2843,12,0)</f>
        <v>16.8338</v>
      </c>
      <c r="I9" s="66">
        <f t="shared" ref="I9:I32" si="2">RANK(H9,H$8:H$32,0)</f>
        <v>11</v>
      </c>
      <c r="J9" s="65">
        <f>VLOOKUP($A9,'Return Data'!$B$7:$R$2843,13,0)</f>
        <v>22.355599999999999</v>
      </c>
      <c r="K9" s="66">
        <f t="shared" ref="K9:K32" si="3">RANK(J9,J$8:J$32,0)</f>
        <v>11</v>
      </c>
      <c r="L9" s="65">
        <f>VLOOKUP($A9,'Return Data'!$B$7:$R$2843,17,0)</f>
        <v>10.105399999999999</v>
      </c>
      <c r="M9" s="66">
        <f t="shared" ref="M9:M32" si="4">RANK(L9,L$8:L$32,0)</f>
        <v>7</v>
      </c>
      <c r="N9" s="65">
        <f>VLOOKUP($A9,'Return Data'!$B$7:$R$2843,14,0)</f>
        <v>9.2936999999999994</v>
      </c>
      <c r="O9" s="66">
        <f t="shared" ref="O9:O30" si="5">RANK(N9,N$8:N$32,0)</f>
        <v>4</v>
      </c>
      <c r="P9" s="65">
        <f>VLOOKUP($A9,'Return Data'!$B$7:$R$2843,15,0)</f>
        <v>10.1189</v>
      </c>
      <c r="Q9" s="66">
        <f t="shared" ref="Q9:Q30" si="6">RANK(P9,P$8:P$32,0)</f>
        <v>2</v>
      </c>
      <c r="R9" s="65">
        <f>VLOOKUP($A9,'Return Data'!$B$7:$R$2843,16,0)</f>
        <v>8.9232999999999993</v>
      </c>
      <c r="S9" s="67">
        <f t="shared" ref="S9:S32" si="7">RANK(R9,R$8:R$32,0)</f>
        <v>11</v>
      </c>
    </row>
    <row r="10" spans="1:20" x14ac:dyDescent="0.3">
      <c r="A10" s="63" t="s">
        <v>1667</v>
      </c>
      <c r="B10" s="64">
        <f>VLOOKUP($A10,'Return Data'!$B$7:$R$2843,3,0)</f>
        <v>44319</v>
      </c>
      <c r="C10" s="65">
        <f>VLOOKUP($A10,'Return Data'!$B$7:$R$2843,4,0)</f>
        <v>11.93</v>
      </c>
      <c r="D10" s="65">
        <f>VLOOKUP($A10,'Return Data'!$B$7:$R$2843,10,0)</f>
        <v>0.93059999999999998</v>
      </c>
      <c r="E10" s="66">
        <f t="shared" si="0"/>
        <v>12</v>
      </c>
      <c r="F10" s="65">
        <f>VLOOKUP($A10,'Return Data'!$B$7:$R$2843,11,0)</f>
        <v>4.4657999999999998</v>
      </c>
      <c r="G10" s="66">
        <f t="shared" si="1"/>
        <v>23</v>
      </c>
      <c r="H10" s="65">
        <f>VLOOKUP($A10,'Return Data'!$B$7:$R$2843,12,0)</f>
        <v>7.9638</v>
      </c>
      <c r="I10" s="66">
        <f t="shared" si="2"/>
        <v>23</v>
      </c>
      <c r="J10" s="65">
        <f>VLOOKUP($A10,'Return Data'!$B$7:$R$2843,13,0)</f>
        <v>13.835900000000001</v>
      </c>
      <c r="K10" s="66">
        <f t="shared" si="3"/>
        <v>23</v>
      </c>
      <c r="L10" s="65"/>
      <c r="M10" s="66"/>
      <c r="N10" s="65"/>
      <c r="O10" s="66"/>
      <c r="P10" s="65"/>
      <c r="Q10" s="66"/>
      <c r="R10" s="65">
        <f>VLOOKUP($A10,'Return Data'!$B$7:$R$2843,16,0)</f>
        <v>10.450900000000001</v>
      </c>
      <c r="S10" s="67">
        <f t="shared" si="7"/>
        <v>2</v>
      </c>
    </row>
    <row r="11" spans="1:20" x14ac:dyDescent="0.3">
      <c r="A11" s="63" t="s">
        <v>1668</v>
      </c>
      <c r="B11" s="64">
        <f>VLOOKUP($A11,'Return Data'!$B$7:$R$2843,3,0)</f>
        <v>44319</v>
      </c>
      <c r="C11" s="65">
        <f>VLOOKUP($A11,'Return Data'!$B$7:$R$2843,4,0)</f>
        <v>15.981</v>
      </c>
      <c r="D11" s="65">
        <f>VLOOKUP($A11,'Return Data'!$B$7:$R$2843,10,0)</f>
        <v>1.6927000000000001</v>
      </c>
      <c r="E11" s="66">
        <f t="shared" si="0"/>
        <v>4</v>
      </c>
      <c r="F11" s="65">
        <f>VLOOKUP($A11,'Return Data'!$B$7:$R$2843,11,0)</f>
        <v>12.234</v>
      </c>
      <c r="G11" s="66">
        <f t="shared" si="1"/>
        <v>9</v>
      </c>
      <c r="H11" s="65">
        <f>VLOOKUP($A11,'Return Data'!$B$7:$R$2843,12,0)</f>
        <v>18.861999999999998</v>
      </c>
      <c r="I11" s="66">
        <f t="shared" si="2"/>
        <v>7</v>
      </c>
      <c r="J11" s="65">
        <f>VLOOKUP($A11,'Return Data'!$B$7:$R$2843,13,0)</f>
        <v>26.431999999999999</v>
      </c>
      <c r="K11" s="66">
        <f t="shared" si="3"/>
        <v>4</v>
      </c>
      <c r="L11" s="65">
        <f>VLOOKUP($A11,'Return Data'!$B$7:$R$2843,17,0)</f>
        <v>10.0832</v>
      </c>
      <c r="M11" s="66">
        <f t="shared" si="4"/>
        <v>8</v>
      </c>
      <c r="N11" s="65">
        <f>VLOOKUP($A11,'Return Data'!$B$7:$R$2843,14,0)</f>
        <v>7.8544999999999998</v>
      </c>
      <c r="O11" s="66">
        <f t="shared" si="5"/>
        <v>13</v>
      </c>
      <c r="P11" s="65"/>
      <c r="Q11" s="66"/>
      <c r="R11" s="65">
        <f>VLOOKUP($A11,'Return Data'!$B$7:$R$2843,16,0)</f>
        <v>9.6255000000000006</v>
      </c>
      <c r="S11" s="67">
        <f t="shared" si="7"/>
        <v>5</v>
      </c>
    </row>
    <row r="12" spans="1:20" x14ac:dyDescent="0.3">
      <c r="A12" s="63" t="s">
        <v>1669</v>
      </c>
      <c r="B12" s="64">
        <f>VLOOKUP($A12,'Return Data'!$B$7:$R$2843,3,0)</f>
        <v>44319</v>
      </c>
      <c r="C12" s="65">
        <f>VLOOKUP($A12,'Return Data'!$B$7:$R$2843,4,0)</f>
        <v>17.650300000000001</v>
      </c>
      <c r="D12" s="65">
        <f>VLOOKUP($A12,'Return Data'!$B$7:$R$2843,10,0)</f>
        <v>0.54859999999999998</v>
      </c>
      <c r="E12" s="66">
        <f t="shared" si="0"/>
        <v>17</v>
      </c>
      <c r="F12" s="65">
        <f>VLOOKUP($A12,'Return Data'!$B$7:$R$2843,11,0)</f>
        <v>9.5352999999999994</v>
      </c>
      <c r="G12" s="66">
        <f t="shared" si="1"/>
        <v>16</v>
      </c>
      <c r="H12" s="65">
        <f>VLOOKUP($A12,'Return Data'!$B$7:$R$2843,12,0)</f>
        <v>12.5083</v>
      </c>
      <c r="I12" s="66">
        <f t="shared" si="2"/>
        <v>17</v>
      </c>
      <c r="J12" s="65">
        <f>VLOOKUP($A12,'Return Data'!$B$7:$R$2843,13,0)</f>
        <v>17.506499999999999</v>
      </c>
      <c r="K12" s="66">
        <f t="shared" si="3"/>
        <v>20</v>
      </c>
      <c r="L12" s="65">
        <f>VLOOKUP($A12,'Return Data'!$B$7:$R$2843,17,0)</f>
        <v>11.0848</v>
      </c>
      <c r="M12" s="66">
        <f t="shared" si="4"/>
        <v>3</v>
      </c>
      <c r="N12" s="65">
        <f>VLOOKUP($A12,'Return Data'!$B$7:$R$2843,14,0)</f>
        <v>9.3954000000000004</v>
      </c>
      <c r="O12" s="66">
        <f t="shared" si="5"/>
        <v>3</v>
      </c>
      <c r="P12" s="65">
        <f>VLOOKUP($A12,'Return Data'!$B$7:$R$2843,15,0)</f>
        <v>9.9883000000000006</v>
      </c>
      <c r="Q12" s="66">
        <f t="shared" si="6"/>
        <v>4</v>
      </c>
      <c r="R12" s="65">
        <f>VLOOKUP($A12,'Return Data'!$B$7:$R$2843,16,0)</f>
        <v>9.0488</v>
      </c>
      <c r="S12" s="67">
        <f t="shared" si="7"/>
        <v>9</v>
      </c>
    </row>
    <row r="13" spans="1:20" x14ac:dyDescent="0.3">
      <c r="A13" s="63" t="s">
        <v>1670</v>
      </c>
      <c r="B13" s="64">
        <f>VLOOKUP($A13,'Return Data'!$B$7:$R$2843,3,0)</f>
        <v>44319</v>
      </c>
      <c r="C13" s="65">
        <f>VLOOKUP($A13,'Return Data'!$B$7:$R$2843,4,0)</f>
        <v>12.126300000000001</v>
      </c>
      <c r="D13" s="65">
        <f>VLOOKUP($A13,'Return Data'!$B$7:$R$2843,10,0)</f>
        <v>0.69</v>
      </c>
      <c r="E13" s="66">
        <f t="shared" si="0"/>
        <v>15</v>
      </c>
      <c r="F13" s="65">
        <f>VLOOKUP($A13,'Return Data'!$B$7:$R$2843,11,0)</f>
        <v>11.5739</v>
      </c>
      <c r="G13" s="66">
        <f t="shared" si="1"/>
        <v>10</v>
      </c>
      <c r="H13" s="65">
        <f>VLOOKUP($A13,'Return Data'!$B$7:$R$2843,12,0)</f>
        <v>17.1386</v>
      </c>
      <c r="I13" s="66">
        <f t="shared" si="2"/>
        <v>10</v>
      </c>
      <c r="J13" s="65">
        <f>VLOOKUP($A13,'Return Data'!$B$7:$R$2843,13,0)</f>
        <v>23.393999999999998</v>
      </c>
      <c r="K13" s="66">
        <f t="shared" si="3"/>
        <v>9</v>
      </c>
      <c r="L13" s="65">
        <f>VLOOKUP($A13,'Return Data'!$B$7:$R$2843,17,0)</f>
        <v>8.3611000000000004</v>
      </c>
      <c r="M13" s="66">
        <f t="shared" si="4"/>
        <v>17</v>
      </c>
      <c r="N13" s="65"/>
      <c r="O13" s="66"/>
      <c r="P13" s="65"/>
      <c r="Q13" s="66"/>
      <c r="R13" s="65">
        <f>VLOOKUP($A13,'Return Data'!$B$7:$R$2843,16,0)</f>
        <v>7.4446000000000003</v>
      </c>
      <c r="S13" s="67">
        <f t="shared" si="7"/>
        <v>21</v>
      </c>
    </row>
    <row r="14" spans="1:20" x14ac:dyDescent="0.3">
      <c r="A14" s="63" t="s">
        <v>1671</v>
      </c>
      <c r="B14" s="64">
        <f>VLOOKUP($A14,'Return Data'!$B$7:$R$2843,3,0)</f>
        <v>44319</v>
      </c>
      <c r="C14" s="65">
        <f>VLOOKUP($A14,'Return Data'!$B$7:$R$2843,4,0)</f>
        <v>46.238</v>
      </c>
      <c r="D14" s="65">
        <f>VLOOKUP($A14,'Return Data'!$B$7:$R$2843,10,0)</f>
        <v>1.6196999999999999</v>
      </c>
      <c r="E14" s="66">
        <f t="shared" si="0"/>
        <v>5</v>
      </c>
      <c r="F14" s="65">
        <f>VLOOKUP($A14,'Return Data'!$B$7:$R$2843,11,0)</f>
        <v>15.4795</v>
      </c>
      <c r="G14" s="66">
        <f t="shared" si="1"/>
        <v>1</v>
      </c>
      <c r="H14" s="65">
        <f>VLOOKUP($A14,'Return Data'!$B$7:$R$2843,12,0)</f>
        <v>19.5367</v>
      </c>
      <c r="I14" s="66">
        <f t="shared" si="2"/>
        <v>3</v>
      </c>
      <c r="J14" s="65">
        <f>VLOOKUP($A14,'Return Data'!$B$7:$R$2843,13,0)</f>
        <v>24.5871</v>
      </c>
      <c r="K14" s="66">
        <f t="shared" si="3"/>
        <v>8</v>
      </c>
      <c r="L14" s="65">
        <f>VLOOKUP($A14,'Return Data'!$B$7:$R$2843,17,0)</f>
        <v>8.7829999999999995</v>
      </c>
      <c r="M14" s="66">
        <f t="shared" si="4"/>
        <v>14</v>
      </c>
      <c r="N14" s="65">
        <f>VLOOKUP($A14,'Return Data'!$B$7:$R$2843,14,0)</f>
        <v>8.0818999999999992</v>
      </c>
      <c r="O14" s="66">
        <f t="shared" si="5"/>
        <v>8</v>
      </c>
      <c r="P14" s="65">
        <f>VLOOKUP($A14,'Return Data'!$B$7:$R$2843,15,0)</f>
        <v>11.150399999999999</v>
      </c>
      <c r="Q14" s="66">
        <f t="shared" si="6"/>
        <v>1</v>
      </c>
      <c r="R14" s="65">
        <f>VLOOKUP($A14,'Return Data'!$B$7:$R$2843,16,0)</f>
        <v>9.8940000000000001</v>
      </c>
      <c r="S14" s="67">
        <f t="shared" si="7"/>
        <v>4</v>
      </c>
    </row>
    <row r="15" spans="1:20" x14ac:dyDescent="0.3">
      <c r="A15" s="63" t="s">
        <v>1672</v>
      </c>
      <c r="B15" s="64">
        <f>VLOOKUP($A15,'Return Data'!$B$7:$R$2843,3,0)</f>
        <v>44319</v>
      </c>
      <c r="C15" s="65">
        <f>VLOOKUP($A15,'Return Data'!$B$7:$R$2843,4,0)</f>
        <v>16.829999999999998</v>
      </c>
      <c r="D15" s="65">
        <f>VLOOKUP($A15,'Return Data'!$B$7:$R$2843,10,0)</f>
        <v>1.5078</v>
      </c>
      <c r="E15" s="66">
        <f t="shared" si="0"/>
        <v>6</v>
      </c>
      <c r="F15" s="65">
        <f>VLOOKUP($A15,'Return Data'!$B$7:$R$2843,11,0)</f>
        <v>11.236000000000001</v>
      </c>
      <c r="G15" s="66">
        <f t="shared" si="1"/>
        <v>13</v>
      </c>
      <c r="H15" s="65">
        <f>VLOOKUP($A15,'Return Data'!$B$7:$R$2843,12,0)</f>
        <v>13.793100000000001</v>
      </c>
      <c r="I15" s="66">
        <f t="shared" si="2"/>
        <v>16</v>
      </c>
      <c r="J15" s="65">
        <f>VLOOKUP($A15,'Return Data'!$B$7:$R$2843,13,0)</f>
        <v>19.9572</v>
      </c>
      <c r="K15" s="66">
        <f t="shared" si="3"/>
        <v>12</v>
      </c>
      <c r="L15" s="65">
        <f>VLOOKUP($A15,'Return Data'!$B$7:$R$2843,17,0)</f>
        <v>8.4360999999999997</v>
      </c>
      <c r="M15" s="66">
        <f t="shared" si="4"/>
        <v>16</v>
      </c>
      <c r="N15" s="65">
        <f>VLOOKUP($A15,'Return Data'!$B$7:$R$2843,14,0)</f>
        <v>8.0738000000000003</v>
      </c>
      <c r="O15" s="66">
        <f t="shared" si="5"/>
        <v>9</v>
      </c>
      <c r="P15" s="65">
        <f>VLOOKUP($A15,'Return Data'!$B$7:$R$2843,15,0)</f>
        <v>9.3942999999999994</v>
      </c>
      <c r="Q15" s="66">
        <f t="shared" si="6"/>
        <v>8</v>
      </c>
      <c r="R15" s="65">
        <f>VLOOKUP($A15,'Return Data'!$B$7:$R$2843,16,0)</f>
        <v>8.4551999999999996</v>
      </c>
      <c r="S15" s="67">
        <f t="shared" si="7"/>
        <v>17</v>
      </c>
    </row>
    <row r="16" spans="1:20" x14ac:dyDescent="0.3">
      <c r="A16" s="63" t="s">
        <v>1673</v>
      </c>
      <c r="B16" s="64">
        <f>VLOOKUP($A16,'Return Data'!$B$7:$R$2843,3,0)</f>
        <v>44319</v>
      </c>
      <c r="C16" s="65">
        <f>VLOOKUP($A16,'Return Data'!$B$7:$R$2843,4,0)</f>
        <v>21.006900000000002</v>
      </c>
      <c r="D16" s="65">
        <f>VLOOKUP($A16,'Return Data'!$B$7:$R$2843,10,0)</f>
        <v>9.7699999999999995E-2</v>
      </c>
      <c r="E16" s="66">
        <f t="shared" si="0"/>
        <v>20</v>
      </c>
      <c r="F16" s="65">
        <f>VLOOKUP($A16,'Return Data'!$B$7:$R$2843,11,0)</f>
        <v>11.243</v>
      </c>
      <c r="G16" s="66">
        <f t="shared" si="1"/>
        <v>12</v>
      </c>
      <c r="H16" s="65">
        <f>VLOOKUP($A16,'Return Data'!$B$7:$R$2843,12,0)</f>
        <v>16.328199999999999</v>
      </c>
      <c r="I16" s="66">
        <f t="shared" si="2"/>
        <v>12</v>
      </c>
      <c r="J16" s="65">
        <f>VLOOKUP($A16,'Return Data'!$B$7:$R$2843,13,0)</f>
        <v>19.818999999999999</v>
      </c>
      <c r="K16" s="66">
        <f t="shared" si="3"/>
        <v>13</v>
      </c>
      <c r="L16" s="65">
        <f>VLOOKUP($A16,'Return Data'!$B$7:$R$2843,17,0)</f>
        <v>10.1272</v>
      </c>
      <c r="M16" s="66">
        <f t="shared" si="4"/>
        <v>6</v>
      </c>
      <c r="N16" s="65">
        <f>VLOOKUP($A16,'Return Data'!$B$7:$R$2843,14,0)</f>
        <v>7.9184000000000001</v>
      </c>
      <c r="O16" s="66">
        <f t="shared" si="5"/>
        <v>10</v>
      </c>
      <c r="P16" s="65">
        <f>VLOOKUP($A16,'Return Data'!$B$7:$R$2843,15,0)</f>
        <v>7.3181000000000003</v>
      </c>
      <c r="Q16" s="66">
        <f t="shared" si="6"/>
        <v>12</v>
      </c>
      <c r="R16" s="65">
        <f>VLOOKUP($A16,'Return Data'!$B$7:$R$2843,16,0)</f>
        <v>7.4161000000000001</v>
      </c>
      <c r="S16" s="67">
        <f t="shared" si="7"/>
        <v>22</v>
      </c>
    </row>
    <row r="17" spans="1:19" x14ac:dyDescent="0.3">
      <c r="A17" s="63" t="s">
        <v>1674</v>
      </c>
      <c r="B17" s="64">
        <f>VLOOKUP($A17,'Return Data'!$B$7:$R$2843,3,0)</f>
        <v>44319</v>
      </c>
      <c r="C17" s="65">
        <f>VLOOKUP($A17,'Return Data'!$B$7:$R$2843,4,0)</f>
        <v>24.66</v>
      </c>
      <c r="D17" s="65">
        <f>VLOOKUP($A17,'Return Data'!$B$7:$R$2843,10,0)</f>
        <v>0.73529999999999995</v>
      </c>
      <c r="E17" s="66">
        <f t="shared" si="0"/>
        <v>13</v>
      </c>
      <c r="F17" s="65">
        <f>VLOOKUP($A17,'Return Data'!$B$7:$R$2843,11,0)</f>
        <v>8.4433000000000007</v>
      </c>
      <c r="G17" s="66">
        <f t="shared" si="1"/>
        <v>18</v>
      </c>
      <c r="H17" s="65">
        <f>VLOOKUP($A17,'Return Data'!$B$7:$R$2843,12,0)</f>
        <v>12.0909</v>
      </c>
      <c r="I17" s="66">
        <f t="shared" si="2"/>
        <v>19</v>
      </c>
      <c r="J17" s="65">
        <f>VLOOKUP($A17,'Return Data'!$B$7:$R$2843,13,0)</f>
        <v>18.330100000000002</v>
      </c>
      <c r="K17" s="66">
        <f t="shared" si="3"/>
        <v>17</v>
      </c>
      <c r="L17" s="65">
        <f>VLOOKUP($A17,'Return Data'!$B$7:$R$2843,17,0)</f>
        <v>8.8453999999999997</v>
      </c>
      <c r="M17" s="66">
        <f t="shared" si="4"/>
        <v>13</v>
      </c>
      <c r="N17" s="65">
        <f>VLOOKUP($A17,'Return Data'!$B$7:$R$2843,14,0)</f>
        <v>7.4301000000000004</v>
      </c>
      <c r="O17" s="66">
        <f t="shared" si="5"/>
        <v>14</v>
      </c>
      <c r="P17" s="65">
        <f>VLOOKUP($A17,'Return Data'!$B$7:$R$2843,15,0)</f>
        <v>7.1303999999999998</v>
      </c>
      <c r="Q17" s="66">
        <f t="shared" si="6"/>
        <v>13</v>
      </c>
      <c r="R17" s="65">
        <f>VLOOKUP($A17,'Return Data'!$B$7:$R$2843,16,0)</f>
        <v>7.5494000000000003</v>
      </c>
      <c r="S17" s="67">
        <f t="shared" si="7"/>
        <v>20</v>
      </c>
    </row>
    <row r="18" spans="1:19" x14ac:dyDescent="0.3">
      <c r="A18" s="63" t="s">
        <v>1675</v>
      </c>
      <c r="B18" s="64">
        <f>VLOOKUP($A18,'Return Data'!$B$7:$R$2843,3,0)</f>
        <v>44319</v>
      </c>
      <c r="C18" s="65">
        <f>VLOOKUP($A18,'Return Data'!$B$7:$R$2843,4,0)</f>
        <v>12.1418</v>
      </c>
      <c r="D18" s="65">
        <f>VLOOKUP($A18,'Return Data'!$B$7:$R$2843,10,0)</f>
        <v>1.2102999999999999</v>
      </c>
      <c r="E18" s="66">
        <f t="shared" si="0"/>
        <v>9</v>
      </c>
      <c r="F18" s="65">
        <f>VLOOKUP($A18,'Return Data'!$B$7:$R$2843,11,0)</f>
        <v>7.6134000000000004</v>
      </c>
      <c r="G18" s="66">
        <f t="shared" si="1"/>
        <v>22</v>
      </c>
      <c r="H18" s="65">
        <f>VLOOKUP($A18,'Return Data'!$B$7:$R$2843,12,0)</f>
        <v>10.6677</v>
      </c>
      <c r="I18" s="66">
        <f t="shared" si="2"/>
        <v>22</v>
      </c>
      <c r="J18" s="65">
        <f>VLOOKUP($A18,'Return Data'!$B$7:$R$2843,13,0)</f>
        <v>15.6858</v>
      </c>
      <c r="K18" s="66">
        <f t="shared" si="3"/>
        <v>22</v>
      </c>
      <c r="L18" s="65"/>
      <c r="M18" s="66"/>
      <c r="N18" s="65"/>
      <c r="O18" s="66"/>
      <c r="P18" s="65"/>
      <c r="Q18" s="66"/>
      <c r="R18" s="65">
        <f>VLOOKUP($A18,'Return Data'!$B$7:$R$2843,16,0)</f>
        <v>9.4055999999999997</v>
      </c>
      <c r="S18" s="67">
        <f t="shared" si="7"/>
        <v>7</v>
      </c>
    </row>
    <row r="19" spans="1:19" x14ac:dyDescent="0.3">
      <c r="A19" s="63" t="s">
        <v>1676</v>
      </c>
      <c r="B19" s="64">
        <f>VLOOKUP($A19,'Return Data'!$B$7:$R$2843,3,0)</f>
        <v>44319</v>
      </c>
      <c r="C19" s="65">
        <f>VLOOKUP($A19,'Return Data'!$B$7:$R$2843,4,0)</f>
        <v>17.612500000000001</v>
      </c>
      <c r="D19" s="65">
        <f>VLOOKUP($A19,'Return Data'!$B$7:$R$2843,10,0)</f>
        <v>0.6946</v>
      </c>
      <c r="E19" s="66">
        <f t="shared" si="0"/>
        <v>14</v>
      </c>
      <c r="F19" s="65">
        <f>VLOOKUP($A19,'Return Data'!$B$7:$R$2843,11,0)</f>
        <v>8.2101000000000006</v>
      </c>
      <c r="G19" s="66">
        <f t="shared" si="1"/>
        <v>19</v>
      </c>
      <c r="H19" s="65">
        <f>VLOOKUP($A19,'Return Data'!$B$7:$R$2843,12,0)</f>
        <v>12.2788</v>
      </c>
      <c r="I19" s="66">
        <f t="shared" si="2"/>
        <v>18</v>
      </c>
      <c r="J19" s="65">
        <f>VLOOKUP($A19,'Return Data'!$B$7:$R$2843,13,0)</f>
        <v>18.120699999999999</v>
      </c>
      <c r="K19" s="66">
        <f t="shared" si="3"/>
        <v>18</v>
      </c>
      <c r="L19" s="65">
        <f>VLOOKUP($A19,'Return Data'!$B$7:$R$2843,17,0)</f>
        <v>9.4984000000000002</v>
      </c>
      <c r="M19" s="66">
        <f t="shared" si="4"/>
        <v>10</v>
      </c>
      <c r="N19" s="65">
        <f>VLOOKUP($A19,'Return Data'!$B$7:$R$2843,14,0)</f>
        <v>8.4829000000000008</v>
      </c>
      <c r="O19" s="66">
        <f t="shared" si="5"/>
        <v>6</v>
      </c>
      <c r="P19" s="65">
        <f>VLOOKUP($A19,'Return Data'!$B$7:$R$2843,15,0)</f>
        <v>9.5462000000000007</v>
      </c>
      <c r="Q19" s="66">
        <f t="shared" si="6"/>
        <v>7</v>
      </c>
      <c r="R19" s="65">
        <f>VLOOKUP($A19,'Return Data'!$B$7:$R$2843,16,0)</f>
        <v>9.0131999999999994</v>
      </c>
      <c r="S19" s="67">
        <f t="shared" si="7"/>
        <v>10</v>
      </c>
    </row>
    <row r="20" spans="1:19" x14ac:dyDescent="0.3">
      <c r="A20" s="63" t="s">
        <v>1677</v>
      </c>
      <c r="B20" s="64">
        <f>VLOOKUP($A20,'Return Data'!$B$7:$R$2843,3,0)</f>
        <v>44319</v>
      </c>
      <c r="C20" s="65">
        <f>VLOOKUP($A20,'Return Data'!$B$7:$R$2843,4,0)</f>
        <v>22.096</v>
      </c>
      <c r="D20" s="65">
        <f>VLOOKUP($A20,'Return Data'!$B$7:$R$2843,10,0)</f>
        <v>1.9422999999999999</v>
      </c>
      <c r="E20" s="66">
        <f t="shared" si="0"/>
        <v>2</v>
      </c>
      <c r="F20" s="65">
        <f>VLOOKUP($A20,'Return Data'!$B$7:$R$2843,11,0)</f>
        <v>13.1503</v>
      </c>
      <c r="G20" s="66">
        <f t="shared" si="1"/>
        <v>4</v>
      </c>
      <c r="H20" s="65">
        <f>VLOOKUP($A20,'Return Data'!$B$7:$R$2843,12,0)</f>
        <v>19.360399999999998</v>
      </c>
      <c r="I20" s="66">
        <f t="shared" si="2"/>
        <v>4</v>
      </c>
      <c r="J20" s="65">
        <f>VLOOKUP($A20,'Return Data'!$B$7:$R$2843,13,0)</f>
        <v>29.869499999999999</v>
      </c>
      <c r="K20" s="66">
        <f t="shared" si="3"/>
        <v>1</v>
      </c>
      <c r="L20" s="65">
        <f>VLOOKUP($A20,'Return Data'!$B$7:$R$2843,17,0)</f>
        <v>8.6950000000000003</v>
      </c>
      <c r="M20" s="66">
        <f t="shared" si="4"/>
        <v>15</v>
      </c>
      <c r="N20" s="65">
        <f>VLOOKUP($A20,'Return Data'!$B$7:$R$2843,14,0)</f>
        <v>6.82</v>
      </c>
      <c r="O20" s="66">
        <f t="shared" si="5"/>
        <v>15</v>
      </c>
      <c r="P20" s="65">
        <f>VLOOKUP($A20,'Return Data'!$B$7:$R$2843,15,0)</f>
        <v>8.2094000000000005</v>
      </c>
      <c r="Q20" s="66">
        <f t="shared" si="6"/>
        <v>11</v>
      </c>
      <c r="R20" s="65">
        <f>VLOOKUP($A20,'Return Data'!$B$7:$R$2843,16,0)</f>
        <v>8.6309000000000005</v>
      </c>
      <c r="S20" s="67">
        <f t="shared" si="7"/>
        <v>15</v>
      </c>
    </row>
    <row r="21" spans="1:19" x14ac:dyDescent="0.3">
      <c r="A21" s="63" t="s">
        <v>1678</v>
      </c>
      <c r="B21" s="64">
        <f>VLOOKUP($A21,'Return Data'!$B$7:$R$2843,3,0)</f>
        <v>44319</v>
      </c>
      <c r="C21" s="65">
        <f>VLOOKUP($A21,'Return Data'!$B$7:$R$2843,4,0)</f>
        <v>15.067399999999999</v>
      </c>
      <c r="D21" s="65">
        <f>VLOOKUP($A21,'Return Data'!$B$7:$R$2843,10,0)</f>
        <v>1.1106</v>
      </c>
      <c r="E21" s="66">
        <f t="shared" si="0"/>
        <v>10</v>
      </c>
      <c r="F21" s="65">
        <f>VLOOKUP($A21,'Return Data'!$B$7:$R$2843,11,0)</f>
        <v>14.239599999999999</v>
      </c>
      <c r="G21" s="66">
        <f t="shared" si="1"/>
        <v>2</v>
      </c>
      <c r="H21" s="65">
        <f>VLOOKUP($A21,'Return Data'!$B$7:$R$2843,12,0)</f>
        <v>19.930900000000001</v>
      </c>
      <c r="I21" s="66">
        <f t="shared" si="2"/>
        <v>2</v>
      </c>
      <c r="J21" s="65">
        <f>VLOOKUP($A21,'Return Data'!$B$7:$R$2843,13,0)</f>
        <v>29.573</v>
      </c>
      <c r="K21" s="66">
        <f t="shared" si="3"/>
        <v>2</v>
      </c>
      <c r="L21" s="65">
        <f>VLOOKUP($A21,'Return Data'!$B$7:$R$2843,17,0)</f>
        <v>13.234299999999999</v>
      </c>
      <c r="M21" s="66">
        <f t="shared" si="4"/>
        <v>1</v>
      </c>
      <c r="N21" s="65">
        <f>VLOOKUP($A21,'Return Data'!$B$7:$R$2843,14,0)</f>
        <v>10.0314</v>
      </c>
      <c r="O21" s="66">
        <f t="shared" si="5"/>
        <v>1</v>
      </c>
      <c r="P21" s="65"/>
      <c r="Q21" s="66"/>
      <c r="R21" s="65">
        <f>VLOOKUP($A21,'Return Data'!$B$7:$R$2843,16,0)</f>
        <v>10.1212</v>
      </c>
      <c r="S21" s="67">
        <f t="shared" si="7"/>
        <v>3</v>
      </c>
    </row>
    <row r="22" spans="1:19" x14ac:dyDescent="0.3">
      <c r="A22" s="63" t="s">
        <v>1679</v>
      </c>
      <c r="B22" s="64">
        <f>VLOOKUP($A22,'Return Data'!$B$7:$R$2843,3,0)</f>
        <v>44319</v>
      </c>
      <c r="C22" s="65">
        <f>VLOOKUP($A22,'Return Data'!$B$7:$R$2843,4,0)</f>
        <v>13.585000000000001</v>
      </c>
      <c r="D22" s="65">
        <f>VLOOKUP($A22,'Return Data'!$B$7:$R$2843,10,0)</f>
        <v>1.8824000000000001</v>
      </c>
      <c r="E22" s="66">
        <f t="shared" si="0"/>
        <v>3</v>
      </c>
      <c r="F22" s="65">
        <f>VLOOKUP($A22,'Return Data'!$B$7:$R$2843,11,0)</f>
        <v>13.0482</v>
      </c>
      <c r="G22" s="66">
        <f t="shared" si="1"/>
        <v>6</v>
      </c>
      <c r="H22" s="65">
        <f>VLOOKUP($A22,'Return Data'!$B$7:$R$2843,12,0)</f>
        <v>20.008800000000001</v>
      </c>
      <c r="I22" s="66">
        <f t="shared" si="2"/>
        <v>1</v>
      </c>
      <c r="J22" s="65">
        <f>VLOOKUP($A22,'Return Data'!$B$7:$R$2843,13,0)</f>
        <v>28.9511</v>
      </c>
      <c r="K22" s="66">
        <f t="shared" si="3"/>
        <v>3</v>
      </c>
      <c r="L22" s="65"/>
      <c r="M22" s="66"/>
      <c r="N22" s="65"/>
      <c r="O22" s="66"/>
      <c r="P22" s="65"/>
      <c r="Q22" s="66"/>
      <c r="R22" s="65">
        <f>VLOOKUP($A22,'Return Data'!$B$7:$R$2843,16,0)</f>
        <v>13.750299999999999</v>
      </c>
      <c r="S22" s="67">
        <f t="shared" si="7"/>
        <v>1</v>
      </c>
    </row>
    <row r="23" spans="1:19" x14ac:dyDescent="0.3">
      <c r="A23" s="63" t="s">
        <v>1680</v>
      </c>
      <c r="B23" s="64">
        <f>VLOOKUP($A23,'Return Data'!$B$7:$R$2843,3,0)</f>
        <v>44319</v>
      </c>
      <c r="C23" s="65">
        <f>VLOOKUP($A23,'Return Data'!$B$7:$R$2843,4,0)</f>
        <v>12.075699999999999</v>
      </c>
      <c r="D23" s="65">
        <f>VLOOKUP($A23,'Return Data'!$B$7:$R$2843,10,0)</f>
        <v>0.68289999999999995</v>
      </c>
      <c r="E23" s="66">
        <f t="shared" si="0"/>
        <v>16</v>
      </c>
      <c r="F23" s="65">
        <f>VLOOKUP($A23,'Return Data'!$B$7:$R$2843,11,0)</f>
        <v>11.0777</v>
      </c>
      <c r="G23" s="66">
        <f t="shared" si="1"/>
        <v>14</v>
      </c>
      <c r="H23" s="65">
        <f>VLOOKUP($A23,'Return Data'!$B$7:$R$2843,12,0)</f>
        <v>14.6866</v>
      </c>
      <c r="I23" s="66">
        <f t="shared" si="2"/>
        <v>14</v>
      </c>
      <c r="J23" s="65">
        <f>VLOOKUP($A23,'Return Data'!$B$7:$R$2843,13,0)</f>
        <v>18.441500000000001</v>
      </c>
      <c r="K23" s="66">
        <f t="shared" si="3"/>
        <v>16</v>
      </c>
      <c r="L23" s="65">
        <f>VLOOKUP($A23,'Return Data'!$B$7:$R$2843,17,0)</f>
        <v>-4.1144999999999996</v>
      </c>
      <c r="M23" s="66">
        <f t="shared" si="4"/>
        <v>19</v>
      </c>
      <c r="N23" s="65">
        <f>VLOOKUP($A23,'Return Data'!$B$7:$R$2843,14,0)</f>
        <v>-2.6103000000000001</v>
      </c>
      <c r="O23" s="66">
        <f t="shared" si="5"/>
        <v>16</v>
      </c>
      <c r="P23" s="65">
        <f>VLOOKUP($A23,'Return Data'!$B$7:$R$2843,15,0)</f>
        <v>3.2639</v>
      </c>
      <c r="Q23" s="66">
        <f t="shared" si="6"/>
        <v>14</v>
      </c>
      <c r="R23" s="65">
        <f>VLOOKUP($A23,'Return Data'!$B$7:$R$2843,16,0)</f>
        <v>3.2309000000000001</v>
      </c>
      <c r="S23" s="67">
        <f t="shared" si="7"/>
        <v>23</v>
      </c>
    </row>
    <row r="24" spans="1:19" x14ac:dyDescent="0.3">
      <c r="A24" s="63" t="s">
        <v>1681</v>
      </c>
      <c r="B24" s="64">
        <f>VLOOKUP($A24,'Return Data'!$B$7:$R$2843,3,0)</f>
        <v>44319</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44319</v>
      </c>
      <c r="C26" s="65">
        <f>VLOOKUP($A26,'Return Data'!$B$7:$R$2843,4,0)</f>
        <v>39.863799999999998</v>
      </c>
      <c r="D26" s="65">
        <f>VLOOKUP($A26,'Return Data'!$B$7:$R$2843,10,0)</f>
        <v>2.0015000000000001</v>
      </c>
      <c r="E26" s="66">
        <f t="shared" si="0"/>
        <v>1</v>
      </c>
      <c r="F26" s="65">
        <f>VLOOKUP($A26,'Return Data'!$B$7:$R$2843,11,0)</f>
        <v>11.2669</v>
      </c>
      <c r="G26" s="66">
        <f t="shared" si="1"/>
        <v>11</v>
      </c>
      <c r="H26" s="65">
        <f>VLOOKUP($A26,'Return Data'!$B$7:$R$2843,12,0)</f>
        <v>15.387</v>
      </c>
      <c r="I26" s="66">
        <f t="shared" si="2"/>
        <v>13</v>
      </c>
      <c r="J26" s="65">
        <f>VLOOKUP($A26,'Return Data'!$B$7:$R$2843,13,0)</f>
        <v>19.1953</v>
      </c>
      <c r="K26" s="66">
        <f t="shared" si="3"/>
        <v>15</v>
      </c>
      <c r="L26" s="65">
        <f>VLOOKUP($A26,'Return Data'!$B$7:$R$2843,17,0)</f>
        <v>8.0000999999999998</v>
      </c>
      <c r="M26" s="66">
        <f t="shared" si="4"/>
        <v>18</v>
      </c>
      <c r="N26" s="65">
        <f>VLOOKUP($A26,'Return Data'!$B$7:$R$2843,14,0)</f>
        <v>7.9093</v>
      </c>
      <c r="O26" s="66">
        <f t="shared" si="5"/>
        <v>11</v>
      </c>
      <c r="P26" s="65">
        <f>VLOOKUP($A26,'Return Data'!$B$7:$R$2843,15,0)</f>
        <v>8.5257000000000005</v>
      </c>
      <c r="Q26" s="66">
        <f t="shared" si="6"/>
        <v>9</v>
      </c>
      <c r="R26" s="65">
        <f>VLOOKUP($A26,'Return Data'!$B$7:$R$2843,16,0)</f>
        <v>9.3595000000000006</v>
      </c>
      <c r="S26" s="67">
        <f t="shared" si="7"/>
        <v>8</v>
      </c>
    </row>
    <row r="27" spans="1:19" x14ac:dyDescent="0.3">
      <c r="A27" s="63" t="s">
        <v>1684</v>
      </c>
      <c r="B27" s="64">
        <f>VLOOKUP($A27,'Return Data'!$B$7:$R$2843,3,0)</f>
        <v>44319</v>
      </c>
      <c r="C27" s="65">
        <f>VLOOKUP($A27,'Return Data'!$B$7:$R$2843,4,0)</f>
        <v>47.688000000000002</v>
      </c>
      <c r="D27" s="65">
        <f>VLOOKUP($A27,'Return Data'!$B$7:$R$2843,10,0)</f>
        <v>0.23980000000000001</v>
      </c>
      <c r="E27" s="66">
        <f t="shared" si="0"/>
        <v>19</v>
      </c>
      <c r="F27" s="65">
        <f>VLOOKUP($A27,'Return Data'!$B$7:$R$2843,11,0)</f>
        <v>12.4481</v>
      </c>
      <c r="G27" s="66">
        <f t="shared" si="1"/>
        <v>8</v>
      </c>
      <c r="H27" s="65">
        <f>VLOOKUP($A27,'Return Data'!$B$7:$R$2843,12,0)</f>
        <v>18.132300000000001</v>
      </c>
      <c r="I27" s="66">
        <f t="shared" si="2"/>
        <v>8</v>
      </c>
      <c r="J27" s="65">
        <f>VLOOKUP($A27,'Return Data'!$B$7:$R$2843,13,0)</f>
        <v>26.344200000000001</v>
      </c>
      <c r="K27" s="66">
        <f t="shared" si="3"/>
        <v>5</v>
      </c>
      <c r="L27" s="65">
        <f>VLOOKUP($A27,'Return Data'!$B$7:$R$2843,17,0)</f>
        <v>12.1858</v>
      </c>
      <c r="M27" s="66">
        <f t="shared" si="4"/>
        <v>2</v>
      </c>
      <c r="N27" s="65">
        <f>VLOOKUP($A27,'Return Data'!$B$7:$R$2843,14,0)</f>
        <v>9.5799000000000003</v>
      </c>
      <c r="O27" s="66">
        <f t="shared" si="5"/>
        <v>2</v>
      </c>
      <c r="P27" s="65">
        <f>VLOOKUP($A27,'Return Data'!$B$7:$R$2843,15,0)</f>
        <v>9.9268999999999998</v>
      </c>
      <c r="Q27" s="66">
        <f t="shared" si="6"/>
        <v>5</v>
      </c>
      <c r="R27" s="65">
        <f>VLOOKUP($A27,'Return Data'!$B$7:$R$2843,16,0)</f>
        <v>8.4732000000000003</v>
      </c>
      <c r="S27" s="67">
        <f t="shared" si="7"/>
        <v>16</v>
      </c>
    </row>
    <row r="28" spans="1:19" x14ac:dyDescent="0.3">
      <c r="A28" s="63" t="s">
        <v>1685</v>
      </c>
      <c r="B28" s="64">
        <f>VLOOKUP($A28,'Return Data'!$B$7:$R$2843,3,0)</f>
        <v>44319</v>
      </c>
      <c r="C28" s="65">
        <f>VLOOKUP($A28,'Return Data'!$B$7:$R$2843,4,0)</f>
        <v>17.1188</v>
      </c>
      <c r="D28" s="65">
        <f>VLOOKUP($A28,'Return Data'!$B$7:$R$2843,10,0)</f>
        <v>1.0197000000000001</v>
      </c>
      <c r="E28" s="66">
        <f t="shared" si="0"/>
        <v>11</v>
      </c>
      <c r="F28" s="65">
        <f>VLOOKUP($A28,'Return Data'!$B$7:$R$2843,11,0)</f>
        <v>13.4131</v>
      </c>
      <c r="G28" s="66">
        <f t="shared" si="1"/>
        <v>3</v>
      </c>
      <c r="H28" s="65">
        <f>VLOOKUP($A28,'Return Data'!$B$7:$R$2843,12,0)</f>
        <v>19.275700000000001</v>
      </c>
      <c r="I28" s="66">
        <f t="shared" si="2"/>
        <v>6</v>
      </c>
      <c r="J28" s="65">
        <f>VLOOKUP($A28,'Return Data'!$B$7:$R$2843,13,0)</f>
        <v>26.3203</v>
      </c>
      <c r="K28" s="66">
        <f t="shared" si="3"/>
        <v>6</v>
      </c>
      <c r="L28" s="65">
        <f>VLOOKUP($A28,'Return Data'!$B$7:$R$2843,17,0)</f>
        <v>11.0672</v>
      </c>
      <c r="M28" s="66">
        <f t="shared" si="4"/>
        <v>4</v>
      </c>
      <c r="N28" s="65">
        <f>VLOOKUP($A28,'Return Data'!$B$7:$R$2843,14,0)</f>
        <v>9.0399999999999991</v>
      </c>
      <c r="O28" s="66">
        <f t="shared" si="5"/>
        <v>5</v>
      </c>
      <c r="P28" s="65">
        <f>VLOOKUP($A28,'Return Data'!$B$7:$R$2843,15,0)</f>
        <v>9.7775999999999996</v>
      </c>
      <c r="Q28" s="66">
        <f t="shared" si="6"/>
        <v>6</v>
      </c>
      <c r="R28" s="65">
        <f>VLOOKUP($A28,'Return Data'!$B$7:$R$2843,16,0)</f>
        <v>9.4730000000000008</v>
      </c>
      <c r="S28" s="67">
        <f t="shared" si="7"/>
        <v>6</v>
      </c>
    </row>
    <row r="29" spans="1:19" x14ac:dyDescent="0.3">
      <c r="A29" s="63" t="s">
        <v>1686</v>
      </c>
      <c r="B29" s="64">
        <f>VLOOKUP($A29,'Return Data'!$B$7:$R$2843,3,0)</f>
        <v>44319</v>
      </c>
      <c r="C29" s="65">
        <f>VLOOKUP($A29,'Return Data'!$B$7:$R$2843,4,0)</f>
        <v>12.231400000000001</v>
      </c>
      <c r="D29" s="65">
        <f>VLOOKUP($A29,'Return Data'!$B$7:$R$2843,10,0)</f>
        <v>-0.1787</v>
      </c>
      <c r="E29" s="66">
        <f t="shared" si="0"/>
        <v>22</v>
      </c>
      <c r="F29" s="65">
        <f>VLOOKUP($A29,'Return Data'!$B$7:$R$2843,11,0)</f>
        <v>8.0130999999999997</v>
      </c>
      <c r="G29" s="66">
        <f t="shared" si="1"/>
        <v>20</v>
      </c>
      <c r="H29" s="65">
        <f>VLOOKUP($A29,'Return Data'!$B$7:$R$2843,12,0)</f>
        <v>11.69</v>
      </c>
      <c r="I29" s="66">
        <f t="shared" si="2"/>
        <v>21</v>
      </c>
      <c r="J29" s="65">
        <f>VLOOKUP($A29,'Return Data'!$B$7:$R$2843,13,0)</f>
        <v>17.372599999999998</v>
      </c>
      <c r="K29" s="66">
        <f t="shared" si="3"/>
        <v>21</v>
      </c>
      <c r="L29" s="65"/>
      <c r="M29" s="66"/>
      <c r="N29" s="65"/>
      <c r="O29" s="66"/>
      <c r="P29" s="65"/>
      <c r="Q29" s="66"/>
      <c r="R29" s="65">
        <f>VLOOKUP($A29,'Return Data'!$B$7:$R$2843,16,0)</f>
        <v>8.734</v>
      </c>
      <c r="S29" s="67">
        <f t="shared" si="7"/>
        <v>14</v>
      </c>
    </row>
    <row r="30" spans="1:19" x14ac:dyDescent="0.3">
      <c r="A30" s="63" t="s">
        <v>1687</v>
      </c>
      <c r="B30" s="64">
        <f>VLOOKUP($A30,'Return Data'!$B$7:$R$2843,3,0)</f>
        <v>44319</v>
      </c>
      <c r="C30" s="65">
        <f>VLOOKUP($A30,'Return Data'!$B$7:$R$2843,4,0)</f>
        <v>41.401000000000003</v>
      </c>
      <c r="D30" s="65">
        <f>VLOOKUP($A30,'Return Data'!$B$7:$R$2843,10,0)</f>
        <v>4.8300000000000003E-2</v>
      </c>
      <c r="E30" s="66">
        <f t="shared" si="0"/>
        <v>21</v>
      </c>
      <c r="F30" s="65">
        <f>VLOOKUP($A30,'Return Data'!$B$7:$R$2843,11,0)</f>
        <v>9.2306000000000008</v>
      </c>
      <c r="G30" s="66">
        <f t="shared" si="1"/>
        <v>17</v>
      </c>
      <c r="H30" s="65">
        <f>VLOOKUP($A30,'Return Data'!$B$7:$R$2843,12,0)</f>
        <v>14.1228</v>
      </c>
      <c r="I30" s="66">
        <f t="shared" si="2"/>
        <v>15</v>
      </c>
      <c r="J30" s="65">
        <f>VLOOKUP($A30,'Return Data'!$B$7:$R$2843,13,0)</f>
        <v>19.4665</v>
      </c>
      <c r="K30" s="66">
        <f t="shared" si="3"/>
        <v>14</v>
      </c>
      <c r="L30" s="65">
        <f>VLOOKUP($A30,'Return Data'!$B$7:$R$2843,17,0)</f>
        <v>9.0806000000000004</v>
      </c>
      <c r="M30" s="66">
        <f t="shared" si="4"/>
        <v>12</v>
      </c>
      <c r="N30" s="65">
        <f>VLOOKUP($A30,'Return Data'!$B$7:$R$2843,14,0)</f>
        <v>7.8822000000000001</v>
      </c>
      <c r="O30" s="66">
        <f t="shared" si="5"/>
        <v>12</v>
      </c>
      <c r="P30" s="65">
        <f>VLOOKUP($A30,'Return Data'!$B$7:$R$2843,15,0)</f>
        <v>8.2864000000000004</v>
      </c>
      <c r="Q30" s="66">
        <f t="shared" si="6"/>
        <v>10</v>
      </c>
      <c r="R30" s="65">
        <f>VLOOKUP($A30,'Return Data'!$B$7:$R$2843,16,0)</f>
        <v>8.1173000000000002</v>
      </c>
      <c r="S30" s="67">
        <f t="shared" si="7"/>
        <v>18</v>
      </c>
    </row>
    <row r="31" spans="1:19" x14ac:dyDescent="0.3">
      <c r="A31" s="63" t="s">
        <v>1688</v>
      </c>
      <c r="B31" s="64">
        <f>VLOOKUP($A31,'Return Data'!$B$7:$R$2843,3,0)</f>
        <v>44319</v>
      </c>
      <c r="C31" s="65">
        <f>VLOOKUP($A31,'Return Data'!$B$7:$R$2843,4,0)</f>
        <v>12.59</v>
      </c>
      <c r="D31" s="65">
        <f>VLOOKUP($A31,'Return Data'!$B$7:$R$2843,10,0)</f>
        <v>-0.23769999999999999</v>
      </c>
      <c r="E31" s="66">
        <f t="shared" si="0"/>
        <v>23</v>
      </c>
      <c r="F31" s="65">
        <f>VLOOKUP($A31,'Return Data'!$B$7:$R$2843,11,0)</f>
        <v>7.7911000000000001</v>
      </c>
      <c r="G31" s="66">
        <f t="shared" si="1"/>
        <v>21</v>
      </c>
      <c r="H31" s="65">
        <f>VLOOKUP($A31,'Return Data'!$B$7:$R$2843,12,0)</f>
        <v>11.7125</v>
      </c>
      <c r="I31" s="66">
        <f t="shared" si="2"/>
        <v>20</v>
      </c>
      <c r="J31" s="65">
        <f>VLOOKUP($A31,'Return Data'!$B$7:$R$2843,13,0)</f>
        <v>17.553699999999999</v>
      </c>
      <c r="K31" s="66">
        <f t="shared" si="3"/>
        <v>19</v>
      </c>
      <c r="L31" s="65">
        <f>VLOOKUP($A31,'Return Data'!$B$7:$R$2843,17,0)</f>
        <v>9.3834999999999997</v>
      </c>
      <c r="M31" s="66">
        <f t="shared" si="4"/>
        <v>11</v>
      </c>
      <c r="N31" s="65"/>
      <c r="O31" s="66"/>
      <c r="P31" s="65"/>
      <c r="Q31" s="66"/>
      <c r="R31" s="65">
        <f>VLOOKUP($A31,'Return Data'!$B$7:$R$2843,16,0)</f>
        <v>8.7883999999999993</v>
      </c>
      <c r="S31" s="67">
        <f t="shared" si="7"/>
        <v>13</v>
      </c>
    </row>
    <row r="32" spans="1:19" x14ac:dyDescent="0.3">
      <c r="A32" s="63" t="s">
        <v>1689</v>
      </c>
      <c r="B32" s="64">
        <f>VLOOKUP($A32,'Return Data'!$B$7:$R$2843,3,0)</f>
        <v>44319</v>
      </c>
      <c r="C32" s="65">
        <f>VLOOKUP($A32,'Return Data'!$B$7:$R$2843,4,0)</f>
        <v>12.3216</v>
      </c>
      <c r="D32" s="65">
        <f>VLOOKUP($A32,'Return Data'!$B$7:$R$2843,10,0)</f>
        <v>1.2573000000000001</v>
      </c>
      <c r="E32" s="66">
        <f t="shared" si="0"/>
        <v>8</v>
      </c>
      <c r="F32" s="65">
        <f>VLOOKUP($A32,'Return Data'!$B$7:$R$2843,11,0)</f>
        <v>13.111700000000001</v>
      </c>
      <c r="G32" s="66">
        <f t="shared" si="1"/>
        <v>5</v>
      </c>
      <c r="H32" s="65">
        <f>VLOOKUP($A32,'Return Data'!$B$7:$R$2843,12,0)</f>
        <v>17.269300000000001</v>
      </c>
      <c r="I32" s="66">
        <f t="shared" si="2"/>
        <v>9</v>
      </c>
      <c r="J32" s="65">
        <f>VLOOKUP($A32,'Return Data'!$B$7:$R$2843,13,0)</f>
        <v>23.343</v>
      </c>
      <c r="K32" s="66">
        <f t="shared" si="3"/>
        <v>10</v>
      </c>
      <c r="L32" s="65">
        <f>VLOOKUP($A32,'Return Data'!$B$7:$R$2843,17,0)</f>
        <v>9.6311</v>
      </c>
      <c r="M32" s="66">
        <f t="shared" si="4"/>
        <v>9</v>
      </c>
      <c r="N32" s="65"/>
      <c r="O32" s="66"/>
      <c r="P32" s="65"/>
      <c r="Q32" s="66"/>
      <c r="R32" s="65">
        <f>VLOOKUP($A32,'Return Data'!$B$7:$R$2843,16,0)</f>
        <v>8.1117000000000008</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0.93041304347826082</v>
      </c>
      <c r="E34" s="74"/>
      <c r="F34" s="75">
        <f>AVERAGE(F8:F32)</f>
        <v>10.895291304347827</v>
      </c>
      <c r="G34" s="74"/>
      <c r="H34" s="75">
        <f>AVERAGE(H8:H32)</f>
        <v>15.603165217391304</v>
      </c>
      <c r="I34" s="74"/>
      <c r="J34" s="75">
        <f>AVERAGE(J8:J32)</f>
        <v>21.790586956521736</v>
      </c>
      <c r="K34" s="74"/>
      <c r="L34" s="75">
        <f>AVERAGE(L8:L32)</f>
        <v>9.1302000000000003</v>
      </c>
      <c r="M34" s="74"/>
      <c r="N34" s="75">
        <f>AVERAGE(N8:N32)</f>
        <v>7.7072999999999992</v>
      </c>
      <c r="O34" s="74"/>
      <c r="P34" s="75">
        <f>AVERAGE(P8:P32)</f>
        <v>8.7609357142857149</v>
      </c>
      <c r="Q34" s="74"/>
      <c r="R34" s="75">
        <f>AVERAGE(R8:R32)</f>
        <v>8.8200956521739151</v>
      </c>
      <c r="S34" s="76"/>
    </row>
    <row r="35" spans="1:19" x14ac:dyDescent="0.3">
      <c r="A35" s="73" t="s">
        <v>28</v>
      </c>
      <c r="B35" s="74"/>
      <c r="C35" s="74"/>
      <c r="D35" s="75">
        <f>MIN(D8:D32)</f>
        <v>-0.23769999999999999</v>
      </c>
      <c r="E35" s="74"/>
      <c r="F35" s="75">
        <f>MIN(F8:F32)</f>
        <v>4.4657999999999998</v>
      </c>
      <c r="G35" s="74"/>
      <c r="H35" s="75">
        <f>MIN(H8:H32)</f>
        <v>7.9638</v>
      </c>
      <c r="I35" s="74"/>
      <c r="J35" s="75">
        <f>MIN(J8:J32)</f>
        <v>13.835900000000001</v>
      </c>
      <c r="K35" s="74"/>
      <c r="L35" s="75">
        <f>MIN(L8:L32)</f>
        <v>-4.1144999999999996</v>
      </c>
      <c r="M35" s="74"/>
      <c r="N35" s="75">
        <f>MIN(N8:N32)</f>
        <v>-2.6103000000000001</v>
      </c>
      <c r="O35" s="74"/>
      <c r="P35" s="75">
        <f>MIN(P8:P32)</f>
        <v>3.2639</v>
      </c>
      <c r="Q35" s="74"/>
      <c r="R35" s="75">
        <f>MIN(R8:R32)</f>
        <v>3.2309000000000001</v>
      </c>
      <c r="S35" s="76"/>
    </row>
    <row r="36" spans="1:19" ht="15" thickBot="1" x14ac:dyDescent="0.35">
      <c r="A36" s="77" t="s">
        <v>29</v>
      </c>
      <c r="B36" s="78"/>
      <c r="C36" s="78"/>
      <c r="D36" s="79">
        <f>MAX(D8:D32)</f>
        <v>2.0015000000000001</v>
      </c>
      <c r="E36" s="78"/>
      <c r="F36" s="79">
        <f>MAX(F8:F32)</f>
        <v>15.4795</v>
      </c>
      <c r="G36" s="78"/>
      <c r="H36" s="79">
        <f>MAX(H8:H32)</f>
        <v>20.008800000000001</v>
      </c>
      <c r="I36" s="78"/>
      <c r="J36" s="79">
        <f>MAX(J8:J32)</f>
        <v>29.869499999999999</v>
      </c>
      <c r="K36" s="78"/>
      <c r="L36" s="79">
        <f>MAX(L8:L32)</f>
        <v>13.234299999999999</v>
      </c>
      <c r="M36" s="78"/>
      <c r="N36" s="79">
        <f>MAX(N8:N32)</f>
        <v>10.0314</v>
      </c>
      <c r="O36" s="78"/>
      <c r="P36" s="79">
        <f>MAX(P8:P32)</f>
        <v>11.150399999999999</v>
      </c>
      <c r="Q36" s="78"/>
      <c r="R36" s="79">
        <f>MAX(R8:R32)</f>
        <v>13.750299999999999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44319</v>
      </c>
      <c r="C8" s="65">
        <f>VLOOKUP($A8,'Return Data'!$B$7:$R$2843,4,0)</f>
        <v>16.11</v>
      </c>
      <c r="D8" s="65">
        <f>VLOOKUP($A8,'Return Data'!$B$7:$R$2843,10,0)</f>
        <v>1.1298999999999999</v>
      </c>
      <c r="E8" s="66">
        <f>RANK(D8,D$8:D$32,0)</f>
        <v>7</v>
      </c>
      <c r="F8" s="65">
        <f>VLOOKUP($A8,'Return Data'!$B$7:$R$2843,11,0)</f>
        <v>12.5</v>
      </c>
      <c r="G8" s="66">
        <f>RANK(F8,F$8:F$32,0)</f>
        <v>6</v>
      </c>
      <c r="H8" s="65">
        <f>VLOOKUP($A8,'Return Data'!$B$7:$R$2843,12,0)</f>
        <v>18.4559</v>
      </c>
      <c r="I8" s="66">
        <f>RANK(H8,H$8:H$32,0)</f>
        <v>6</v>
      </c>
      <c r="J8" s="65">
        <f>VLOOKUP($A8,'Return Data'!$B$7:$R$2843,13,0)</f>
        <v>23.542899999999999</v>
      </c>
      <c r="K8" s="66">
        <f>RANK(J8,J$8:J$32,0)</f>
        <v>8</v>
      </c>
      <c r="L8" s="65">
        <f>VLOOKUP($A8,'Return Data'!$B$7:$R$2843,17,0)</f>
        <v>9.9199000000000002</v>
      </c>
      <c r="M8" s="66">
        <f>RANK(L8,L$8:L$32,0)</f>
        <v>5</v>
      </c>
      <c r="N8" s="65">
        <f>VLOOKUP($A8,'Return Data'!$B$7:$R$2843,14,0)</f>
        <v>7.1035000000000004</v>
      </c>
      <c r="O8" s="66">
        <f>RANK(N8,N$8:N$32,0)</f>
        <v>8</v>
      </c>
      <c r="P8" s="65">
        <f>VLOOKUP($A8,'Return Data'!$B$7:$R$2843,15,0)</f>
        <v>8.8506</v>
      </c>
      <c r="Q8" s="66">
        <f>RANK(P8,P$8:P$32,0)</f>
        <v>3</v>
      </c>
      <c r="R8" s="65">
        <f>VLOOKUP($A8,'Return Data'!$B$7:$R$2843,16,0)</f>
        <v>7.6943999999999999</v>
      </c>
      <c r="S8" s="67">
        <f>RANK(R8,R$8:R$32,0)</f>
        <v>14</v>
      </c>
    </row>
    <row r="9" spans="1:20" x14ac:dyDescent="0.3">
      <c r="A9" s="63" t="s">
        <v>1691</v>
      </c>
      <c r="B9" s="64">
        <f>VLOOKUP($A9,'Return Data'!$B$7:$R$2843,3,0)</f>
        <v>44319</v>
      </c>
      <c r="C9" s="65">
        <f>VLOOKUP($A9,'Return Data'!$B$7:$R$2843,4,0)</f>
        <v>15.21</v>
      </c>
      <c r="D9" s="65">
        <f>VLOOKUP($A9,'Return Data'!$B$7:$R$2843,10,0)</f>
        <v>6.5799999999999997E-2</v>
      </c>
      <c r="E9" s="66">
        <f t="shared" ref="E9:E32" si="0">RANK(D9,D$8:D$32,0)</f>
        <v>18</v>
      </c>
      <c r="F9" s="65">
        <f>VLOOKUP($A9,'Return Data'!$B$7:$R$2843,11,0)</f>
        <v>9.8987999999999996</v>
      </c>
      <c r="G9" s="66">
        <f t="shared" ref="G9:G32" si="1">RANK(F9,F$8:F$32,0)</f>
        <v>15</v>
      </c>
      <c r="H9" s="65">
        <f>VLOOKUP($A9,'Return Data'!$B$7:$R$2843,12,0)</f>
        <v>15.577500000000001</v>
      </c>
      <c r="I9" s="66">
        <f t="shared" ref="I9:I32" si="2">RANK(H9,H$8:H$32,0)</f>
        <v>11</v>
      </c>
      <c r="J9" s="65">
        <f>VLOOKUP($A9,'Return Data'!$B$7:$R$2843,13,0)</f>
        <v>20.618600000000001</v>
      </c>
      <c r="K9" s="66">
        <f t="shared" ref="K9:K32" si="3">RANK(J9,J$8:J$32,0)</f>
        <v>11</v>
      </c>
      <c r="L9" s="65">
        <f>VLOOKUP($A9,'Return Data'!$B$7:$R$2843,17,0)</f>
        <v>8.6569000000000003</v>
      </c>
      <c r="M9" s="66">
        <f t="shared" ref="M9:M32" si="4">RANK(L9,L$8:L$32,0)</f>
        <v>9</v>
      </c>
      <c r="N9" s="65">
        <f>VLOOKUP($A9,'Return Data'!$B$7:$R$2843,14,0)</f>
        <v>7.9751000000000003</v>
      </c>
      <c r="O9" s="66">
        <f t="shared" ref="O9:O30" si="5">RANK(N9,N$8:N$32,0)</f>
        <v>5</v>
      </c>
      <c r="P9" s="65">
        <f>VLOOKUP($A9,'Return Data'!$B$7:$R$2843,15,0)</f>
        <v>8.8094999999999999</v>
      </c>
      <c r="Q9" s="66">
        <f t="shared" ref="Q9:Q30" si="6">RANK(P9,P$8:P$32,0)</f>
        <v>4</v>
      </c>
      <c r="R9" s="65">
        <f>VLOOKUP($A9,'Return Data'!$B$7:$R$2843,16,0)</f>
        <v>7.6025</v>
      </c>
      <c r="S9" s="67">
        <f t="shared" ref="S9:S32" si="7">RANK(R9,R$8:R$32,0)</f>
        <v>16</v>
      </c>
    </row>
    <row r="10" spans="1:20" x14ac:dyDescent="0.3">
      <c r="A10" s="63" t="s">
        <v>1692</v>
      </c>
      <c r="B10" s="64">
        <f>VLOOKUP($A10,'Return Data'!$B$7:$R$2843,3,0)</f>
        <v>44319</v>
      </c>
      <c r="C10" s="65">
        <f>VLOOKUP($A10,'Return Data'!$B$7:$R$2843,4,0)</f>
        <v>11.71</v>
      </c>
      <c r="D10" s="65">
        <f>VLOOKUP($A10,'Return Data'!$B$7:$R$2843,10,0)</f>
        <v>0.68789999999999996</v>
      </c>
      <c r="E10" s="66">
        <f t="shared" si="0"/>
        <v>12</v>
      </c>
      <c r="F10" s="65">
        <f>VLOOKUP($A10,'Return Data'!$B$7:$R$2843,11,0)</f>
        <v>3.9964</v>
      </c>
      <c r="G10" s="66">
        <f t="shared" si="1"/>
        <v>23</v>
      </c>
      <c r="H10" s="65">
        <f>VLOOKUP($A10,'Return Data'!$B$7:$R$2843,12,0)</f>
        <v>7.1363000000000003</v>
      </c>
      <c r="I10" s="66">
        <f t="shared" si="2"/>
        <v>23</v>
      </c>
      <c r="J10" s="65">
        <f>VLOOKUP($A10,'Return Data'!$B$7:$R$2843,13,0)</f>
        <v>12.704499999999999</v>
      </c>
      <c r="K10" s="66">
        <f t="shared" si="3"/>
        <v>23</v>
      </c>
      <c r="L10" s="65"/>
      <c r="M10" s="66"/>
      <c r="N10" s="65"/>
      <c r="O10" s="66"/>
      <c r="P10" s="65"/>
      <c r="Q10" s="66"/>
      <c r="R10" s="65">
        <f>VLOOKUP($A10,'Return Data'!$B$7:$R$2843,16,0)</f>
        <v>9.2989999999999995</v>
      </c>
      <c r="S10" s="67">
        <f t="shared" si="7"/>
        <v>2</v>
      </c>
    </row>
    <row r="11" spans="1:20" x14ac:dyDescent="0.3">
      <c r="A11" s="63" t="s">
        <v>1693</v>
      </c>
      <c r="B11" s="64">
        <f>VLOOKUP($A11,'Return Data'!$B$7:$R$2843,3,0)</f>
        <v>44319</v>
      </c>
      <c r="C11" s="65">
        <f>VLOOKUP($A11,'Return Data'!$B$7:$R$2843,4,0)</f>
        <v>14.839</v>
      </c>
      <c r="D11" s="65">
        <f>VLOOKUP($A11,'Return Data'!$B$7:$R$2843,10,0)</f>
        <v>1.3108</v>
      </c>
      <c r="E11" s="66">
        <f t="shared" si="0"/>
        <v>6</v>
      </c>
      <c r="F11" s="65">
        <f>VLOOKUP($A11,'Return Data'!$B$7:$R$2843,11,0)</f>
        <v>11.3705</v>
      </c>
      <c r="G11" s="66">
        <f t="shared" si="1"/>
        <v>9</v>
      </c>
      <c r="H11" s="65">
        <f>VLOOKUP($A11,'Return Data'!$B$7:$R$2843,12,0)</f>
        <v>17.490100000000002</v>
      </c>
      <c r="I11" s="66">
        <f t="shared" si="2"/>
        <v>7</v>
      </c>
      <c r="J11" s="65">
        <f>VLOOKUP($A11,'Return Data'!$B$7:$R$2843,13,0)</f>
        <v>24.467400000000001</v>
      </c>
      <c r="K11" s="66">
        <f t="shared" si="3"/>
        <v>6</v>
      </c>
      <c r="L11" s="65">
        <f>VLOOKUP($A11,'Return Data'!$B$7:$R$2843,17,0)</f>
        <v>8.4238</v>
      </c>
      <c r="M11" s="66">
        <f t="shared" si="4"/>
        <v>11</v>
      </c>
      <c r="N11" s="65">
        <f>VLOOKUP($A11,'Return Data'!$B$7:$R$2843,14,0)</f>
        <v>6.2222999999999997</v>
      </c>
      <c r="O11" s="66">
        <f t="shared" si="5"/>
        <v>14</v>
      </c>
      <c r="P11" s="65"/>
      <c r="Q11" s="66"/>
      <c r="R11" s="65">
        <f>VLOOKUP($A11,'Return Data'!$B$7:$R$2843,16,0)</f>
        <v>8.0437999999999992</v>
      </c>
      <c r="S11" s="67">
        <f t="shared" si="7"/>
        <v>9</v>
      </c>
    </row>
    <row r="12" spans="1:20" x14ac:dyDescent="0.3">
      <c r="A12" s="63" t="s">
        <v>1694</v>
      </c>
      <c r="B12" s="64">
        <f>VLOOKUP($A12,'Return Data'!$B$7:$R$2843,3,0)</f>
        <v>44319</v>
      </c>
      <c r="C12" s="65">
        <f>VLOOKUP($A12,'Return Data'!$B$7:$R$2843,4,0)</f>
        <v>16.8034</v>
      </c>
      <c r="D12" s="65">
        <f>VLOOKUP($A12,'Return Data'!$B$7:$R$2843,10,0)</f>
        <v>0.29959999999999998</v>
      </c>
      <c r="E12" s="66">
        <f t="shared" si="0"/>
        <v>17</v>
      </c>
      <c r="F12" s="65">
        <f>VLOOKUP($A12,'Return Data'!$B$7:$R$2843,11,0)</f>
        <v>8.9884000000000004</v>
      </c>
      <c r="G12" s="66">
        <f t="shared" si="1"/>
        <v>16</v>
      </c>
      <c r="H12" s="65">
        <f>VLOOKUP($A12,'Return Data'!$B$7:$R$2843,12,0)</f>
        <v>11.6646</v>
      </c>
      <c r="I12" s="66">
        <f t="shared" si="2"/>
        <v>17</v>
      </c>
      <c r="J12" s="65">
        <f>VLOOKUP($A12,'Return Data'!$B$7:$R$2843,13,0)</f>
        <v>16.322700000000001</v>
      </c>
      <c r="K12" s="66">
        <f t="shared" si="3"/>
        <v>20</v>
      </c>
      <c r="L12" s="65">
        <f>VLOOKUP($A12,'Return Data'!$B$7:$R$2843,17,0)</f>
        <v>9.9832999999999998</v>
      </c>
      <c r="M12" s="66">
        <f t="shared" si="4"/>
        <v>4</v>
      </c>
      <c r="N12" s="65">
        <f>VLOOKUP($A12,'Return Data'!$B$7:$R$2843,14,0)</f>
        <v>8.2594999999999992</v>
      </c>
      <c r="O12" s="66">
        <f t="shared" si="5"/>
        <v>1</v>
      </c>
      <c r="P12" s="65">
        <f>VLOOKUP($A12,'Return Data'!$B$7:$R$2843,15,0)</f>
        <v>9.0609000000000002</v>
      </c>
      <c r="Q12" s="66">
        <f t="shared" si="6"/>
        <v>2</v>
      </c>
      <c r="R12" s="65">
        <f>VLOOKUP($A12,'Return Data'!$B$7:$R$2843,16,0)</f>
        <v>8.2342999999999993</v>
      </c>
      <c r="S12" s="67">
        <f t="shared" si="7"/>
        <v>4</v>
      </c>
    </row>
    <row r="13" spans="1:20" x14ac:dyDescent="0.3">
      <c r="A13" s="63" t="s">
        <v>1695</v>
      </c>
      <c r="B13" s="64">
        <f>VLOOKUP($A13,'Return Data'!$B$7:$R$2843,3,0)</f>
        <v>44319</v>
      </c>
      <c r="C13" s="65">
        <f>VLOOKUP($A13,'Return Data'!$B$7:$R$2843,4,0)</f>
        <v>11.594799999999999</v>
      </c>
      <c r="D13" s="65">
        <f>VLOOKUP($A13,'Return Data'!$B$7:$R$2843,10,0)</f>
        <v>0.34789999999999999</v>
      </c>
      <c r="E13" s="66">
        <f t="shared" si="0"/>
        <v>16</v>
      </c>
      <c r="F13" s="65">
        <f>VLOOKUP($A13,'Return Data'!$B$7:$R$2843,11,0)</f>
        <v>10.823499999999999</v>
      </c>
      <c r="G13" s="66">
        <f t="shared" si="1"/>
        <v>11</v>
      </c>
      <c r="H13" s="65">
        <f>VLOOKUP($A13,'Return Data'!$B$7:$R$2843,12,0)</f>
        <v>15.9932</v>
      </c>
      <c r="I13" s="66">
        <f t="shared" si="2"/>
        <v>10</v>
      </c>
      <c r="J13" s="65">
        <f>VLOOKUP($A13,'Return Data'!$B$7:$R$2843,13,0)</f>
        <v>21.672699999999999</v>
      </c>
      <c r="K13" s="66">
        <f t="shared" si="3"/>
        <v>10</v>
      </c>
      <c r="L13" s="65">
        <f>VLOOKUP($A13,'Return Data'!$B$7:$R$2843,17,0)</f>
        <v>6.6204000000000001</v>
      </c>
      <c r="M13" s="66">
        <f t="shared" si="4"/>
        <v>18</v>
      </c>
      <c r="N13" s="65"/>
      <c r="O13" s="66"/>
      <c r="P13" s="65"/>
      <c r="Q13" s="66"/>
      <c r="R13" s="65">
        <f>VLOOKUP($A13,'Return Data'!$B$7:$R$2843,16,0)</f>
        <v>5.6658999999999997</v>
      </c>
      <c r="S13" s="67">
        <f t="shared" si="7"/>
        <v>22</v>
      </c>
    </row>
    <row r="14" spans="1:20" x14ac:dyDescent="0.3">
      <c r="A14" s="63" t="s">
        <v>1696</v>
      </c>
      <c r="B14" s="64">
        <f>VLOOKUP($A14,'Return Data'!$B$7:$R$2843,3,0)</f>
        <v>44319</v>
      </c>
      <c r="C14" s="65">
        <f>VLOOKUP($A14,'Return Data'!$B$7:$R$2843,4,0)</f>
        <v>42.92</v>
      </c>
      <c r="D14" s="65">
        <f>VLOOKUP($A14,'Return Data'!$B$7:$R$2843,10,0)</f>
        <v>1.4369000000000001</v>
      </c>
      <c r="E14" s="66">
        <f t="shared" si="0"/>
        <v>4</v>
      </c>
      <c r="F14" s="65">
        <f>VLOOKUP($A14,'Return Data'!$B$7:$R$2843,11,0)</f>
        <v>15.039300000000001</v>
      </c>
      <c r="G14" s="66">
        <f t="shared" si="1"/>
        <v>1</v>
      </c>
      <c r="H14" s="65">
        <f>VLOOKUP($A14,'Return Data'!$B$7:$R$2843,12,0)</f>
        <v>18.8492</v>
      </c>
      <c r="I14" s="66">
        <f t="shared" si="2"/>
        <v>2</v>
      </c>
      <c r="J14" s="65">
        <f>VLOOKUP($A14,'Return Data'!$B$7:$R$2843,13,0)</f>
        <v>23.624600000000001</v>
      </c>
      <c r="K14" s="66">
        <f t="shared" si="3"/>
        <v>7</v>
      </c>
      <c r="L14" s="65">
        <f>VLOOKUP($A14,'Return Data'!$B$7:$R$2843,17,0)</f>
        <v>7.9813000000000001</v>
      </c>
      <c r="M14" s="66">
        <f t="shared" si="4"/>
        <v>12</v>
      </c>
      <c r="N14" s="65">
        <f>VLOOKUP($A14,'Return Data'!$B$7:$R$2843,14,0)</f>
        <v>7.0651999999999999</v>
      </c>
      <c r="O14" s="66">
        <f t="shared" si="5"/>
        <v>9</v>
      </c>
      <c r="P14" s="65">
        <f>VLOOKUP($A14,'Return Data'!$B$7:$R$2843,15,0)</f>
        <v>9.8602000000000007</v>
      </c>
      <c r="Q14" s="66">
        <f t="shared" si="6"/>
        <v>1</v>
      </c>
      <c r="R14" s="65">
        <f>VLOOKUP($A14,'Return Data'!$B$7:$R$2843,16,0)</f>
        <v>9.1516999999999999</v>
      </c>
      <c r="S14" s="67">
        <f t="shared" si="7"/>
        <v>3</v>
      </c>
    </row>
    <row r="15" spans="1:20" x14ac:dyDescent="0.3">
      <c r="A15" s="63" t="s">
        <v>1697</v>
      </c>
      <c r="B15" s="64">
        <f>VLOOKUP($A15,'Return Data'!$B$7:$R$2843,3,0)</f>
        <v>44319</v>
      </c>
      <c r="C15" s="65">
        <f>VLOOKUP($A15,'Return Data'!$B$7:$R$2843,4,0)</f>
        <v>16.02</v>
      </c>
      <c r="D15" s="65">
        <f>VLOOKUP($A15,'Return Data'!$B$7:$R$2843,10,0)</f>
        <v>1.3283</v>
      </c>
      <c r="E15" s="66">
        <f t="shared" si="0"/>
        <v>5</v>
      </c>
      <c r="F15" s="65">
        <f>VLOOKUP($A15,'Return Data'!$B$7:$R$2843,11,0)</f>
        <v>10.8651</v>
      </c>
      <c r="G15" s="66">
        <f t="shared" si="1"/>
        <v>10</v>
      </c>
      <c r="H15" s="65">
        <f>VLOOKUP($A15,'Return Data'!$B$7:$R$2843,12,0)</f>
        <v>13.2155</v>
      </c>
      <c r="I15" s="66">
        <f t="shared" si="2"/>
        <v>15</v>
      </c>
      <c r="J15" s="65">
        <f>VLOOKUP($A15,'Return Data'!$B$7:$R$2843,13,0)</f>
        <v>19.107800000000001</v>
      </c>
      <c r="K15" s="66">
        <f t="shared" si="3"/>
        <v>12</v>
      </c>
      <c r="L15" s="65">
        <f>VLOOKUP($A15,'Return Data'!$B$7:$R$2843,17,0)</f>
        <v>7.7717000000000001</v>
      </c>
      <c r="M15" s="66">
        <f t="shared" si="4"/>
        <v>14</v>
      </c>
      <c r="N15" s="65">
        <f>VLOOKUP($A15,'Return Data'!$B$7:$R$2843,14,0)</f>
        <v>7.3696000000000002</v>
      </c>
      <c r="O15" s="66">
        <f t="shared" si="5"/>
        <v>7</v>
      </c>
      <c r="P15" s="65">
        <f>VLOOKUP($A15,'Return Data'!$B$7:$R$2843,15,0)</f>
        <v>8.6054999999999993</v>
      </c>
      <c r="Q15" s="66">
        <f t="shared" si="6"/>
        <v>7</v>
      </c>
      <c r="R15" s="65">
        <f>VLOOKUP($A15,'Return Data'!$B$7:$R$2843,16,0)</f>
        <v>7.6242999999999999</v>
      </c>
      <c r="S15" s="67">
        <f t="shared" si="7"/>
        <v>15</v>
      </c>
    </row>
    <row r="16" spans="1:20" x14ac:dyDescent="0.3">
      <c r="A16" s="63" t="s">
        <v>1698</v>
      </c>
      <c r="B16" s="64">
        <f>VLOOKUP($A16,'Return Data'!$B$7:$R$2843,3,0)</f>
        <v>44319</v>
      </c>
      <c r="C16" s="65">
        <f>VLOOKUP($A16,'Return Data'!$B$7:$R$2843,4,0)</f>
        <v>19.4099</v>
      </c>
      <c r="D16" s="65">
        <f>VLOOKUP($A16,'Return Data'!$B$7:$R$2843,10,0)</f>
        <v>-0.1076</v>
      </c>
      <c r="E16" s="66">
        <f t="shared" si="0"/>
        <v>19</v>
      </c>
      <c r="F16" s="65">
        <f>VLOOKUP($A16,'Return Data'!$B$7:$R$2843,11,0)</f>
        <v>10.758699999999999</v>
      </c>
      <c r="G16" s="66">
        <f t="shared" si="1"/>
        <v>12</v>
      </c>
      <c r="H16" s="65">
        <f>VLOOKUP($A16,'Return Data'!$B$7:$R$2843,12,0)</f>
        <v>15.497999999999999</v>
      </c>
      <c r="I16" s="66">
        <f t="shared" si="2"/>
        <v>12</v>
      </c>
      <c r="J16" s="65">
        <f>VLOOKUP($A16,'Return Data'!$B$7:$R$2843,13,0)</f>
        <v>18.648199999999999</v>
      </c>
      <c r="K16" s="66">
        <f t="shared" si="3"/>
        <v>13</v>
      </c>
      <c r="L16" s="65">
        <f>VLOOKUP($A16,'Return Data'!$B$7:$R$2843,17,0)</f>
        <v>9.0646000000000004</v>
      </c>
      <c r="M16" s="66">
        <f t="shared" si="4"/>
        <v>6</v>
      </c>
      <c r="N16" s="65">
        <f>VLOOKUP($A16,'Return Data'!$B$7:$R$2843,14,0)</f>
        <v>6.5076999999999998</v>
      </c>
      <c r="O16" s="66">
        <f t="shared" si="5"/>
        <v>12</v>
      </c>
      <c r="P16" s="65">
        <f>VLOOKUP($A16,'Return Data'!$B$7:$R$2843,15,0)</f>
        <v>5.9638999999999998</v>
      </c>
      <c r="Q16" s="66">
        <f t="shared" si="6"/>
        <v>13</v>
      </c>
      <c r="R16" s="65">
        <f>VLOOKUP($A16,'Return Data'!$B$7:$R$2843,16,0)</f>
        <v>6.7423000000000002</v>
      </c>
      <c r="S16" s="67">
        <f t="shared" si="7"/>
        <v>20</v>
      </c>
    </row>
    <row r="17" spans="1:19" x14ac:dyDescent="0.3">
      <c r="A17" s="63" t="s">
        <v>1699</v>
      </c>
      <c r="B17" s="64">
        <f>VLOOKUP($A17,'Return Data'!$B$7:$R$2843,3,0)</f>
        <v>44319</v>
      </c>
      <c r="C17" s="65">
        <f>VLOOKUP($A17,'Return Data'!$B$7:$R$2843,4,0)</f>
        <v>23.17</v>
      </c>
      <c r="D17" s="65">
        <f>VLOOKUP($A17,'Return Data'!$B$7:$R$2843,10,0)</f>
        <v>0.47699999999999998</v>
      </c>
      <c r="E17" s="66">
        <f t="shared" si="0"/>
        <v>14</v>
      </c>
      <c r="F17" s="65">
        <f>VLOOKUP($A17,'Return Data'!$B$7:$R$2843,11,0)</f>
        <v>7.9180000000000001</v>
      </c>
      <c r="G17" s="66">
        <f t="shared" si="1"/>
        <v>18</v>
      </c>
      <c r="H17" s="65">
        <f>VLOOKUP($A17,'Return Data'!$B$7:$R$2843,12,0)</f>
        <v>11.2338</v>
      </c>
      <c r="I17" s="66">
        <f t="shared" si="2"/>
        <v>20</v>
      </c>
      <c r="J17" s="65">
        <f>VLOOKUP($A17,'Return Data'!$B$7:$R$2843,13,0)</f>
        <v>17.138500000000001</v>
      </c>
      <c r="K17" s="66">
        <f t="shared" si="3"/>
        <v>17</v>
      </c>
      <c r="L17" s="65">
        <f>VLOOKUP($A17,'Return Data'!$B$7:$R$2843,17,0)</f>
        <v>7.7573999999999996</v>
      </c>
      <c r="M17" s="66">
        <f t="shared" si="4"/>
        <v>15</v>
      </c>
      <c r="N17" s="65">
        <f>VLOOKUP($A17,'Return Data'!$B$7:$R$2843,14,0)</f>
        <v>6.2644000000000002</v>
      </c>
      <c r="O17" s="66">
        <f t="shared" si="5"/>
        <v>13</v>
      </c>
      <c r="P17" s="65">
        <f>VLOOKUP($A17,'Return Data'!$B$7:$R$2843,15,0)</f>
        <v>6.1207000000000003</v>
      </c>
      <c r="Q17" s="66">
        <f t="shared" si="6"/>
        <v>12</v>
      </c>
      <c r="R17" s="65">
        <f>VLOOKUP($A17,'Return Data'!$B$7:$R$2843,16,0)</f>
        <v>6.7268999999999997</v>
      </c>
      <c r="S17" s="67">
        <f t="shared" si="7"/>
        <v>21</v>
      </c>
    </row>
    <row r="18" spans="1:19" x14ac:dyDescent="0.3">
      <c r="A18" s="63" t="s">
        <v>1700</v>
      </c>
      <c r="B18" s="64">
        <f>VLOOKUP($A18,'Return Data'!$B$7:$R$2843,3,0)</f>
        <v>44319</v>
      </c>
      <c r="C18" s="65">
        <f>VLOOKUP($A18,'Return Data'!$B$7:$R$2843,4,0)</f>
        <v>11.679500000000001</v>
      </c>
      <c r="D18" s="65">
        <f>VLOOKUP($A18,'Return Data'!$B$7:$R$2843,10,0)</f>
        <v>0.77739999999999998</v>
      </c>
      <c r="E18" s="66">
        <f t="shared" si="0"/>
        <v>10</v>
      </c>
      <c r="F18" s="65">
        <f>VLOOKUP($A18,'Return Data'!$B$7:$R$2843,11,0)</f>
        <v>6.6904000000000003</v>
      </c>
      <c r="G18" s="66">
        <f t="shared" si="1"/>
        <v>22</v>
      </c>
      <c r="H18" s="65">
        <f>VLOOKUP($A18,'Return Data'!$B$7:$R$2843,12,0)</f>
        <v>9.2451000000000008</v>
      </c>
      <c r="I18" s="66">
        <f t="shared" si="2"/>
        <v>22</v>
      </c>
      <c r="J18" s="65">
        <f>VLOOKUP($A18,'Return Data'!$B$7:$R$2843,13,0)</f>
        <v>13.685700000000001</v>
      </c>
      <c r="K18" s="66">
        <f t="shared" si="3"/>
        <v>22</v>
      </c>
      <c r="L18" s="65"/>
      <c r="M18" s="66"/>
      <c r="N18" s="65"/>
      <c r="O18" s="66"/>
      <c r="P18" s="65"/>
      <c r="Q18" s="66"/>
      <c r="R18" s="65">
        <f>VLOOKUP($A18,'Return Data'!$B$7:$R$2843,16,0)</f>
        <v>7.4560000000000004</v>
      </c>
      <c r="S18" s="67">
        <f t="shared" si="7"/>
        <v>17</v>
      </c>
    </row>
    <row r="19" spans="1:19" x14ac:dyDescent="0.3">
      <c r="A19" s="63" t="s">
        <v>1701</v>
      </c>
      <c r="B19" s="64">
        <f>VLOOKUP($A19,'Return Data'!$B$7:$R$2843,3,0)</f>
        <v>44319</v>
      </c>
      <c r="C19" s="65">
        <f>VLOOKUP($A19,'Return Data'!$B$7:$R$2843,4,0)</f>
        <v>16.763500000000001</v>
      </c>
      <c r="D19" s="65">
        <f>VLOOKUP($A19,'Return Data'!$B$7:$R$2843,10,0)</f>
        <v>0.45900000000000002</v>
      </c>
      <c r="E19" s="66">
        <f t="shared" si="0"/>
        <v>15</v>
      </c>
      <c r="F19" s="65">
        <f>VLOOKUP($A19,'Return Data'!$B$7:$R$2843,11,0)</f>
        <v>7.6958000000000002</v>
      </c>
      <c r="G19" s="66">
        <f t="shared" si="1"/>
        <v>19</v>
      </c>
      <c r="H19" s="65">
        <f>VLOOKUP($A19,'Return Data'!$B$7:$R$2843,12,0)</f>
        <v>11.4772</v>
      </c>
      <c r="I19" s="66">
        <f t="shared" si="2"/>
        <v>18</v>
      </c>
      <c r="J19" s="65">
        <f>VLOOKUP($A19,'Return Data'!$B$7:$R$2843,13,0)</f>
        <v>16.988399999999999</v>
      </c>
      <c r="K19" s="66">
        <f t="shared" si="3"/>
        <v>19</v>
      </c>
      <c r="L19" s="65">
        <f>VLOOKUP($A19,'Return Data'!$B$7:$R$2843,17,0)</f>
        <v>8.5029000000000003</v>
      </c>
      <c r="M19" s="66">
        <f t="shared" si="4"/>
        <v>10</v>
      </c>
      <c r="N19" s="65">
        <f>VLOOKUP($A19,'Return Data'!$B$7:$R$2843,14,0)</f>
        <v>7.5922000000000001</v>
      </c>
      <c r="O19" s="66">
        <f t="shared" si="5"/>
        <v>6</v>
      </c>
      <c r="P19" s="65">
        <f>VLOOKUP($A19,'Return Data'!$B$7:$R$2843,15,0)</f>
        <v>8.6869999999999994</v>
      </c>
      <c r="Q19" s="66">
        <f t="shared" si="6"/>
        <v>6</v>
      </c>
      <c r="R19" s="65">
        <f>VLOOKUP($A19,'Return Data'!$B$7:$R$2843,16,0)</f>
        <v>8.1951000000000001</v>
      </c>
      <c r="S19" s="67">
        <f t="shared" si="7"/>
        <v>5</v>
      </c>
    </row>
    <row r="20" spans="1:19" x14ac:dyDescent="0.3">
      <c r="A20" s="63" t="s">
        <v>1702</v>
      </c>
      <c r="B20" s="64">
        <f>VLOOKUP($A20,'Return Data'!$B$7:$R$2843,3,0)</f>
        <v>44319</v>
      </c>
      <c r="C20" s="65">
        <f>VLOOKUP($A20,'Return Data'!$B$7:$R$2843,4,0)</f>
        <v>20.678999999999998</v>
      </c>
      <c r="D20" s="65">
        <f>VLOOKUP($A20,'Return Data'!$B$7:$R$2843,10,0)</f>
        <v>1.7366999999999999</v>
      </c>
      <c r="E20" s="66">
        <f t="shared" si="0"/>
        <v>1</v>
      </c>
      <c r="F20" s="65">
        <f>VLOOKUP($A20,'Return Data'!$B$7:$R$2843,11,0)</f>
        <v>12.7044</v>
      </c>
      <c r="G20" s="66">
        <f t="shared" si="1"/>
        <v>4</v>
      </c>
      <c r="H20" s="65">
        <f>VLOOKUP($A20,'Return Data'!$B$7:$R$2843,12,0)</f>
        <v>18.619900000000001</v>
      </c>
      <c r="I20" s="66">
        <f t="shared" si="2"/>
        <v>4</v>
      </c>
      <c r="J20" s="65">
        <f>VLOOKUP($A20,'Return Data'!$B$7:$R$2843,13,0)</f>
        <v>28.736799999999999</v>
      </c>
      <c r="K20" s="66">
        <f t="shared" si="3"/>
        <v>1</v>
      </c>
      <c r="L20" s="65">
        <f>VLOOKUP($A20,'Return Data'!$B$7:$R$2843,17,0)</f>
        <v>7.7217000000000002</v>
      </c>
      <c r="M20" s="66">
        <f t="shared" si="4"/>
        <v>16</v>
      </c>
      <c r="N20" s="65">
        <f>VLOOKUP($A20,'Return Data'!$B$7:$R$2843,14,0)</f>
        <v>5.8918999999999997</v>
      </c>
      <c r="O20" s="66">
        <f t="shared" si="5"/>
        <v>15</v>
      </c>
      <c r="P20" s="65">
        <f>VLOOKUP($A20,'Return Data'!$B$7:$R$2843,15,0)</f>
        <v>7.3193000000000001</v>
      </c>
      <c r="Q20" s="66">
        <f t="shared" si="6"/>
        <v>9</v>
      </c>
      <c r="R20" s="65">
        <f>VLOOKUP($A20,'Return Data'!$B$7:$R$2843,16,0)</f>
        <v>7.9062999999999999</v>
      </c>
      <c r="S20" s="67">
        <f t="shared" si="7"/>
        <v>11</v>
      </c>
    </row>
    <row r="21" spans="1:19" x14ac:dyDescent="0.3">
      <c r="A21" s="63" t="s">
        <v>1703</v>
      </c>
      <c r="B21" s="64">
        <f>VLOOKUP($A21,'Return Data'!$B$7:$R$2843,3,0)</f>
        <v>44319</v>
      </c>
      <c r="C21" s="65">
        <f>VLOOKUP($A21,'Return Data'!$B$7:$R$2843,4,0)</f>
        <v>13.8933</v>
      </c>
      <c r="D21" s="65">
        <f>VLOOKUP($A21,'Return Data'!$B$7:$R$2843,10,0)</f>
        <v>0.70599999999999996</v>
      </c>
      <c r="E21" s="66">
        <f t="shared" si="0"/>
        <v>11</v>
      </c>
      <c r="F21" s="65">
        <f>VLOOKUP($A21,'Return Data'!$B$7:$R$2843,11,0)</f>
        <v>13.333299999999999</v>
      </c>
      <c r="G21" s="66">
        <f t="shared" si="1"/>
        <v>2</v>
      </c>
      <c r="H21" s="65">
        <f>VLOOKUP($A21,'Return Data'!$B$7:$R$2843,12,0)</f>
        <v>18.492000000000001</v>
      </c>
      <c r="I21" s="66">
        <f t="shared" si="2"/>
        <v>5</v>
      </c>
      <c r="J21" s="65">
        <f>VLOOKUP($A21,'Return Data'!$B$7:$R$2843,13,0)</f>
        <v>27.456800000000001</v>
      </c>
      <c r="K21" s="66">
        <f t="shared" si="3"/>
        <v>3</v>
      </c>
      <c r="L21" s="65">
        <f>VLOOKUP($A21,'Return Data'!$B$7:$R$2843,17,0)</f>
        <v>11.4123</v>
      </c>
      <c r="M21" s="66">
        <f t="shared" si="4"/>
        <v>1</v>
      </c>
      <c r="N21" s="65">
        <f>VLOOKUP($A21,'Return Data'!$B$7:$R$2843,14,0)</f>
        <v>8.1384000000000007</v>
      </c>
      <c r="O21" s="66">
        <f t="shared" si="5"/>
        <v>3</v>
      </c>
      <c r="P21" s="65"/>
      <c r="Q21" s="66"/>
      <c r="R21" s="65">
        <f>VLOOKUP($A21,'Return Data'!$B$7:$R$2843,16,0)</f>
        <v>8.0401000000000007</v>
      </c>
      <c r="S21" s="67">
        <f t="shared" si="7"/>
        <v>10</v>
      </c>
    </row>
    <row r="22" spans="1:19" x14ac:dyDescent="0.3">
      <c r="A22" s="63" t="s">
        <v>1704</v>
      </c>
      <c r="B22" s="64">
        <f>VLOOKUP($A22,'Return Data'!$B$7:$R$2843,3,0)</f>
        <v>44319</v>
      </c>
      <c r="C22" s="65">
        <f>VLOOKUP($A22,'Return Data'!$B$7:$R$2843,4,0)</f>
        <v>13.231</v>
      </c>
      <c r="D22" s="65">
        <f>VLOOKUP($A22,'Return Data'!$B$7:$R$2843,10,0)</f>
        <v>1.6362000000000001</v>
      </c>
      <c r="E22" s="66">
        <f t="shared" si="0"/>
        <v>3</v>
      </c>
      <c r="F22" s="65">
        <f>VLOOKUP($A22,'Return Data'!$B$7:$R$2843,11,0)</f>
        <v>12.460699999999999</v>
      </c>
      <c r="G22" s="66">
        <f t="shared" si="1"/>
        <v>7</v>
      </c>
      <c r="H22" s="65">
        <f>VLOOKUP($A22,'Return Data'!$B$7:$R$2843,12,0)</f>
        <v>19.080200000000001</v>
      </c>
      <c r="I22" s="66">
        <f t="shared" si="2"/>
        <v>1</v>
      </c>
      <c r="J22" s="65">
        <f>VLOOKUP($A22,'Return Data'!$B$7:$R$2843,13,0)</f>
        <v>27.601500000000001</v>
      </c>
      <c r="K22" s="66">
        <f t="shared" si="3"/>
        <v>2</v>
      </c>
      <c r="L22" s="65"/>
      <c r="M22" s="66"/>
      <c r="N22" s="65"/>
      <c r="O22" s="66"/>
      <c r="P22" s="65"/>
      <c r="Q22" s="66"/>
      <c r="R22" s="65">
        <f>VLOOKUP($A22,'Return Data'!$B$7:$R$2843,16,0)</f>
        <v>12.494300000000001</v>
      </c>
      <c r="S22" s="67">
        <f t="shared" si="7"/>
        <v>1</v>
      </c>
    </row>
    <row r="23" spans="1:19" x14ac:dyDescent="0.3">
      <c r="A23" s="63" t="s">
        <v>1705</v>
      </c>
      <c r="B23" s="64">
        <f>VLOOKUP($A23,'Return Data'!$B$7:$R$2843,3,0)</f>
        <v>44319</v>
      </c>
      <c r="C23" s="65">
        <f>VLOOKUP($A23,'Return Data'!$B$7:$R$2843,4,0)</f>
        <v>11.382400000000001</v>
      </c>
      <c r="D23" s="65">
        <f>VLOOKUP($A23,'Return Data'!$B$7:$R$2843,10,0)</f>
        <v>0.48199999999999998</v>
      </c>
      <c r="E23" s="66">
        <f t="shared" si="0"/>
        <v>13</v>
      </c>
      <c r="F23" s="65">
        <f>VLOOKUP($A23,'Return Data'!$B$7:$R$2843,11,0)</f>
        <v>10.629</v>
      </c>
      <c r="G23" s="66">
        <f t="shared" si="1"/>
        <v>13</v>
      </c>
      <c r="H23" s="65">
        <f>VLOOKUP($A23,'Return Data'!$B$7:$R$2843,12,0)</f>
        <v>13.9916</v>
      </c>
      <c r="I23" s="66">
        <f t="shared" si="2"/>
        <v>14</v>
      </c>
      <c r="J23" s="65">
        <f>VLOOKUP($A23,'Return Data'!$B$7:$R$2843,13,0)</f>
        <v>17.475100000000001</v>
      </c>
      <c r="K23" s="66">
        <f t="shared" si="3"/>
        <v>16</v>
      </c>
      <c r="L23" s="65">
        <f>VLOOKUP($A23,'Return Data'!$B$7:$R$2843,17,0)</f>
        <v>-4.8826000000000001</v>
      </c>
      <c r="M23" s="66">
        <f t="shared" si="4"/>
        <v>19</v>
      </c>
      <c r="N23" s="65">
        <f>VLOOKUP($A23,'Return Data'!$B$7:$R$2843,14,0)</f>
        <v>-3.4298999999999999</v>
      </c>
      <c r="O23" s="66">
        <f t="shared" si="5"/>
        <v>16</v>
      </c>
      <c r="P23" s="65">
        <f>VLOOKUP($A23,'Return Data'!$B$7:$R$2843,15,0)</f>
        <v>2.2583000000000002</v>
      </c>
      <c r="Q23" s="66">
        <f t="shared" si="6"/>
        <v>14</v>
      </c>
      <c r="R23" s="65">
        <f>VLOOKUP($A23,'Return Data'!$B$7:$R$2843,16,0)</f>
        <v>2.2069999999999999</v>
      </c>
      <c r="S23" s="67">
        <f t="shared" si="7"/>
        <v>23</v>
      </c>
    </row>
    <row r="24" spans="1:19" x14ac:dyDescent="0.3">
      <c r="A24" s="63" t="s">
        <v>1706</v>
      </c>
      <c r="B24" s="64">
        <f>VLOOKUP($A24,'Return Data'!$B$7:$R$2843,3,0)</f>
        <v>44319</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44319</v>
      </c>
      <c r="C26" s="65">
        <f>VLOOKUP($A26,'Return Data'!$B$7:$R$2843,4,0)</f>
        <v>36.4923</v>
      </c>
      <c r="D26" s="65">
        <f>VLOOKUP($A26,'Return Data'!$B$7:$R$2843,10,0)</f>
        <v>1.6402000000000001</v>
      </c>
      <c r="E26" s="66">
        <f t="shared" si="0"/>
        <v>2</v>
      </c>
      <c r="F26" s="65">
        <f>VLOOKUP($A26,'Return Data'!$B$7:$R$2843,11,0)</f>
        <v>10.485300000000001</v>
      </c>
      <c r="G26" s="66">
        <f t="shared" si="1"/>
        <v>14</v>
      </c>
      <c r="H26" s="65">
        <f>VLOOKUP($A26,'Return Data'!$B$7:$R$2843,12,0)</f>
        <v>14.214399999999999</v>
      </c>
      <c r="I26" s="66">
        <f t="shared" si="2"/>
        <v>13</v>
      </c>
      <c r="J26" s="65">
        <f>VLOOKUP($A26,'Return Data'!$B$7:$R$2843,13,0)</f>
        <v>17.625699999999998</v>
      </c>
      <c r="K26" s="66">
        <f t="shared" si="3"/>
        <v>15</v>
      </c>
      <c r="L26" s="65">
        <f>VLOOKUP($A26,'Return Data'!$B$7:$R$2843,17,0)</f>
        <v>6.7481999999999998</v>
      </c>
      <c r="M26" s="66">
        <f t="shared" si="4"/>
        <v>17</v>
      </c>
      <c r="N26" s="65">
        <f>VLOOKUP($A26,'Return Data'!$B$7:$R$2843,14,0)</f>
        <v>6.7268999999999997</v>
      </c>
      <c r="O26" s="66">
        <f t="shared" si="5"/>
        <v>11</v>
      </c>
      <c r="P26" s="65">
        <f>VLOOKUP($A26,'Return Data'!$B$7:$R$2843,15,0)</f>
        <v>7.2367999999999997</v>
      </c>
      <c r="Q26" s="66">
        <f t="shared" si="6"/>
        <v>10</v>
      </c>
      <c r="R26" s="65">
        <f>VLOOKUP($A26,'Return Data'!$B$7:$R$2843,16,0)</f>
        <v>7.7922000000000002</v>
      </c>
      <c r="S26" s="67">
        <f t="shared" si="7"/>
        <v>12</v>
      </c>
    </row>
    <row r="27" spans="1:19" x14ac:dyDescent="0.3">
      <c r="A27" s="63" t="s">
        <v>1709</v>
      </c>
      <c r="B27" s="64">
        <f>VLOOKUP($A27,'Return Data'!$B$7:$R$2843,3,0)</f>
        <v>44319</v>
      </c>
      <c r="C27" s="65">
        <f>VLOOKUP($A27,'Return Data'!$B$7:$R$2843,4,0)</f>
        <v>44.005699999999997</v>
      </c>
      <c r="D27" s="65">
        <f>VLOOKUP($A27,'Return Data'!$B$7:$R$2843,10,0)</f>
        <v>-0.1255</v>
      </c>
      <c r="E27" s="66">
        <f t="shared" si="0"/>
        <v>20</v>
      </c>
      <c r="F27" s="65">
        <f>VLOOKUP($A27,'Return Data'!$B$7:$R$2843,11,0)</f>
        <v>11.6715</v>
      </c>
      <c r="G27" s="66">
        <f t="shared" si="1"/>
        <v>8</v>
      </c>
      <c r="H27" s="65">
        <f>VLOOKUP($A27,'Return Data'!$B$7:$R$2843,12,0)</f>
        <v>16.940000000000001</v>
      </c>
      <c r="I27" s="66">
        <f t="shared" si="2"/>
        <v>8</v>
      </c>
      <c r="J27" s="65">
        <f>VLOOKUP($A27,'Return Data'!$B$7:$R$2843,13,0)</f>
        <v>24.716799999999999</v>
      </c>
      <c r="K27" s="66">
        <f t="shared" si="3"/>
        <v>5</v>
      </c>
      <c r="L27" s="65">
        <f>VLOOKUP($A27,'Return Data'!$B$7:$R$2843,17,0)</f>
        <v>10.831</v>
      </c>
      <c r="M27" s="66">
        <f t="shared" si="4"/>
        <v>2</v>
      </c>
      <c r="N27" s="65">
        <f>VLOOKUP($A27,'Return Data'!$B$7:$R$2843,14,0)</f>
        <v>8.1562999999999999</v>
      </c>
      <c r="O27" s="66">
        <f t="shared" si="5"/>
        <v>2</v>
      </c>
      <c r="P27" s="65">
        <f>VLOOKUP($A27,'Return Data'!$B$7:$R$2843,15,0)</f>
        <v>8.7086000000000006</v>
      </c>
      <c r="Q27" s="66">
        <f t="shared" si="6"/>
        <v>5</v>
      </c>
      <c r="R27" s="65">
        <f>VLOOKUP($A27,'Return Data'!$B$7:$R$2843,16,0)</f>
        <v>8.1289999999999996</v>
      </c>
      <c r="S27" s="67">
        <f t="shared" si="7"/>
        <v>7</v>
      </c>
    </row>
    <row r="28" spans="1:19" x14ac:dyDescent="0.3">
      <c r="A28" s="63" t="s">
        <v>1710</v>
      </c>
      <c r="B28" s="64">
        <f>VLOOKUP($A28,'Return Data'!$B$7:$R$2843,3,0)</f>
        <v>44319</v>
      </c>
      <c r="C28" s="65">
        <f>VLOOKUP($A28,'Return Data'!$B$7:$R$2843,4,0)</f>
        <v>15.879099999999999</v>
      </c>
      <c r="D28" s="65">
        <f>VLOOKUP($A28,'Return Data'!$B$7:$R$2843,10,0)</f>
        <v>0.84719999999999995</v>
      </c>
      <c r="E28" s="66">
        <f t="shared" si="0"/>
        <v>9</v>
      </c>
      <c r="F28" s="65">
        <f>VLOOKUP($A28,'Return Data'!$B$7:$R$2843,11,0)</f>
        <v>13.020899999999999</v>
      </c>
      <c r="G28" s="66">
        <f t="shared" si="1"/>
        <v>3</v>
      </c>
      <c r="H28" s="65">
        <f>VLOOKUP($A28,'Return Data'!$B$7:$R$2843,12,0)</f>
        <v>18.657499999999999</v>
      </c>
      <c r="I28" s="66">
        <f t="shared" si="2"/>
        <v>3</v>
      </c>
      <c r="J28" s="65">
        <f>VLOOKUP($A28,'Return Data'!$B$7:$R$2843,13,0)</f>
        <v>25.447099999999999</v>
      </c>
      <c r="K28" s="66">
        <f t="shared" si="3"/>
        <v>4</v>
      </c>
      <c r="L28" s="65">
        <f>VLOOKUP($A28,'Return Data'!$B$7:$R$2843,17,0)</f>
        <v>10.3407</v>
      </c>
      <c r="M28" s="66">
        <f t="shared" si="4"/>
        <v>3</v>
      </c>
      <c r="N28" s="65">
        <f>VLOOKUP($A28,'Return Data'!$B$7:$R$2843,14,0)</f>
        <v>8.0294000000000008</v>
      </c>
      <c r="O28" s="66">
        <f t="shared" si="5"/>
        <v>4</v>
      </c>
      <c r="P28" s="65">
        <f>VLOOKUP($A28,'Return Data'!$B$7:$R$2843,15,0)</f>
        <v>8.5321999999999996</v>
      </c>
      <c r="Q28" s="66">
        <f t="shared" si="6"/>
        <v>8</v>
      </c>
      <c r="R28" s="65">
        <f>VLOOKUP($A28,'Return Data'!$B$7:$R$2843,16,0)</f>
        <v>8.0962999999999994</v>
      </c>
      <c r="S28" s="67">
        <f t="shared" si="7"/>
        <v>8</v>
      </c>
    </row>
    <row r="29" spans="1:19" x14ac:dyDescent="0.3">
      <c r="A29" s="63" t="s">
        <v>1711</v>
      </c>
      <c r="B29" s="64">
        <f>VLOOKUP($A29,'Return Data'!$B$7:$R$2843,3,0)</f>
        <v>44319</v>
      </c>
      <c r="C29" s="65">
        <f>VLOOKUP($A29,'Return Data'!$B$7:$R$2843,4,0)</f>
        <v>11.726599999999999</v>
      </c>
      <c r="D29" s="65">
        <f>VLOOKUP($A29,'Return Data'!$B$7:$R$2843,10,0)</f>
        <v>-0.59250000000000003</v>
      </c>
      <c r="E29" s="66">
        <f t="shared" si="0"/>
        <v>23</v>
      </c>
      <c r="F29" s="65">
        <f>VLOOKUP($A29,'Return Data'!$B$7:$R$2843,11,0)</f>
        <v>7.1215999999999999</v>
      </c>
      <c r="G29" s="66">
        <f t="shared" si="1"/>
        <v>21</v>
      </c>
      <c r="H29" s="65">
        <f>VLOOKUP($A29,'Return Data'!$B$7:$R$2843,12,0)</f>
        <v>10.3337</v>
      </c>
      <c r="I29" s="66">
        <f t="shared" si="2"/>
        <v>21</v>
      </c>
      <c r="J29" s="65">
        <f>VLOOKUP($A29,'Return Data'!$B$7:$R$2843,13,0)</f>
        <v>15.478400000000001</v>
      </c>
      <c r="K29" s="66">
        <f t="shared" si="3"/>
        <v>21</v>
      </c>
      <c r="L29" s="65"/>
      <c r="M29" s="66"/>
      <c r="N29" s="65"/>
      <c r="O29" s="66"/>
      <c r="P29" s="65"/>
      <c r="Q29" s="66"/>
      <c r="R29" s="65">
        <f>VLOOKUP($A29,'Return Data'!$B$7:$R$2843,16,0)</f>
        <v>6.8455000000000004</v>
      </c>
      <c r="S29" s="67">
        <f t="shared" si="7"/>
        <v>19</v>
      </c>
    </row>
    <row r="30" spans="1:19" x14ac:dyDescent="0.3">
      <c r="A30" s="63" t="s">
        <v>1712</v>
      </c>
      <c r="B30" s="64">
        <f>VLOOKUP($A30,'Return Data'!$B$7:$R$2843,3,0)</f>
        <v>44319</v>
      </c>
      <c r="C30" s="65">
        <f>VLOOKUP($A30,'Return Data'!$B$7:$R$2843,4,0)</f>
        <v>50.2222878737768</v>
      </c>
      <c r="D30" s="65">
        <f>VLOOKUP($A30,'Return Data'!$B$7:$R$2843,10,0)</f>
        <v>-0.217</v>
      </c>
      <c r="E30" s="66">
        <f t="shared" si="0"/>
        <v>21</v>
      </c>
      <c r="F30" s="65">
        <f>VLOOKUP($A30,'Return Data'!$B$7:$R$2843,11,0)</f>
        <v>8.6260999999999992</v>
      </c>
      <c r="G30" s="66">
        <f t="shared" si="1"/>
        <v>17</v>
      </c>
      <c r="H30" s="65">
        <f>VLOOKUP($A30,'Return Data'!$B$7:$R$2843,12,0)</f>
        <v>13.1747</v>
      </c>
      <c r="I30" s="66">
        <f t="shared" si="2"/>
        <v>16</v>
      </c>
      <c r="J30" s="65">
        <f>VLOOKUP($A30,'Return Data'!$B$7:$R$2843,13,0)</f>
        <v>18.126000000000001</v>
      </c>
      <c r="K30" s="66">
        <f t="shared" si="3"/>
        <v>14</v>
      </c>
      <c r="L30" s="65">
        <f>VLOOKUP($A30,'Return Data'!$B$7:$R$2843,17,0)</f>
        <v>7.8974000000000002</v>
      </c>
      <c r="M30" s="66">
        <f t="shared" si="4"/>
        <v>13</v>
      </c>
      <c r="N30" s="65">
        <f>VLOOKUP($A30,'Return Data'!$B$7:$R$2843,14,0)</f>
        <v>6.7516999999999996</v>
      </c>
      <c r="O30" s="66">
        <f t="shared" si="5"/>
        <v>10</v>
      </c>
      <c r="P30" s="65">
        <f>VLOOKUP($A30,'Return Data'!$B$7:$R$2843,15,0)</f>
        <v>7.1326999999999998</v>
      </c>
      <c r="Q30" s="66">
        <f t="shared" si="6"/>
        <v>11</v>
      </c>
      <c r="R30" s="65">
        <f>VLOOKUP($A30,'Return Data'!$B$7:$R$2843,16,0)</f>
        <v>7.7337999999999996</v>
      </c>
      <c r="S30" s="67">
        <f t="shared" si="7"/>
        <v>13</v>
      </c>
    </row>
    <row r="31" spans="1:19" x14ac:dyDescent="0.3">
      <c r="A31" s="63" t="s">
        <v>1713</v>
      </c>
      <c r="B31" s="64">
        <f>VLOOKUP($A31,'Return Data'!$B$7:$R$2843,3,0)</f>
        <v>44319</v>
      </c>
      <c r="C31" s="65">
        <f>VLOOKUP($A31,'Return Data'!$B$7:$R$2843,4,0)</f>
        <v>12.39</v>
      </c>
      <c r="D31" s="65">
        <f>VLOOKUP($A31,'Return Data'!$B$7:$R$2843,10,0)</f>
        <v>-0.32179999999999997</v>
      </c>
      <c r="E31" s="66">
        <f t="shared" si="0"/>
        <v>22</v>
      </c>
      <c r="F31" s="65">
        <f>VLOOKUP($A31,'Return Data'!$B$7:$R$2843,11,0)</f>
        <v>7.5521000000000003</v>
      </c>
      <c r="G31" s="66">
        <f t="shared" si="1"/>
        <v>20</v>
      </c>
      <c r="H31" s="65">
        <f>VLOOKUP($A31,'Return Data'!$B$7:$R$2843,12,0)</f>
        <v>11.3208</v>
      </c>
      <c r="I31" s="66">
        <f t="shared" si="2"/>
        <v>19</v>
      </c>
      <c r="J31" s="65">
        <f>VLOOKUP($A31,'Return Data'!$B$7:$R$2843,13,0)</f>
        <v>16.997199999999999</v>
      </c>
      <c r="K31" s="66">
        <f t="shared" si="3"/>
        <v>18</v>
      </c>
      <c r="L31" s="65">
        <f>VLOOKUP($A31,'Return Data'!$B$7:$R$2843,17,0)</f>
        <v>8.8747000000000007</v>
      </c>
      <c r="M31" s="66">
        <f t="shared" si="4"/>
        <v>7</v>
      </c>
      <c r="N31" s="65"/>
      <c r="O31" s="66"/>
      <c r="P31" s="65"/>
      <c r="Q31" s="66"/>
      <c r="R31" s="65">
        <f>VLOOKUP($A31,'Return Data'!$B$7:$R$2843,16,0)</f>
        <v>8.1531000000000002</v>
      </c>
      <c r="S31" s="67">
        <f t="shared" si="7"/>
        <v>6</v>
      </c>
    </row>
    <row r="32" spans="1:19" x14ac:dyDescent="0.3">
      <c r="A32" s="63" t="s">
        <v>1714</v>
      </c>
      <c r="B32" s="64">
        <f>VLOOKUP($A32,'Return Data'!$B$7:$R$2843,3,0)</f>
        <v>44319</v>
      </c>
      <c r="C32" s="65">
        <f>VLOOKUP($A32,'Return Data'!$B$7:$R$2843,4,0)</f>
        <v>12.0129</v>
      </c>
      <c r="D32" s="65">
        <f>VLOOKUP($A32,'Return Data'!$B$7:$R$2843,10,0)</f>
        <v>1.0506</v>
      </c>
      <c r="E32" s="66">
        <f t="shared" si="0"/>
        <v>8</v>
      </c>
      <c r="F32" s="65">
        <f>VLOOKUP($A32,'Return Data'!$B$7:$R$2843,11,0)</f>
        <v>12.6417</v>
      </c>
      <c r="G32" s="66">
        <f t="shared" si="1"/>
        <v>5</v>
      </c>
      <c r="H32" s="65">
        <f>VLOOKUP($A32,'Return Data'!$B$7:$R$2843,12,0)</f>
        <v>16.5305</v>
      </c>
      <c r="I32" s="66">
        <f t="shared" si="2"/>
        <v>9</v>
      </c>
      <c r="J32" s="65">
        <f>VLOOKUP($A32,'Return Data'!$B$7:$R$2843,13,0)</f>
        <v>22.326000000000001</v>
      </c>
      <c r="K32" s="66">
        <f t="shared" si="3"/>
        <v>9</v>
      </c>
      <c r="L32" s="65">
        <f>VLOOKUP($A32,'Return Data'!$B$7:$R$2843,17,0)</f>
        <v>8.7479999999999993</v>
      </c>
      <c r="M32" s="66">
        <f t="shared" si="4"/>
        <v>8</v>
      </c>
      <c r="N32" s="65"/>
      <c r="O32" s="66"/>
      <c r="P32" s="65"/>
      <c r="Q32" s="66"/>
      <c r="R32" s="65">
        <f>VLOOKUP($A32,'Return Data'!$B$7:$R$2843,16,0)</f>
        <v>7.0917000000000003</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0.65456521739130435</v>
      </c>
      <c r="E34" s="74"/>
      <c r="F34" s="75">
        <f>AVERAGE(F8:F32)</f>
        <v>10.295282608695654</v>
      </c>
      <c r="G34" s="74"/>
      <c r="H34" s="75">
        <f>AVERAGE(H8:H32)</f>
        <v>14.660508695652174</v>
      </c>
      <c r="I34" s="74"/>
      <c r="J34" s="75">
        <f>AVERAGE(J8:J32)</f>
        <v>20.456930434782606</v>
      </c>
      <c r="K34" s="74"/>
      <c r="L34" s="75">
        <f>AVERAGE(L8:L32)</f>
        <v>8.0196631578947351</v>
      </c>
      <c r="M34" s="74"/>
      <c r="N34" s="75">
        <f>AVERAGE(N8:N32)</f>
        <v>6.5390124999999992</v>
      </c>
      <c r="O34" s="74"/>
      <c r="P34" s="75">
        <f>AVERAGE(P8:P32)</f>
        <v>7.6533000000000015</v>
      </c>
      <c r="Q34" s="74"/>
      <c r="R34" s="75">
        <f>AVERAGE(R8:R32)</f>
        <v>7.6924130434782585</v>
      </c>
      <c r="S34" s="76"/>
    </row>
    <row r="35" spans="1:19" x14ac:dyDescent="0.3">
      <c r="A35" s="73" t="s">
        <v>28</v>
      </c>
      <c r="B35" s="74"/>
      <c r="C35" s="74"/>
      <c r="D35" s="75">
        <f>MIN(D8:D32)</f>
        <v>-0.59250000000000003</v>
      </c>
      <c r="E35" s="74"/>
      <c r="F35" s="75">
        <f>MIN(F8:F32)</f>
        <v>3.9964</v>
      </c>
      <c r="G35" s="74"/>
      <c r="H35" s="75">
        <f>MIN(H8:H32)</f>
        <v>7.1363000000000003</v>
      </c>
      <c r="I35" s="74"/>
      <c r="J35" s="75">
        <f>MIN(J8:J32)</f>
        <v>12.704499999999999</v>
      </c>
      <c r="K35" s="74"/>
      <c r="L35" s="75">
        <f>MIN(L8:L32)</f>
        <v>-4.8826000000000001</v>
      </c>
      <c r="M35" s="74"/>
      <c r="N35" s="75">
        <f>MIN(N8:N32)</f>
        <v>-3.4298999999999999</v>
      </c>
      <c r="O35" s="74"/>
      <c r="P35" s="75">
        <f>MIN(P8:P32)</f>
        <v>2.2583000000000002</v>
      </c>
      <c r="Q35" s="74"/>
      <c r="R35" s="75">
        <f>MIN(R8:R32)</f>
        <v>2.2069999999999999</v>
      </c>
      <c r="S35" s="76"/>
    </row>
    <row r="36" spans="1:19" ht="15" thickBot="1" x14ac:dyDescent="0.35">
      <c r="A36" s="77" t="s">
        <v>29</v>
      </c>
      <c r="B36" s="78"/>
      <c r="C36" s="78"/>
      <c r="D36" s="79">
        <f>MAX(D8:D32)</f>
        <v>1.7366999999999999</v>
      </c>
      <c r="E36" s="78"/>
      <c r="F36" s="79">
        <f>MAX(F8:F32)</f>
        <v>15.039300000000001</v>
      </c>
      <c r="G36" s="78"/>
      <c r="H36" s="79">
        <f>MAX(H8:H32)</f>
        <v>19.080200000000001</v>
      </c>
      <c r="I36" s="78"/>
      <c r="J36" s="79">
        <f>MAX(J8:J32)</f>
        <v>28.736799999999999</v>
      </c>
      <c r="K36" s="78"/>
      <c r="L36" s="79">
        <f>MAX(L8:L32)</f>
        <v>11.4123</v>
      </c>
      <c r="M36" s="78"/>
      <c r="N36" s="79">
        <f>MAX(N8:N32)</f>
        <v>8.2594999999999992</v>
      </c>
      <c r="O36" s="78"/>
      <c r="P36" s="79">
        <f>MAX(P8:P32)</f>
        <v>9.8602000000000007</v>
      </c>
      <c r="Q36" s="78"/>
      <c r="R36" s="79">
        <f>MAX(R8:R32)</f>
        <v>12.494300000000001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44319</v>
      </c>
      <c r="C8" s="65">
        <f>VLOOKUP($A8,'Return Data'!$B$7:$R$2843,4,0)</f>
        <v>21.875</v>
      </c>
      <c r="D8" s="65">
        <f>VLOOKUP($A8,'Return Data'!$B$7:$R$2843,10,0)</f>
        <v>1.2413000000000001</v>
      </c>
      <c r="E8" s="66">
        <f t="shared" ref="E8:E34" si="0">RANK(D8,D$8:D$34,0)</f>
        <v>3</v>
      </c>
      <c r="F8" s="65">
        <f>VLOOKUP($A8,'Return Data'!$B$7:$R$2843,11,0)</f>
        <v>2.0899000000000001</v>
      </c>
      <c r="G8" s="66">
        <f t="shared" ref="G8:G34" si="1">RANK(F8,F$8:F$34,0)</f>
        <v>4</v>
      </c>
      <c r="H8" s="65">
        <f>VLOOKUP($A8,'Return Data'!$B$7:$R$2843,12,0)</f>
        <v>3.1844000000000001</v>
      </c>
      <c r="I8" s="66">
        <f t="shared" ref="I8:I23" si="2">RANK(H8,H$8:H$34,0)</f>
        <v>8</v>
      </c>
      <c r="J8" s="65">
        <f>VLOOKUP($A8,'Return Data'!$B$7:$R$2843,13,0)</f>
        <v>3.9929000000000001</v>
      </c>
      <c r="K8" s="66">
        <f t="shared" ref="K8:K23" si="3">RANK(J8,J$8:J$34,0)</f>
        <v>7</v>
      </c>
      <c r="L8" s="65">
        <f>VLOOKUP($A8,'Return Data'!$B$7:$R$2843,17,0)</f>
        <v>5.3457999999999997</v>
      </c>
      <c r="M8" s="66">
        <f t="shared" ref="M8:M18" si="4">RANK(L8,L$8:L$34,0)</f>
        <v>8</v>
      </c>
      <c r="N8" s="65">
        <f>VLOOKUP($A8,'Return Data'!$B$7:$R$2843,14,0)</f>
        <v>5.8257000000000003</v>
      </c>
      <c r="O8" s="66">
        <f>RANK(N8,N$8:N$34,0)</f>
        <v>9</v>
      </c>
      <c r="P8" s="65">
        <f>VLOOKUP($A8,'Return Data'!$B$7:$R$2843,15,0)</f>
        <v>6.1668000000000003</v>
      </c>
      <c r="Q8" s="66">
        <f>RANK(P8,P$8:P$34,0)</f>
        <v>7</v>
      </c>
      <c r="R8" s="65">
        <f>VLOOKUP($A8,'Return Data'!$B$7:$R$2843,16,0)</f>
        <v>7.1844000000000001</v>
      </c>
      <c r="S8" s="67">
        <f t="shared" ref="S8:S34" si="5">RANK(R8,R$8:R$34,0)</f>
        <v>4</v>
      </c>
    </row>
    <row r="9" spans="1:20" x14ac:dyDescent="0.3">
      <c r="A9" s="63" t="s">
        <v>1716</v>
      </c>
      <c r="B9" s="64">
        <f>VLOOKUP($A9,'Return Data'!$B$7:$R$2843,3,0)</f>
        <v>44319</v>
      </c>
      <c r="C9" s="65">
        <f>VLOOKUP($A9,'Return Data'!$B$7:$R$2843,4,0)</f>
        <v>15.507999999999999</v>
      </c>
      <c r="D9" s="65">
        <f>VLOOKUP($A9,'Return Data'!$B$7:$R$2843,10,0)</f>
        <v>1.1538999999999999</v>
      </c>
      <c r="E9" s="66">
        <f t="shared" si="0"/>
        <v>9</v>
      </c>
      <c r="F9" s="65">
        <f>VLOOKUP($A9,'Return Data'!$B$7:$R$2843,11,0)</f>
        <v>2.0223</v>
      </c>
      <c r="G9" s="66">
        <f t="shared" si="1"/>
        <v>9</v>
      </c>
      <c r="H9" s="65">
        <f>VLOOKUP($A9,'Return Data'!$B$7:$R$2843,12,0)</f>
        <v>3.0788000000000002</v>
      </c>
      <c r="I9" s="66">
        <f t="shared" si="2"/>
        <v>14</v>
      </c>
      <c r="J9" s="65">
        <f>VLOOKUP($A9,'Return Data'!$B$7:$R$2843,13,0)</f>
        <v>3.8769999999999998</v>
      </c>
      <c r="K9" s="66">
        <f t="shared" si="3"/>
        <v>13</v>
      </c>
      <c r="L9" s="65">
        <f>VLOOKUP($A9,'Return Data'!$B$7:$R$2843,17,0)</f>
        <v>5.3258999999999999</v>
      </c>
      <c r="M9" s="66">
        <f t="shared" si="4"/>
        <v>10</v>
      </c>
      <c r="N9" s="65">
        <f>VLOOKUP($A9,'Return Data'!$B$7:$R$2843,14,0)</f>
        <v>5.8418999999999999</v>
      </c>
      <c r="O9" s="66">
        <f>RANK(N9,N$8:N$34,0)</f>
        <v>7</v>
      </c>
      <c r="P9" s="65">
        <f>VLOOKUP($A9,'Return Data'!$B$7:$R$2843,15,0)</f>
        <v>6.3037000000000001</v>
      </c>
      <c r="Q9" s="66">
        <f>RANK(P9,P$8:P$34,0)</f>
        <v>3</v>
      </c>
      <c r="R9" s="65">
        <f>VLOOKUP($A9,'Return Data'!$B$7:$R$2843,16,0)</f>
        <v>6.7438000000000002</v>
      </c>
      <c r="S9" s="67">
        <f t="shared" si="5"/>
        <v>11</v>
      </c>
    </row>
    <row r="10" spans="1:20" x14ac:dyDescent="0.3">
      <c r="A10" s="63" t="s">
        <v>1717</v>
      </c>
      <c r="B10" s="64">
        <f>VLOOKUP($A10,'Return Data'!$B$7:$R$2843,3,0)</f>
        <v>44319</v>
      </c>
      <c r="C10" s="65">
        <f>VLOOKUP($A10,'Return Data'!$B$7:$R$2843,4,0)</f>
        <v>13.041</v>
      </c>
      <c r="D10" s="65">
        <f>VLOOKUP($A10,'Return Data'!$B$7:$R$2843,10,0)</f>
        <v>1.1715</v>
      </c>
      <c r="E10" s="66">
        <f t="shared" si="0"/>
        <v>7</v>
      </c>
      <c r="F10" s="65">
        <f>VLOOKUP($A10,'Return Data'!$B$7:$R$2843,11,0)</f>
        <v>2.0741999999999998</v>
      </c>
      <c r="G10" s="66">
        <f t="shared" si="1"/>
        <v>5</v>
      </c>
      <c r="H10" s="65">
        <f>VLOOKUP($A10,'Return Data'!$B$7:$R$2843,12,0)</f>
        <v>3.2378</v>
      </c>
      <c r="I10" s="66">
        <f t="shared" si="2"/>
        <v>5</v>
      </c>
      <c r="J10" s="65">
        <f>VLOOKUP($A10,'Return Data'!$B$7:$R$2843,13,0)</f>
        <v>3.9621</v>
      </c>
      <c r="K10" s="66">
        <f t="shared" si="3"/>
        <v>8</v>
      </c>
      <c r="L10" s="65">
        <f>VLOOKUP($A10,'Return Data'!$B$7:$R$2843,17,0)</f>
        <v>5.5270000000000001</v>
      </c>
      <c r="M10" s="66">
        <f t="shared" si="4"/>
        <v>4</v>
      </c>
      <c r="N10" s="65">
        <f>VLOOKUP($A10,'Return Data'!$B$7:$R$2843,14,0)</f>
        <v>6.0023</v>
      </c>
      <c r="O10" s="66">
        <f>RANK(N10,N$8:N$34,0)</f>
        <v>3</v>
      </c>
      <c r="P10" s="65"/>
      <c r="Q10" s="66"/>
      <c r="R10" s="65">
        <f>VLOOKUP($A10,'Return Data'!$B$7:$R$2843,16,0)</f>
        <v>6.2968999999999999</v>
      </c>
      <c r="S10" s="67">
        <f t="shared" si="5"/>
        <v>16</v>
      </c>
    </row>
    <row r="11" spans="1:20" x14ac:dyDescent="0.3">
      <c r="A11" s="63" t="s">
        <v>1718</v>
      </c>
      <c r="B11" s="64">
        <f>VLOOKUP($A11,'Return Data'!$B$7:$R$2843,3,0)</f>
        <v>44319</v>
      </c>
      <c r="C11" s="65">
        <f>VLOOKUP($A11,'Return Data'!$B$7:$R$2843,4,0)</f>
        <v>11.4893</v>
      </c>
      <c r="D11" s="65">
        <f>VLOOKUP($A11,'Return Data'!$B$7:$R$2843,10,0)</f>
        <v>0.8196</v>
      </c>
      <c r="E11" s="66">
        <f t="shared" si="0"/>
        <v>25</v>
      </c>
      <c r="F11" s="65">
        <f>VLOOKUP($A11,'Return Data'!$B$7:$R$2843,11,0)</f>
        <v>1.3389</v>
      </c>
      <c r="G11" s="66">
        <f t="shared" si="1"/>
        <v>23</v>
      </c>
      <c r="H11" s="65">
        <f>VLOOKUP($A11,'Return Data'!$B$7:$R$2843,12,0)</f>
        <v>2.3418000000000001</v>
      </c>
      <c r="I11" s="66">
        <f t="shared" si="2"/>
        <v>21</v>
      </c>
      <c r="J11" s="65">
        <f>VLOOKUP($A11,'Return Data'!$B$7:$R$2843,13,0)</f>
        <v>3.1095999999999999</v>
      </c>
      <c r="K11" s="66">
        <f t="shared" si="3"/>
        <v>18</v>
      </c>
      <c r="L11" s="65">
        <f>VLOOKUP($A11,'Return Data'!$B$7:$R$2843,17,0)</f>
        <v>4.3274999999999997</v>
      </c>
      <c r="M11" s="66">
        <f t="shared" si="4"/>
        <v>20</v>
      </c>
      <c r="N11" s="65"/>
      <c r="O11" s="66"/>
      <c r="P11" s="65"/>
      <c r="Q11" s="66"/>
      <c r="R11" s="65">
        <f>VLOOKUP($A11,'Return Data'!$B$7:$R$2843,16,0)</f>
        <v>4.9443999999999999</v>
      </c>
      <c r="S11" s="67">
        <f t="shared" si="5"/>
        <v>21</v>
      </c>
    </row>
    <row r="12" spans="1:20" x14ac:dyDescent="0.3">
      <c r="A12" s="63" t="s">
        <v>1719</v>
      </c>
      <c r="B12" s="64">
        <f>VLOOKUP($A12,'Return Data'!$B$7:$R$2843,3,0)</f>
        <v>44319</v>
      </c>
      <c r="C12" s="65">
        <f>VLOOKUP($A12,'Return Data'!$B$7:$R$2843,4,0)</f>
        <v>12.026999999999999</v>
      </c>
      <c r="D12" s="65">
        <f>VLOOKUP($A12,'Return Data'!$B$7:$R$2843,10,0)</f>
        <v>0.99929999999999997</v>
      </c>
      <c r="E12" s="66">
        <f t="shared" si="0"/>
        <v>19</v>
      </c>
      <c r="F12" s="65">
        <f>VLOOKUP($A12,'Return Data'!$B$7:$R$2843,11,0)</f>
        <v>1.7770999999999999</v>
      </c>
      <c r="G12" s="66">
        <f t="shared" si="1"/>
        <v>18</v>
      </c>
      <c r="H12" s="65">
        <f>VLOOKUP($A12,'Return Data'!$B$7:$R$2843,12,0)</f>
        <v>2.9091999999999998</v>
      </c>
      <c r="I12" s="66">
        <f t="shared" si="2"/>
        <v>16</v>
      </c>
      <c r="J12" s="65">
        <f>VLOOKUP($A12,'Return Data'!$B$7:$R$2843,13,0)</f>
        <v>3.7168000000000001</v>
      </c>
      <c r="K12" s="66">
        <f t="shared" si="3"/>
        <v>16</v>
      </c>
      <c r="L12" s="65">
        <f>VLOOKUP($A12,'Return Data'!$B$7:$R$2843,17,0)</f>
        <v>5.2140000000000004</v>
      </c>
      <c r="M12" s="66">
        <f t="shared" si="4"/>
        <v>13</v>
      </c>
      <c r="N12" s="65">
        <f>VLOOKUP($A12,'Return Data'!$B$7:$R$2843,14,0)</f>
        <v>5.7304000000000004</v>
      </c>
      <c r="O12" s="66">
        <f t="shared" ref="O12:O18" si="6">RANK(N12,N$8:N$34,0)</f>
        <v>11</v>
      </c>
      <c r="P12" s="65"/>
      <c r="Q12" s="66"/>
      <c r="R12" s="65">
        <f>VLOOKUP($A12,'Return Data'!$B$7:$R$2843,16,0)</f>
        <v>5.8044000000000002</v>
      </c>
      <c r="S12" s="67">
        <f t="shared" si="5"/>
        <v>18</v>
      </c>
    </row>
    <row r="13" spans="1:20" x14ac:dyDescent="0.3">
      <c r="A13" s="63" t="s">
        <v>1720</v>
      </c>
      <c r="B13" s="64">
        <f>VLOOKUP($A13,'Return Data'!$B$7:$R$2843,3,0)</f>
        <v>44319</v>
      </c>
      <c r="C13" s="65">
        <f>VLOOKUP($A13,'Return Data'!$B$7:$R$2843,4,0)</f>
        <v>15.8118</v>
      </c>
      <c r="D13" s="65">
        <f>VLOOKUP($A13,'Return Data'!$B$7:$R$2843,10,0)</f>
        <v>1.1567000000000001</v>
      </c>
      <c r="E13" s="66">
        <f t="shared" si="0"/>
        <v>8</v>
      </c>
      <c r="F13" s="65">
        <f>VLOOKUP($A13,'Return Data'!$B$7:$R$2843,11,0)</f>
        <v>2.0386000000000002</v>
      </c>
      <c r="G13" s="66">
        <f t="shared" si="1"/>
        <v>6</v>
      </c>
      <c r="H13" s="65">
        <f>VLOOKUP($A13,'Return Data'!$B$7:$R$2843,12,0)</f>
        <v>3.1758000000000002</v>
      </c>
      <c r="I13" s="66">
        <f t="shared" si="2"/>
        <v>10</v>
      </c>
      <c r="J13" s="65">
        <f>VLOOKUP($A13,'Return Data'!$B$7:$R$2843,13,0)</f>
        <v>3.9592999999999998</v>
      </c>
      <c r="K13" s="66">
        <f t="shared" si="3"/>
        <v>9</v>
      </c>
      <c r="L13" s="65">
        <f>VLOOKUP($A13,'Return Data'!$B$7:$R$2843,17,0)</f>
        <v>5.5949</v>
      </c>
      <c r="M13" s="66">
        <f t="shared" si="4"/>
        <v>2</v>
      </c>
      <c r="N13" s="65">
        <f>VLOOKUP($A13,'Return Data'!$B$7:$R$2843,14,0)</f>
        <v>6.0350999999999999</v>
      </c>
      <c r="O13" s="66">
        <f t="shared" si="6"/>
        <v>1</v>
      </c>
      <c r="P13" s="65">
        <f>VLOOKUP($A13,'Return Data'!$B$7:$R$2843,15,0)</f>
        <v>6.3752000000000004</v>
      </c>
      <c r="Q13" s="66">
        <f t="shared" ref="Q13:Q18" si="7">RANK(P13,P$8:P$34,0)</f>
        <v>1</v>
      </c>
      <c r="R13" s="65">
        <f>VLOOKUP($A13,'Return Data'!$B$7:$R$2843,16,0)</f>
        <v>6.9123999999999999</v>
      </c>
      <c r="S13" s="67">
        <f t="shared" si="5"/>
        <v>8</v>
      </c>
    </row>
    <row r="14" spans="1:20" x14ac:dyDescent="0.3">
      <c r="A14" s="63" t="s">
        <v>1721</v>
      </c>
      <c r="B14" s="64">
        <f>VLOOKUP($A14,'Return Data'!$B$7:$R$2843,3,0)</f>
        <v>44319</v>
      </c>
      <c r="C14" s="65">
        <f>VLOOKUP($A14,'Return Data'!$B$7:$R$2843,4,0)</f>
        <v>15.500999999999999</v>
      </c>
      <c r="D14" s="65">
        <f>VLOOKUP($A14,'Return Data'!$B$7:$R$2843,10,0)</f>
        <v>1.1023000000000001</v>
      </c>
      <c r="E14" s="66">
        <f t="shared" si="0"/>
        <v>13</v>
      </c>
      <c r="F14" s="65">
        <f>VLOOKUP($A14,'Return Data'!$B$7:$R$2843,11,0)</f>
        <v>1.9870000000000001</v>
      </c>
      <c r="G14" s="66">
        <f t="shared" si="1"/>
        <v>11</v>
      </c>
      <c r="H14" s="65">
        <f>VLOOKUP($A14,'Return Data'!$B$7:$R$2843,12,0)</f>
        <v>3.1269</v>
      </c>
      <c r="I14" s="66">
        <f t="shared" si="2"/>
        <v>11</v>
      </c>
      <c r="J14" s="65">
        <f>VLOOKUP($A14,'Return Data'!$B$7:$R$2843,13,0)</f>
        <v>3.7342</v>
      </c>
      <c r="K14" s="66">
        <f t="shared" si="3"/>
        <v>15</v>
      </c>
      <c r="L14" s="65">
        <f>VLOOKUP($A14,'Return Data'!$B$7:$R$2843,17,0)</f>
        <v>4.9924999999999997</v>
      </c>
      <c r="M14" s="66">
        <f t="shared" si="4"/>
        <v>16</v>
      </c>
      <c r="N14" s="65">
        <f>VLOOKUP($A14,'Return Data'!$B$7:$R$2843,14,0)</f>
        <v>5.4120999999999997</v>
      </c>
      <c r="O14" s="66">
        <f t="shared" si="6"/>
        <v>14</v>
      </c>
      <c r="P14" s="65">
        <f>VLOOKUP($A14,'Return Data'!$B$7:$R$2843,15,0)</f>
        <v>5.8331999999999997</v>
      </c>
      <c r="Q14" s="66">
        <f t="shared" si="7"/>
        <v>13</v>
      </c>
      <c r="R14" s="65">
        <f>VLOOKUP($A14,'Return Data'!$B$7:$R$2843,16,0)</f>
        <v>6.3719000000000001</v>
      </c>
      <c r="S14" s="67">
        <f t="shared" si="5"/>
        <v>14</v>
      </c>
    </row>
    <row r="15" spans="1:20" x14ac:dyDescent="0.3">
      <c r="A15" s="63" t="s">
        <v>1722</v>
      </c>
      <c r="B15" s="64">
        <f>VLOOKUP($A15,'Return Data'!$B$7:$R$2843,3,0)</f>
        <v>44319</v>
      </c>
      <c r="C15" s="65">
        <f>VLOOKUP($A15,'Return Data'!$B$7:$R$2843,4,0)</f>
        <v>28.176400000000001</v>
      </c>
      <c r="D15" s="65">
        <f>VLOOKUP($A15,'Return Data'!$B$7:$R$2843,10,0)</f>
        <v>1.1415</v>
      </c>
      <c r="E15" s="66">
        <f t="shared" si="0"/>
        <v>11</v>
      </c>
      <c r="F15" s="65">
        <f>VLOOKUP($A15,'Return Data'!$B$7:$R$2843,11,0)</f>
        <v>1.9750000000000001</v>
      </c>
      <c r="G15" s="66">
        <f t="shared" si="1"/>
        <v>12</v>
      </c>
      <c r="H15" s="65">
        <f>VLOOKUP($A15,'Return Data'!$B$7:$R$2843,12,0)</f>
        <v>3.097</v>
      </c>
      <c r="I15" s="66">
        <f t="shared" si="2"/>
        <v>12</v>
      </c>
      <c r="J15" s="65">
        <f>VLOOKUP($A15,'Return Data'!$B$7:$R$2843,13,0)</f>
        <v>3.8957000000000002</v>
      </c>
      <c r="K15" s="66">
        <f t="shared" si="3"/>
        <v>10</v>
      </c>
      <c r="L15" s="65">
        <f>VLOOKUP($A15,'Return Data'!$B$7:$R$2843,17,0)</f>
        <v>5.2454000000000001</v>
      </c>
      <c r="M15" s="66">
        <f t="shared" si="4"/>
        <v>11</v>
      </c>
      <c r="N15" s="65">
        <f>VLOOKUP($A15,'Return Data'!$B$7:$R$2843,14,0)</f>
        <v>5.7866999999999997</v>
      </c>
      <c r="O15" s="66">
        <f t="shared" si="6"/>
        <v>10</v>
      </c>
      <c r="P15" s="65">
        <f>VLOOKUP($A15,'Return Data'!$B$7:$R$2843,15,0)</f>
        <v>6.1700999999999997</v>
      </c>
      <c r="Q15" s="66">
        <f t="shared" si="7"/>
        <v>6</v>
      </c>
      <c r="R15" s="65">
        <f>VLOOKUP($A15,'Return Data'!$B$7:$R$2843,16,0)</f>
        <v>7.2873000000000001</v>
      </c>
      <c r="S15" s="67">
        <f t="shared" si="5"/>
        <v>2</v>
      </c>
    </row>
    <row r="16" spans="1:20" x14ac:dyDescent="0.3">
      <c r="A16" s="63" t="s">
        <v>1723</v>
      </c>
      <c r="B16" s="64">
        <f>VLOOKUP($A16,'Return Data'!$B$7:$R$2843,3,0)</f>
        <v>44319</v>
      </c>
      <c r="C16" s="65">
        <f>VLOOKUP($A16,'Return Data'!$B$7:$R$2843,4,0)</f>
        <v>26.863199999999999</v>
      </c>
      <c r="D16" s="65">
        <f>VLOOKUP($A16,'Return Data'!$B$7:$R$2843,10,0)</f>
        <v>1.0954999999999999</v>
      </c>
      <c r="E16" s="66">
        <f t="shared" si="0"/>
        <v>14</v>
      </c>
      <c r="F16" s="65">
        <f>VLOOKUP($A16,'Return Data'!$B$7:$R$2843,11,0)</f>
        <v>1.9321999999999999</v>
      </c>
      <c r="G16" s="66">
        <f t="shared" si="1"/>
        <v>14</v>
      </c>
      <c r="H16" s="65">
        <f>VLOOKUP($A16,'Return Data'!$B$7:$R$2843,12,0)</f>
        <v>3.0891999999999999</v>
      </c>
      <c r="I16" s="66">
        <f t="shared" si="2"/>
        <v>13</v>
      </c>
      <c r="J16" s="65">
        <f>VLOOKUP($A16,'Return Data'!$B$7:$R$2843,13,0)</f>
        <v>3.8934000000000002</v>
      </c>
      <c r="K16" s="66">
        <f t="shared" si="3"/>
        <v>11</v>
      </c>
      <c r="L16" s="65">
        <f>VLOOKUP($A16,'Return Data'!$B$7:$R$2843,17,0)</f>
        <v>5.1976000000000004</v>
      </c>
      <c r="M16" s="66">
        <f t="shared" si="4"/>
        <v>14</v>
      </c>
      <c r="N16" s="65">
        <f>VLOOKUP($A16,'Return Data'!$B$7:$R$2843,14,0)</f>
        <v>5.8308</v>
      </c>
      <c r="O16" s="66">
        <f t="shared" si="6"/>
        <v>8</v>
      </c>
      <c r="P16" s="65">
        <f>VLOOKUP($A16,'Return Data'!$B$7:$R$2843,15,0)</f>
        <v>6.1360999999999999</v>
      </c>
      <c r="Q16" s="66">
        <f t="shared" si="7"/>
        <v>9</v>
      </c>
      <c r="R16" s="65">
        <f>VLOOKUP($A16,'Return Data'!$B$7:$R$2843,16,0)</f>
        <v>7.1501000000000001</v>
      </c>
      <c r="S16" s="67">
        <f t="shared" si="5"/>
        <v>5</v>
      </c>
    </row>
    <row r="17" spans="1:19" x14ac:dyDescent="0.3">
      <c r="A17" s="63" t="s">
        <v>1724</v>
      </c>
      <c r="B17" s="64">
        <f>VLOOKUP($A17,'Return Data'!$B$7:$R$2843,3,0)</f>
        <v>44319</v>
      </c>
      <c r="C17" s="65">
        <f>VLOOKUP($A17,'Return Data'!$B$7:$R$2843,4,0)</f>
        <v>14.822100000000001</v>
      </c>
      <c r="D17" s="65">
        <f>VLOOKUP($A17,'Return Data'!$B$7:$R$2843,10,0)</f>
        <v>0.86080000000000001</v>
      </c>
      <c r="E17" s="66">
        <f t="shared" si="0"/>
        <v>22</v>
      </c>
      <c r="F17" s="65">
        <f>VLOOKUP($A17,'Return Data'!$B$7:$R$2843,11,0)</f>
        <v>1.3117000000000001</v>
      </c>
      <c r="G17" s="66">
        <f t="shared" si="1"/>
        <v>25</v>
      </c>
      <c r="H17" s="65">
        <f>VLOOKUP($A17,'Return Data'!$B$7:$R$2843,12,0)</f>
        <v>2.1031</v>
      </c>
      <c r="I17" s="66">
        <f t="shared" si="2"/>
        <v>22</v>
      </c>
      <c r="J17" s="65">
        <f>VLOOKUP($A17,'Return Data'!$B$7:$R$2843,13,0)</f>
        <v>2.5510000000000002</v>
      </c>
      <c r="K17" s="66">
        <f t="shared" si="3"/>
        <v>22</v>
      </c>
      <c r="L17" s="65">
        <f>VLOOKUP($A17,'Return Data'!$B$7:$R$2843,17,0)</f>
        <v>4.4673999999999996</v>
      </c>
      <c r="M17" s="66">
        <f t="shared" si="4"/>
        <v>19</v>
      </c>
      <c r="N17" s="65">
        <f>VLOOKUP($A17,'Return Data'!$B$7:$R$2843,14,0)</f>
        <v>5.0392999999999999</v>
      </c>
      <c r="O17" s="66">
        <f t="shared" si="6"/>
        <v>16</v>
      </c>
      <c r="P17" s="65">
        <f>VLOOKUP($A17,'Return Data'!$B$7:$R$2843,15,0)</f>
        <v>5.7850000000000001</v>
      </c>
      <c r="Q17" s="66">
        <f t="shared" si="7"/>
        <v>14</v>
      </c>
      <c r="R17" s="65">
        <f>VLOOKUP($A17,'Return Data'!$B$7:$R$2843,16,0)</f>
        <v>6.3672000000000004</v>
      </c>
      <c r="S17" s="67">
        <f t="shared" si="5"/>
        <v>15</v>
      </c>
    </row>
    <row r="18" spans="1:19" x14ac:dyDescent="0.3">
      <c r="A18" s="63" t="s">
        <v>1725</v>
      </c>
      <c r="B18" s="64">
        <f>VLOOKUP($A18,'Return Data'!$B$7:$R$2843,3,0)</f>
        <v>44319</v>
      </c>
      <c r="C18" s="65">
        <f>VLOOKUP($A18,'Return Data'!$B$7:$R$2843,4,0)</f>
        <v>26.121700000000001</v>
      </c>
      <c r="D18" s="65">
        <f>VLOOKUP($A18,'Return Data'!$B$7:$R$2843,10,0)</f>
        <v>1.1493</v>
      </c>
      <c r="E18" s="66">
        <f t="shared" si="0"/>
        <v>10</v>
      </c>
      <c r="F18" s="65">
        <f>VLOOKUP($A18,'Return Data'!$B$7:$R$2843,11,0)</f>
        <v>1.9402999999999999</v>
      </c>
      <c r="G18" s="66">
        <f t="shared" si="1"/>
        <v>13</v>
      </c>
      <c r="H18" s="65">
        <f>VLOOKUP($A18,'Return Data'!$B$7:$R$2843,12,0)</f>
        <v>3.0568</v>
      </c>
      <c r="I18" s="66">
        <f t="shared" si="2"/>
        <v>15</v>
      </c>
      <c r="J18" s="65">
        <f>VLOOKUP($A18,'Return Data'!$B$7:$R$2843,13,0)</f>
        <v>4.0403000000000002</v>
      </c>
      <c r="K18" s="66">
        <f t="shared" si="3"/>
        <v>6</v>
      </c>
      <c r="L18" s="65">
        <f>VLOOKUP($A18,'Return Data'!$B$7:$R$2843,17,0)</f>
        <v>5.3704000000000001</v>
      </c>
      <c r="M18" s="66">
        <f t="shared" si="4"/>
        <v>7</v>
      </c>
      <c r="N18" s="65">
        <f>VLOOKUP($A18,'Return Data'!$B$7:$R$2843,14,0)</f>
        <v>5.7142999999999997</v>
      </c>
      <c r="O18" s="66">
        <f t="shared" si="6"/>
        <v>12</v>
      </c>
      <c r="P18" s="65">
        <f>VLOOKUP($A18,'Return Data'!$B$7:$R$2843,15,0)</f>
        <v>6.0862999999999996</v>
      </c>
      <c r="Q18" s="66">
        <f t="shared" si="7"/>
        <v>10</v>
      </c>
      <c r="R18" s="65">
        <f>VLOOKUP($A18,'Return Data'!$B$7:$R$2843,16,0)</f>
        <v>7.0129000000000001</v>
      </c>
      <c r="S18" s="67">
        <f t="shared" si="5"/>
        <v>6</v>
      </c>
    </row>
    <row r="19" spans="1:19" x14ac:dyDescent="0.3">
      <c r="A19" s="63" t="s">
        <v>1726</v>
      </c>
      <c r="B19" s="64">
        <f>VLOOKUP($A19,'Return Data'!$B$7:$R$2843,3,0)</f>
        <v>44319</v>
      </c>
      <c r="C19" s="65">
        <f>VLOOKUP($A19,'Return Data'!$B$7:$R$2843,4,0)</f>
        <v>10.6721</v>
      </c>
      <c r="D19" s="65">
        <f>VLOOKUP($A19,'Return Data'!$B$7:$R$2843,10,0)</f>
        <v>0.84860000000000002</v>
      </c>
      <c r="E19" s="66">
        <f t="shared" si="0"/>
        <v>23</v>
      </c>
      <c r="F19" s="65">
        <f>VLOOKUP($A19,'Return Data'!$B$7:$R$2843,11,0)</f>
        <v>1.415</v>
      </c>
      <c r="G19" s="66">
        <f t="shared" si="1"/>
        <v>22</v>
      </c>
      <c r="H19" s="65">
        <f>VLOOKUP($A19,'Return Data'!$B$7:$R$2843,12,0)</f>
        <v>2.3595000000000002</v>
      </c>
      <c r="I19" s="66">
        <f t="shared" si="2"/>
        <v>20</v>
      </c>
      <c r="J19" s="65">
        <f>VLOOKUP($A19,'Return Data'!$B$7:$R$2843,13,0)</f>
        <v>3.0991</v>
      </c>
      <c r="K19" s="66">
        <f t="shared" si="3"/>
        <v>19</v>
      </c>
      <c r="L19" s="65"/>
      <c r="M19" s="66"/>
      <c r="N19" s="65"/>
      <c r="O19" s="66"/>
      <c r="P19" s="65"/>
      <c r="Q19" s="66"/>
      <c r="R19" s="65">
        <f>VLOOKUP($A19,'Return Data'!$B$7:$R$2843,16,0)</f>
        <v>4.0227000000000004</v>
      </c>
      <c r="S19" s="67">
        <f t="shared" si="5"/>
        <v>23</v>
      </c>
    </row>
    <row r="20" spans="1:19" x14ac:dyDescent="0.3">
      <c r="A20" s="63" t="s">
        <v>1727</v>
      </c>
      <c r="B20" s="64">
        <f>VLOOKUP($A20,'Return Data'!$B$7:$R$2843,3,0)</f>
        <v>44319</v>
      </c>
      <c r="C20" s="65">
        <f>VLOOKUP($A20,'Return Data'!$B$7:$R$2843,4,0)</f>
        <v>27.08</v>
      </c>
      <c r="D20" s="65">
        <f>VLOOKUP($A20,'Return Data'!$B$7:$R$2843,10,0)</f>
        <v>0.60929999999999995</v>
      </c>
      <c r="E20" s="66">
        <f t="shared" si="0"/>
        <v>26</v>
      </c>
      <c r="F20" s="65">
        <f>VLOOKUP($A20,'Return Data'!$B$7:$R$2843,11,0)</f>
        <v>1.1671</v>
      </c>
      <c r="G20" s="66">
        <f t="shared" si="1"/>
        <v>26</v>
      </c>
      <c r="H20" s="65">
        <f>VLOOKUP($A20,'Return Data'!$B$7:$R$2843,12,0)</f>
        <v>1.9455</v>
      </c>
      <c r="I20" s="66">
        <f t="shared" si="2"/>
        <v>24</v>
      </c>
      <c r="J20" s="65">
        <f>VLOOKUP($A20,'Return Data'!$B$7:$R$2843,13,0)</f>
        <v>2.1659000000000002</v>
      </c>
      <c r="K20" s="66">
        <f t="shared" si="3"/>
        <v>23</v>
      </c>
      <c r="L20" s="65">
        <f>VLOOKUP($A20,'Return Data'!$B$7:$R$2843,17,0)</f>
        <v>3.7042000000000002</v>
      </c>
      <c r="M20" s="66">
        <f>RANK(L20,L$8:L$34,0)</f>
        <v>21</v>
      </c>
      <c r="N20" s="65">
        <f>VLOOKUP($A20,'Return Data'!$B$7:$R$2843,14,0)</f>
        <v>4.4606000000000003</v>
      </c>
      <c r="O20" s="66">
        <f>RANK(N20,N$8:N$34,0)</f>
        <v>17</v>
      </c>
      <c r="P20" s="65">
        <f>VLOOKUP($A20,'Return Data'!$B$7:$R$2843,15,0)</f>
        <v>5.1779000000000002</v>
      </c>
      <c r="Q20" s="66">
        <f>RANK(P20,P$8:P$34,0)</f>
        <v>15</v>
      </c>
      <c r="R20" s="65">
        <f>VLOOKUP($A20,'Return Data'!$B$7:$R$2843,16,0)</f>
        <v>6.5407999999999999</v>
      </c>
      <c r="S20" s="67">
        <f t="shared" si="5"/>
        <v>12</v>
      </c>
    </row>
    <row r="21" spans="1:19" x14ac:dyDescent="0.3">
      <c r="A21" s="63" t="s">
        <v>1728</v>
      </c>
      <c r="B21" s="64">
        <f>VLOOKUP($A21,'Return Data'!$B$7:$R$2843,3,0)</f>
        <v>44319</v>
      </c>
      <c r="C21" s="65">
        <f>VLOOKUP($A21,'Return Data'!$B$7:$R$2843,4,0)</f>
        <v>30.411300000000001</v>
      </c>
      <c r="D21" s="65">
        <f>VLOOKUP($A21,'Return Data'!$B$7:$R$2843,10,0)</f>
        <v>1.1966000000000001</v>
      </c>
      <c r="E21" s="66">
        <f t="shared" si="0"/>
        <v>5</v>
      </c>
      <c r="F21" s="65">
        <f>VLOOKUP($A21,'Return Data'!$B$7:$R$2843,11,0)</f>
        <v>2.1</v>
      </c>
      <c r="G21" s="66">
        <f t="shared" si="1"/>
        <v>2</v>
      </c>
      <c r="H21" s="65">
        <f>VLOOKUP($A21,'Return Data'!$B$7:$R$2843,12,0)</f>
        <v>3.2900999999999998</v>
      </c>
      <c r="I21" s="66">
        <f t="shared" si="2"/>
        <v>4</v>
      </c>
      <c r="J21" s="65">
        <f>VLOOKUP($A21,'Return Data'!$B$7:$R$2843,13,0)</f>
        <v>4.0831</v>
      </c>
      <c r="K21" s="66">
        <f t="shared" si="3"/>
        <v>5</v>
      </c>
      <c r="L21" s="65">
        <f>VLOOKUP($A21,'Return Data'!$B$7:$R$2843,17,0)</f>
        <v>5.3335999999999997</v>
      </c>
      <c r="M21" s="66">
        <f>RANK(L21,L$8:L$34,0)</f>
        <v>9</v>
      </c>
      <c r="N21" s="65">
        <f>VLOOKUP($A21,'Return Data'!$B$7:$R$2843,14,0)</f>
        <v>5.8502000000000001</v>
      </c>
      <c r="O21" s="66">
        <f>RANK(N21,N$8:N$34,0)</f>
        <v>5</v>
      </c>
      <c r="P21" s="65">
        <f>VLOOKUP($A21,'Return Data'!$B$7:$R$2843,15,0)</f>
        <v>6.1927000000000003</v>
      </c>
      <c r="Q21" s="66">
        <f>RANK(P21,P$8:P$34,0)</f>
        <v>5</v>
      </c>
      <c r="R21" s="65">
        <f>VLOOKUP($A21,'Return Data'!$B$7:$R$2843,16,0)</f>
        <v>7.2712000000000003</v>
      </c>
      <c r="S21" s="67">
        <f t="shared" si="5"/>
        <v>3</v>
      </c>
    </row>
    <row r="22" spans="1:19" x14ac:dyDescent="0.3">
      <c r="A22" s="63" t="s">
        <v>1729</v>
      </c>
      <c r="B22" s="64">
        <f>VLOOKUP($A22,'Return Data'!$B$7:$R$2843,3,0)</f>
        <v>44319</v>
      </c>
      <c r="C22" s="65">
        <f>VLOOKUP($A22,'Return Data'!$B$7:$R$2843,4,0)</f>
        <v>15.647</v>
      </c>
      <c r="D22" s="65">
        <f>VLOOKUP($A22,'Return Data'!$B$7:$R$2843,10,0)</f>
        <v>1.2161</v>
      </c>
      <c r="E22" s="66">
        <f t="shared" si="0"/>
        <v>4</v>
      </c>
      <c r="F22" s="65">
        <f>VLOOKUP($A22,'Return Data'!$B$7:$R$2843,11,0)</f>
        <v>2.0945</v>
      </c>
      <c r="G22" s="66">
        <f t="shared" si="1"/>
        <v>3</v>
      </c>
      <c r="H22" s="65">
        <f>VLOOKUP($A22,'Return Data'!$B$7:$R$2843,12,0)</f>
        <v>3.2942</v>
      </c>
      <c r="I22" s="66">
        <f t="shared" si="2"/>
        <v>3</v>
      </c>
      <c r="J22" s="65">
        <f>VLOOKUP($A22,'Return Data'!$B$7:$R$2843,13,0)</f>
        <v>4.2994000000000003</v>
      </c>
      <c r="K22" s="66">
        <f t="shared" si="3"/>
        <v>2</v>
      </c>
      <c r="L22" s="65">
        <f>VLOOKUP($A22,'Return Data'!$B$7:$R$2843,17,0)</f>
        <v>5.5789</v>
      </c>
      <c r="M22" s="66">
        <f>RANK(L22,L$8:L$34,0)</f>
        <v>3</v>
      </c>
      <c r="N22" s="65">
        <f>VLOOKUP($A22,'Return Data'!$B$7:$R$2843,14,0)</f>
        <v>5.9447999999999999</v>
      </c>
      <c r="O22" s="66">
        <f>RANK(N22,N$8:N$34,0)</f>
        <v>4</v>
      </c>
      <c r="P22" s="65">
        <f>VLOOKUP($A22,'Return Data'!$B$7:$R$2843,15,0)</f>
        <v>6.2619999999999996</v>
      </c>
      <c r="Q22" s="66">
        <f>RANK(P22,P$8:P$34,0)</f>
        <v>4</v>
      </c>
      <c r="R22" s="65">
        <f>VLOOKUP($A22,'Return Data'!$B$7:$R$2843,16,0)</f>
        <v>6.7575000000000003</v>
      </c>
      <c r="S22" s="67">
        <f t="shared" si="5"/>
        <v>10</v>
      </c>
    </row>
    <row r="23" spans="1:19" x14ac:dyDescent="0.3">
      <c r="A23" s="63" t="s">
        <v>1730</v>
      </c>
      <c r="B23" s="64">
        <f>VLOOKUP($A23,'Return Data'!$B$7:$R$2843,3,0)</f>
        <v>44319</v>
      </c>
      <c r="C23" s="65">
        <f>VLOOKUP($A23,'Return Data'!$B$7:$R$2843,4,0)</f>
        <v>11.1599</v>
      </c>
      <c r="D23" s="65">
        <f>VLOOKUP($A23,'Return Data'!$B$7:$R$2843,10,0)</f>
        <v>0.97809999999999997</v>
      </c>
      <c r="E23" s="66">
        <f t="shared" si="0"/>
        <v>20</v>
      </c>
      <c r="F23" s="65">
        <f>VLOOKUP($A23,'Return Data'!$B$7:$R$2843,11,0)</f>
        <v>1.6420999999999999</v>
      </c>
      <c r="G23" s="66">
        <f t="shared" si="1"/>
        <v>21</v>
      </c>
      <c r="H23" s="65">
        <f>VLOOKUP($A23,'Return Data'!$B$7:$R$2843,12,0)</f>
        <v>2.5461999999999998</v>
      </c>
      <c r="I23" s="66">
        <f t="shared" si="2"/>
        <v>19</v>
      </c>
      <c r="J23" s="65">
        <f>VLOOKUP($A23,'Return Data'!$B$7:$R$2843,13,0)</f>
        <v>3.0832999999999999</v>
      </c>
      <c r="K23" s="66">
        <f t="shared" si="3"/>
        <v>20</v>
      </c>
      <c r="L23" s="65">
        <f>VLOOKUP($A23,'Return Data'!$B$7:$R$2843,17,0)</f>
        <v>4.7168000000000001</v>
      </c>
      <c r="M23" s="66">
        <f>RANK(L23,L$8:L$34,0)</f>
        <v>18</v>
      </c>
      <c r="N23" s="65"/>
      <c r="O23" s="66"/>
      <c r="P23" s="65"/>
      <c r="Q23" s="66"/>
      <c r="R23" s="65">
        <f>VLOOKUP($A23,'Return Data'!$B$7:$R$2843,16,0)</f>
        <v>4.9504999999999999</v>
      </c>
      <c r="S23" s="67">
        <f t="shared" si="5"/>
        <v>20</v>
      </c>
    </row>
    <row r="24" spans="1:19" x14ac:dyDescent="0.3">
      <c r="A24" s="63" t="s">
        <v>1731</v>
      </c>
      <c r="B24" s="64">
        <f>VLOOKUP($A24,'Return Data'!$B$7:$R$2843,3,0)</f>
        <v>44319</v>
      </c>
      <c r="C24" s="65">
        <f>VLOOKUP($A24,'Return Data'!$B$7:$R$2843,4,0)</f>
        <v>10.240399999999999</v>
      </c>
      <c r="D24" s="65">
        <f>VLOOKUP($A24,'Return Data'!$B$7:$R$2843,10,0)</f>
        <v>0.96919999999999995</v>
      </c>
      <c r="E24" s="66">
        <f t="shared" si="0"/>
        <v>21</v>
      </c>
      <c r="F24" s="65">
        <f>VLOOKUP($A24,'Return Data'!$B$7:$R$2843,11,0)</f>
        <v>1.673</v>
      </c>
      <c r="G24" s="66">
        <f t="shared" si="1"/>
        <v>20</v>
      </c>
      <c r="H24" s="65"/>
      <c r="I24" s="66"/>
      <c r="J24" s="65"/>
      <c r="K24" s="66"/>
      <c r="L24" s="65"/>
      <c r="M24" s="66"/>
      <c r="N24" s="65"/>
      <c r="O24" s="66"/>
      <c r="P24" s="65"/>
      <c r="Q24" s="66"/>
      <c r="R24" s="65">
        <f>VLOOKUP($A24,'Return Data'!$B$7:$R$2843,16,0)</f>
        <v>2.4039999999999999</v>
      </c>
      <c r="S24" s="67">
        <f t="shared" si="5"/>
        <v>27</v>
      </c>
    </row>
    <row r="25" spans="1:19" x14ac:dyDescent="0.3">
      <c r="A25" s="63" t="s">
        <v>1732</v>
      </c>
      <c r="B25" s="64">
        <f>VLOOKUP($A25,'Return Data'!$B$7:$R$2843,3,0)</f>
        <v>44319</v>
      </c>
      <c r="C25" s="65">
        <f>VLOOKUP($A25,'Return Data'!$B$7:$R$2843,4,0)</f>
        <v>10.345000000000001</v>
      </c>
      <c r="D25" s="65">
        <f>VLOOKUP($A25,'Return Data'!$B$7:$R$2843,10,0)</f>
        <v>1.0747</v>
      </c>
      <c r="E25" s="66">
        <f t="shared" si="0"/>
        <v>17</v>
      </c>
      <c r="F25" s="65">
        <f>VLOOKUP($A25,'Return Data'!$B$7:$R$2843,11,0)</f>
        <v>1.9212</v>
      </c>
      <c r="G25" s="66">
        <f t="shared" si="1"/>
        <v>16</v>
      </c>
      <c r="H25" s="65"/>
      <c r="I25" s="66"/>
      <c r="J25" s="65"/>
      <c r="K25" s="66"/>
      <c r="L25" s="65"/>
      <c r="M25" s="66"/>
      <c r="N25" s="65"/>
      <c r="O25" s="66"/>
      <c r="P25" s="65"/>
      <c r="Q25" s="66"/>
      <c r="R25" s="65">
        <f>VLOOKUP($A25,'Return Data'!$B$7:$R$2843,16,0)</f>
        <v>3.45</v>
      </c>
      <c r="S25" s="67">
        <f t="shared" si="5"/>
        <v>25</v>
      </c>
    </row>
    <row r="26" spans="1:19" x14ac:dyDescent="0.3">
      <c r="A26" s="63" t="s">
        <v>2013</v>
      </c>
      <c r="B26" s="64">
        <f>VLOOKUP($A26,'Return Data'!$B$7:$R$2843,3,0)</f>
        <v>44319</v>
      </c>
      <c r="C26" s="65">
        <f>VLOOKUP($A26,'Return Data'!$B$7:$R$2843,4,0)</f>
        <v>10.8742</v>
      </c>
      <c r="D26" s="65">
        <f>VLOOKUP($A26,'Return Data'!$B$7:$R$2843,10,0)</f>
        <v>0.45079999999999998</v>
      </c>
      <c r="E26" s="66">
        <f t="shared" si="0"/>
        <v>27</v>
      </c>
      <c r="F26" s="65">
        <f>VLOOKUP($A26,'Return Data'!$B$7:$R$2843,11,0)</f>
        <v>0.70940000000000003</v>
      </c>
      <c r="G26" s="66">
        <f t="shared" si="1"/>
        <v>27</v>
      </c>
      <c r="H26" s="65">
        <f>VLOOKUP($A26,'Return Data'!$B$7:$R$2843,12,0)</f>
        <v>0.82889999999999997</v>
      </c>
      <c r="I26" s="66">
        <f t="shared" ref="I26:I34" si="8">RANK(H26,H$8:H$34,0)</f>
        <v>25</v>
      </c>
      <c r="J26" s="65">
        <f>VLOOKUP($A26,'Return Data'!$B$7:$R$2843,13,0)</f>
        <v>0.41649999999999998</v>
      </c>
      <c r="K26" s="66">
        <f t="shared" ref="K26:K34" si="9">RANK(J26,J$8:J$34,0)</f>
        <v>25</v>
      </c>
      <c r="L26" s="65">
        <f>VLOOKUP($A26,'Return Data'!$B$7:$R$2843,17,0)</f>
        <v>2.0842999999999998</v>
      </c>
      <c r="M26" s="66">
        <f>RANK(L26,L$8:L$34,0)</f>
        <v>23</v>
      </c>
      <c r="N26" s="65"/>
      <c r="O26" s="66"/>
      <c r="P26" s="65"/>
      <c r="Q26" s="66"/>
      <c r="R26" s="65">
        <f>VLOOKUP($A26,'Return Data'!$B$7:$R$2843,16,0)</f>
        <v>3.1739000000000002</v>
      </c>
      <c r="S26" s="67">
        <f t="shared" si="5"/>
        <v>26</v>
      </c>
    </row>
    <row r="27" spans="1:19" x14ac:dyDescent="0.3">
      <c r="A27" s="63" t="s">
        <v>1733</v>
      </c>
      <c r="B27" s="64">
        <f>VLOOKUP($A27,'Return Data'!$B$7:$R$2843,3,0)</f>
        <v>44319</v>
      </c>
      <c r="C27" s="65">
        <f>VLOOKUP($A27,'Return Data'!$B$7:$R$2843,4,0)</f>
        <v>21.916599999999999</v>
      </c>
      <c r="D27" s="65">
        <f>VLOOKUP($A27,'Return Data'!$B$7:$R$2843,10,0)</f>
        <v>1.1403000000000001</v>
      </c>
      <c r="E27" s="66">
        <f t="shared" si="0"/>
        <v>12</v>
      </c>
      <c r="F27" s="65">
        <f>VLOOKUP($A27,'Return Data'!$B$7:$R$2843,11,0)</f>
        <v>2.0141</v>
      </c>
      <c r="G27" s="66">
        <f t="shared" si="1"/>
        <v>10</v>
      </c>
      <c r="H27" s="65">
        <f>VLOOKUP($A27,'Return Data'!$B$7:$R$2843,12,0)</f>
        <v>3.1873999999999998</v>
      </c>
      <c r="I27" s="66">
        <f t="shared" si="8"/>
        <v>7</v>
      </c>
      <c r="J27" s="65">
        <f>VLOOKUP($A27,'Return Data'!$B$7:$R$2843,13,0)</f>
        <v>4.1520000000000001</v>
      </c>
      <c r="K27" s="66">
        <f t="shared" si="9"/>
        <v>3</v>
      </c>
      <c r="L27" s="65">
        <f>VLOOKUP($A27,'Return Data'!$B$7:$R$2843,17,0)</f>
        <v>5.4333</v>
      </c>
      <c r="M27" s="66">
        <f>RANK(L27,L$8:L$34,0)</f>
        <v>5</v>
      </c>
      <c r="N27" s="65">
        <f>VLOOKUP($A27,'Return Data'!$B$7:$R$2843,14,0)</f>
        <v>6.0138999999999996</v>
      </c>
      <c r="O27" s="66">
        <f>RANK(N27,N$8:N$34,0)</f>
        <v>2</v>
      </c>
      <c r="P27" s="65">
        <f>VLOOKUP($A27,'Return Data'!$B$7:$R$2843,15,0)</f>
        <v>6.3727</v>
      </c>
      <c r="Q27" s="66">
        <f>RANK(P27,P$8:P$34,0)</f>
        <v>2</v>
      </c>
      <c r="R27" s="65">
        <f>VLOOKUP($A27,'Return Data'!$B$7:$R$2843,16,0)</f>
        <v>7.3436000000000003</v>
      </c>
      <c r="S27" s="67">
        <f t="shared" si="5"/>
        <v>1</v>
      </c>
    </row>
    <row r="28" spans="1:19" x14ac:dyDescent="0.3">
      <c r="A28" s="63" t="s">
        <v>1734</v>
      </c>
      <c r="B28" s="64">
        <f>VLOOKUP($A28,'Return Data'!$B$7:$R$2843,3,0)</f>
        <v>44319</v>
      </c>
      <c r="C28" s="65">
        <f>VLOOKUP($A28,'Return Data'!$B$7:$R$2843,4,0)</f>
        <v>15.2042</v>
      </c>
      <c r="D28" s="65">
        <f>VLOOKUP($A28,'Return Data'!$B$7:$R$2843,10,0)</f>
        <v>1.083</v>
      </c>
      <c r="E28" s="66">
        <f t="shared" si="0"/>
        <v>15</v>
      </c>
      <c r="F28" s="65">
        <f>VLOOKUP($A28,'Return Data'!$B$7:$R$2843,11,0)</f>
        <v>1.9300999999999999</v>
      </c>
      <c r="G28" s="66">
        <f t="shared" si="1"/>
        <v>15</v>
      </c>
      <c r="H28" s="65">
        <f>VLOOKUP($A28,'Return Data'!$B$7:$R$2843,12,0)</f>
        <v>3.2052999999999998</v>
      </c>
      <c r="I28" s="66">
        <f t="shared" si="8"/>
        <v>6</v>
      </c>
      <c r="J28" s="65">
        <f>VLOOKUP($A28,'Return Data'!$B$7:$R$2843,13,0)</f>
        <v>3.8155000000000001</v>
      </c>
      <c r="K28" s="66">
        <f t="shared" si="9"/>
        <v>14</v>
      </c>
      <c r="L28" s="65">
        <f>VLOOKUP($A28,'Return Data'!$B$7:$R$2843,17,0)</f>
        <v>5.0244</v>
      </c>
      <c r="M28" s="66">
        <f>RANK(L28,L$8:L$34,0)</f>
        <v>15</v>
      </c>
      <c r="N28" s="65">
        <f>VLOOKUP($A28,'Return Data'!$B$7:$R$2843,14,0)</f>
        <v>5.4292999999999996</v>
      </c>
      <c r="O28" s="66">
        <f>RANK(N28,N$8:N$34,0)</f>
        <v>13</v>
      </c>
      <c r="P28" s="65">
        <f>VLOOKUP($A28,'Return Data'!$B$7:$R$2843,15,0)</f>
        <v>5.9156000000000004</v>
      </c>
      <c r="Q28" s="66">
        <f>RANK(P28,P$8:P$34,0)</f>
        <v>11</v>
      </c>
      <c r="R28" s="65">
        <f>VLOOKUP($A28,'Return Data'!$B$7:$R$2843,16,0)</f>
        <v>6.4654999999999996</v>
      </c>
      <c r="S28" s="67">
        <f t="shared" si="5"/>
        <v>13</v>
      </c>
    </row>
    <row r="29" spans="1:19" x14ac:dyDescent="0.3">
      <c r="A29" s="63" t="s">
        <v>1735</v>
      </c>
      <c r="B29" s="64">
        <f>VLOOKUP($A29,'Return Data'!$B$7:$R$2843,3,0)</f>
        <v>44319</v>
      </c>
      <c r="C29" s="65">
        <f>VLOOKUP($A29,'Return Data'!$B$7:$R$2843,4,0)</f>
        <v>11.9429</v>
      </c>
      <c r="D29" s="65">
        <f>VLOOKUP($A29,'Return Data'!$B$7:$R$2843,10,0)</f>
        <v>0.82479999999999998</v>
      </c>
      <c r="E29" s="66">
        <f t="shared" si="0"/>
        <v>24</v>
      </c>
      <c r="F29" s="65">
        <f>VLOOKUP($A29,'Return Data'!$B$7:$R$2843,11,0)</f>
        <v>1.3372999999999999</v>
      </c>
      <c r="G29" s="66">
        <f t="shared" si="1"/>
        <v>24</v>
      </c>
      <c r="H29" s="65">
        <f>VLOOKUP($A29,'Return Data'!$B$7:$R$2843,12,0)</f>
        <v>2.0297999999999998</v>
      </c>
      <c r="I29" s="66">
        <f t="shared" si="8"/>
        <v>23</v>
      </c>
      <c r="J29" s="65">
        <f>VLOOKUP($A29,'Return Data'!$B$7:$R$2843,13,0)</f>
        <v>1.9915</v>
      </c>
      <c r="K29" s="66">
        <f t="shared" si="9"/>
        <v>24</v>
      </c>
      <c r="L29" s="65">
        <f>VLOOKUP($A29,'Return Data'!$B$7:$R$2843,17,0)</f>
        <v>3.1728000000000001</v>
      </c>
      <c r="M29" s="66">
        <f>RANK(L29,L$8:L$34,0)</f>
        <v>22</v>
      </c>
      <c r="N29" s="65">
        <f>VLOOKUP($A29,'Return Data'!$B$7:$R$2843,14,0)</f>
        <v>1.8532999999999999</v>
      </c>
      <c r="O29" s="66">
        <f>RANK(N29,N$8:N$34,0)</f>
        <v>18</v>
      </c>
      <c r="P29" s="65"/>
      <c r="Q29" s="66"/>
      <c r="R29" s="65">
        <f>VLOOKUP($A29,'Return Data'!$B$7:$R$2843,16,0)</f>
        <v>3.5888</v>
      </c>
      <c r="S29" s="67">
        <f t="shared" si="5"/>
        <v>24</v>
      </c>
    </row>
    <row r="30" spans="1:19" x14ac:dyDescent="0.3">
      <c r="A30" s="63" t="s">
        <v>1736</v>
      </c>
      <c r="B30" s="64">
        <f>VLOOKUP($A30,'Return Data'!$B$7:$R$2843,3,0)</f>
        <v>44319</v>
      </c>
      <c r="C30" s="65">
        <f>VLOOKUP($A30,'Return Data'!$B$7:$R$2843,4,0)</f>
        <v>27.384499999999999</v>
      </c>
      <c r="D30" s="65">
        <f>VLOOKUP($A30,'Return Data'!$B$7:$R$2843,10,0)</f>
        <v>1.0539000000000001</v>
      </c>
      <c r="E30" s="66">
        <f t="shared" si="0"/>
        <v>18</v>
      </c>
      <c r="F30" s="65">
        <f>VLOOKUP($A30,'Return Data'!$B$7:$R$2843,11,0)</f>
        <v>1.7889999999999999</v>
      </c>
      <c r="G30" s="66">
        <f t="shared" si="1"/>
        <v>17</v>
      </c>
      <c r="H30" s="65">
        <f>VLOOKUP($A30,'Return Data'!$B$7:$R$2843,12,0)</f>
        <v>2.7330000000000001</v>
      </c>
      <c r="I30" s="66">
        <f t="shared" si="8"/>
        <v>18</v>
      </c>
      <c r="J30" s="65">
        <f>VLOOKUP($A30,'Return Data'!$B$7:$R$2843,13,0)</f>
        <v>3.0760000000000001</v>
      </c>
      <c r="K30" s="66">
        <f t="shared" si="9"/>
        <v>21</v>
      </c>
      <c r="L30" s="65">
        <f>VLOOKUP($A30,'Return Data'!$B$7:$R$2843,17,0)</f>
        <v>4.7678000000000003</v>
      </c>
      <c r="M30" s="66">
        <f>RANK(L30,L$8:L$34,0)</f>
        <v>17</v>
      </c>
      <c r="N30" s="65">
        <f>VLOOKUP($A30,'Return Data'!$B$7:$R$2843,14,0)</f>
        <v>5.3898000000000001</v>
      </c>
      <c r="O30" s="66">
        <f>RANK(N30,N$8:N$34,0)</f>
        <v>15</v>
      </c>
      <c r="P30" s="65">
        <f>VLOOKUP($A30,'Return Data'!$B$7:$R$2843,15,0)</f>
        <v>5.8578999999999999</v>
      </c>
      <c r="Q30" s="66">
        <f>RANK(P30,P$8:P$34,0)</f>
        <v>12</v>
      </c>
      <c r="R30" s="65">
        <f>VLOOKUP($A30,'Return Data'!$B$7:$R$2843,16,0)</f>
        <v>6.9156000000000004</v>
      </c>
      <c r="S30" s="67">
        <f t="shared" si="5"/>
        <v>7</v>
      </c>
    </row>
    <row r="31" spans="1:19" x14ac:dyDescent="0.3">
      <c r="A31" s="63" t="s">
        <v>1737</v>
      </c>
      <c r="B31" s="64">
        <f>VLOOKUP($A31,'Return Data'!$B$7:$R$2843,3,0)</f>
        <v>44319</v>
      </c>
      <c r="C31" s="65">
        <f>VLOOKUP($A31,'Return Data'!$B$7:$R$2843,4,0)</f>
        <v>10.5479</v>
      </c>
      <c r="D31" s="65">
        <f>VLOOKUP($A31,'Return Data'!$B$7:$R$2843,10,0)</f>
        <v>1.3110999999999999</v>
      </c>
      <c r="E31" s="66">
        <f t="shared" si="0"/>
        <v>1</v>
      </c>
      <c r="F31" s="65">
        <f>VLOOKUP($A31,'Return Data'!$B$7:$R$2843,11,0)</f>
        <v>2.0333000000000001</v>
      </c>
      <c r="G31" s="66">
        <f t="shared" si="1"/>
        <v>7</v>
      </c>
      <c r="H31" s="65">
        <f>VLOOKUP($A31,'Return Data'!$B$7:$R$2843,12,0)</f>
        <v>3.6394000000000002</v>
      </c>
      <c r="I31" s="66">
        <f t="shared" si="8"/>
        <v>1</v>
      </c>
      <c r="J31" s="65">
        <f>VLOOKUP($A31,'Return Data'!$B$7:$R$2843,13,0)</f>
        <v>3.8813</v>
      </c>
      <c r="K31" s="66">
        <f t="shared" si="9"/>
        <v>12</v>
      </c>
      <c r="L31" s="65"/>
      <c r="M31" s="66"/>
      <c r="N31" s="65"/>
      <c r="O31" s="66"/>
      <c r="P31" s="65"/>
      <c r="Q31" s="66"/>
      <c r="R31" s="65">
        <f>VLOOKUP($A31,'Return Data'!$B$7:$R$2843,16,0)</f>
        <v>4.3818000000000001</v>
      </c>
      <c r="S31" s="67">
        <f t="shared" si="5"/>
        <v>22</v>
      </c>
    </row>
    <row r="32" spans="1:19" x14ac:dyDescent="0.3">
      <c r="A32" s="63" t="s">
        <v>1738</v>
      </c>
      <c r="B32" s="64">
        <f>VLOOKUP($A32,'Return Data'!$B$7:$R$2843,3,0)</f>
        <v>44319</v>
      </c>
      <c r="C32" s="65">
        <f>VLOOKUP($A32,'Return Data'!$B$7:$R$2843,4,0)</f>
        <v>11.525399999999999</v>
      </c>
      <c r="D32" s="65">
        <f>VLOOKUP($A32,'Return Data'!$B$7:$R$2843,10,0)</f>
        <v>1.2839</v>
      </c>
      <c r="E32" s="66">
        <f t="shared" si="0"/>
        <v>2</v>
      </c>
      <c r="F32" s="65">
        <f>VLOOKUP($A32,'Return Data'!$B$7:$R$2843,11,0)</f>
        <v>2.1846000000000001</v>
      </c>
      <c r="G32" s="66">
        <f t="shared" si="1"/>
        <v>1</v>
      </c>
      <c r="H32" s="65">
        <f>VLOOKUP($A32,'Return Data'!$B$7:$R$2843,12,0)</f>
        <v>3.4540000000000002</v>
      </c>
      <c r="I32" s="66">
        <f t="shared" si="8"/>
        <v>2</v>
      </c>
      <c r="J32" s="65">
        <f>VLOOKUP($A32,'Return Data'!$B$7:$R$2843,13,0)</f>
        <v>4.5842999999999998</v>
      </c>
      <c r="K32" s="66">
        <f t="shared" si="9"/>
        <v>1</v>
      </c>
      <c r="L32" s="65">
        <f>VLOOKUP($A32,'Return Data'!$B$7:$R$2843,17,0)</f>
        <v>5.9691999999999998</v>
      </c>
      <c r="M32" s="66">
        <f>RANK(L32,L$8:L$34,0)</f>
        <v>1</v>
      </c>
      <c r="N32" s="65"/>
      <c r="O32" s="66"/>
      <c r="P32" s="65"/>
      <c r="Q32" s="66"/>
      <c r="R32" s="65">
        <f>VLOOKUP($A32,'Return Data'!$B$7:$R$2843,16,0)</f>
        <v>6.1589999999999998</v>
      </c>
      <c r="S32" s="67">
        <f t="shared" si="5"/>
        <v>17</v>
      </c>
    </row>
    <row r="33" spans="1:19" x14ac:dyDescent="0.3">
      <c r="A33" s="63" t="s">
        <v>1739</v>
      </c>
      <c r="B33" s="64">
        <f>VLOOKUP($A33,'Return Data'!$B$7:$R$2843,3,0)</f>
        <v>44319</v>
      </c>
      <c r="C33" s="65">
        <f>VLOOKUP($A33,'Return Data'!$B$7:$R$2843,4,0)</f>
        <v>11.2315</v>
      </c>
      <c r="D33" s="65">
        <f>VLOOKUP($A33,'Return Data'!$B$7:$R$2843,10,0)</f>
        <v>1.0818000000000001</v>
      </c>
      <c r="E33" s="66">
        <f t="shared" si="0"/>
        <v>16</v>
      </c>
      <c r="F33" s="65">
        <f>VLOOKUP($A33,'Return Data'!$B$7:$R$2843,11,0)</f>
        <v>1.7761</v>
      </c>
      <c r="G33" s="66">
        <f t="shared" si="1"/>
        <v>19</v>
      </c>
      <c r="H33" s="65">
        <f>VLOOKUP($A33,'Return Data'!$B$7:$R$2843,12,0)</f>
        <v>2.782</v>
      </c>
      <c r="I33" s="66">
        <f t="shared" si="8"/>
        <v>17</v>
      </c>
      <c r="J33" s="65">
        <f>VLOOKUP($A33,'Return Data'!$B$7:$R$2843,13,0)</f>
        <v>3.6718999999999999</v>
      </c>
      <c r="K33" s="66">
        <f t="shared" si="9"/>
        <v>17</v>
      </c>
      <c r="L33" s="65">
        <f>VLOOKUP($A33,'Return Data'!$B$7:$R$2843,17,0)</f>
        <v>5.2325999999999997</v>
      </c>
      <c r="M33" s="66">
        <f>RANK(L33,L$8:L$34,0)</f>
        <v>12</v>
      </c>
      <c r="N33" s="65"/>
      <c r="O33" s="66"/>
      <c r="P33" s="65"/>
      <c r="Q33" s="66"/>
      <c r="R33" s="65">
        <f>VLOOKUP($A33,'Return Data'!$B$7:$R$2843,16,0)</f>
        <v>5.4207999999999998</v>
      </c>
      <c r="S33" s="67">
        <f t="shared" si="5"/>
        <v>19</v>
      </c>
    </row>
    <row r="34" spans="1:19" x14ac:dyDescent="0.3">
      <c r="A34" s="63" t="s">
        <v>1740</v>
      </c>
      <c r="B34" s="64">
        <f>VLOOKUP($A34,'Return Data'!$B$7:$R$2843,3,0)</f>
        <v>44319</v>
      </c>
      <c r="C34" s="65">
        <f>VLOOKUP($A34,'Return Data'!$B$7:$R$2843,4,0)</f>
        <v>28.588100000000001</v>
      </c>
      <c r="D34" s="65">
        <f>VLOOKUP($A34,'Return Data'!$B$7:$R$2843,10,0)</f>
        <v>1.1903999999999999</v>
      </c>
      <c r="E34" s="66">
        <f t="shared" si="0"/>
        <v>6</v>
      </c>
      <c r="F34" s="65">
        <f>VLOOKUP($A34,'Return Data'!$B$7:$R$2843,11,0)</f>
        <v>2.0318999999999998</v>
      </c>
      <c r="G34" s="66">
        <f t="shared" si="1"/>
        <v>8</v>
      </c>
      <c r="H34" s="65">
        <f>VLOOKUP($A34,'Return Data'!$B$7:$R$2843,12,0)</f>
        <v>3.1800999999999999</v>
      </c>
      <c r="I34" s="66">
        <f t="shared" si="8"/>
        <v>9</v>
      </c>
      <c r="J34" s="65">
        <f>VLOOKUP($A34,'Return Data'!$B$7:$R$2843,13,0)</f>
        <v>4.101</v>
      </c>
      <c r="K34" s="66">
        <f t="shared" si="9"/>
        <v>4</v>
      </c>
      <c r="L34" s="65">
        <f>VLOOKUP($A34,'Return Data'!$B$7:$R$2843,17,0)</f>
        <v>5.3761000000000001</v>
      </c>
      <c r="M34" s="66">
        <f>RANK(L34,L$8:L$34,0)</f>
        <v>6</v>
      </c>
      <c r="N34" s="65">
        <f>VLOOKUP($A34,'Return Data'!$B$7:$R$2843,14,0)</f>
        <v>5.8419999999999996</v>
      </c>
      <c r="O34" s="66">
        <f>RANK(N34,N$8:N$34,0)</f>
        <v>6</v>
      </c>
      <c r="P34" s="65">
        <f>VLOOKUP($A34,'Return Data'!$B$7:$R$2843,15,0)</f>
        <v>6.1361999999999997</v>
      </c>
      <c r="Q34" s="66">
        <f>RANK(P34,P$8:P$34,0)</f>
        <v>8</v>
      </c>
      <c r="R34" s="65">
        <f>VLOOKUP($A34,'Return Data'!$B$7:$R$2843,16,0)</f>
        <v>6.9112999999999998</v>
      </c>
      <c r="S34" s="67">
        <f t="shared" si="5"/>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1.0446037037037037</v>
      </c>
      <c r="E36" s="74"/>
      <c r="F36" s="75">
        <f>AVERAGE(F8:F34)</f>
        <v>1.7891074074074078</v>
      </c>
      <c r="G36" s="74"/>
      <c r="H36" s="75">
        <f>AVERAGE(H8:H34)</f>
        <v>2.835048</v>
      </c>
      <c r="I36" s="74"/>
      <c r="J36" s="75">
        <f>AVERAGE(J8:J34)</f>
        <v>3.4861239999999998</v>
      </c>
      <c r="K36" s="74"/>
      <c r="L36" s="75">
        <f>AVERAGE(L8:L34)</f>
        <v>4.9131478260869565</v>
      </c>
      <c r="M36" s="74"/>
      <c r="N36" s="75">
        <f>AVERAGE(N8:N34)</f>
        <v>5.4445833333333313</v>
      </c>
      <c r="O36" s="74"/>
      <c r="P36" s="75">
        <f>AVERAGE(P8:P34)</f>
        <v>6.051426666666667</v>
      </c>
      <c r="Q36" s="74"/>
      <c r="R36" s="75">
        <f>AVERAGE(R8:R34)</f>
        <v>5.845655555555556</v>
      </c>
      <c r="S36" s="76"/>
    </row>
    <row r="37" spans="1:19" x14ac:dyDescent="0.3">
      <c r="A37" s="73" t="s">
        <v>28</v>
      </c>
      <c r="B37" s="74"/>
      <c r="C37" s="74"/>
      <c r="D37" s="75">
        <f>MIN(D8:D34)</f>
        <v>0.45079999999999998</v>
      </c>
      <c r="E37" s="74"/>
      <c r="F37" s="75">
        <f>MIN(F8:F34)</f>
        <v>0.70940000000000003</v>
      </c>
      <c r="G37" s="74"/>
      <c r="H37" s="75">
        <f>MIN(H8:H34)</f>
        <v>0.82889999999999997</v>
      </c>
      <c r="I37" s="74"/>
      <c r="J37" s="75">
        <f>MIN(J8:J34)</f>
        <v>0.41649999999999998</v>
      </c>
      <c r="K37" s="74"/>
      <c r="L37" s="75">
        <f>MIN(L8:L34)</f>
        <v>2.0842999999999998</v>
      </c>
      <c r="M37" s="74"/>
      <c r="N37" s="75">
        <f>MIN(N8:N34)</f>
        <v>1.8532999999999999</v>
      </c>
      <c r="O37" s="74"/>
      <c r="P37" s="75">
        <f>MIN(P8:P34)</f>
        <v>5.1779000000000002</v>
      </c>
      <c r="Q37" s="74"/>
      <c r="R37" s="75">
        <f>MIN(R8:R34)</f>
        <v>2.4039999999999999</v>
      </c>
      <c r="S37" s="76"/>
    </row>
    <row r="38" spans="1:19" ht="15" thickBot="1" x14ac:dyDescent="0.35">
      <c r="A38" s="77" t="s">
        <v>29</v>
      </c>
      <c r="B38" s="78"/>
      <c r="C38" s="78"/>
      <c r="D38" s="79">
        <f>MAX(D8:D34)</f>
        <v>1.3110999999999999</v>
      </c>
      <c r="E38" s="78"/>
      <c r="F38" s="79">
        <f>MAX(F8:F34)</f>
        <v>2.1846000000000001</v>
      </c>
      <c r="G38" s="78"/>
      <c r="H38" s="79">
        <f>MAX(H8:H34)</f>
        <v>3.6394000000000002</v>
      </c>
      <c r="I38" s="78"/>
      <c r="J38" s="79">
        <f>MAX(J8:J34)</f>
        <v>4.5842999999999998</v>
      </c>
      <c r="K38" s="78"/>
      <c r="L38" s="79">
        <f>MAX(L8:L34)</f>
        <v>5.9691999999999998</v>
      </c>
      <c r="M38" s="78"/>
      <c r="N38" s="79">
        <f>MAX(N8:N34)</f>
        <v>6.0350999999999999</v>
      </c>
      <c r="O38" s="78"/>
      <c r="P38" s="79">
        <f>MAX(P8:P34)</f>
        <v>6.3752000000000004</v>
      </c>
      <c r="Q38" s="78"/>
      <c r="R38" s="79">
        <f>MAX(R8:R34)</f>
        <v>7.3436000000000003</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44319</v>
      </c>
      <c r="C8" s="65">
        <f>VLOOKUP($A8,'Return Data'!$B$7:$R$2843,4,0)</f>
        <v>20.891999999999999</v>
      </c>
      <c r="D8" s="65">
        <f>VLOOKUP($A8,'Return Data'!$B$7:$R$2843,10,0)</f>
        <v>1.0838000000000001</v>
      </c>
      <c r="E8" s="66">
        <f t="shared" ref="E8:E34" si="0">RANK(D8,D$8:D$34,0)</f>
        <v>3</v>
      </c>
      <c r="F8" s="65">
        <f>VLOOKUP($A8,'Return Data'!$B$7:$R$2843,11,0)</f>
        <v>1.7746999999999999</v>
      </c>
      <c r="G8" s="66">
        <f t="shared" ref="G8:G34" si="1">RANK(F8,F$8:F$34,0)</f>
        <v>3</v>
      </c>
      <c r="H8" s="65">
        <f>VLOOKUP($A8,'Return Data'!$B$7:$R$2843,12,0)</f>
        <v>2.7103000000000002</v>
      </c>
      <c r="I8" s="66">
        <f t="shared" ref="I8:I23" si="2">RANK(H8,H$8:H$34,0)</f>
        <v>8</v>
      </c>
      <c r="J8" s="65">
        <f>VLOOKUP($A8,'Return Data'!$B$7:$R$2843,13,0)</f>
        <v>3.3551000000000002</v>
      </c>
      <c r="K8" s="66">
        <f t="shared" ref="K8:K23" si="3">RANK(J8,J$8:J$34,0)</f>
        <v>6</v>
      </c>
      <c r="L8" s="65">
        <f>VLOOKUP($A8,'Return Data'!$B$7:$R$2843,17,0)</f>
        <v>4.7187000000000001</v>
      </c>
      <c r="M8" s="66">
        <f t="shared" ref="M8:M18" si="4">RANK(L8,L$8:L$34,0)</f>
        <v>7</v>
      </c>
      <c r="N8" s="65">
        <f>VLOOKUP($A8,'Return Data'!$B$7:$R$2843,14,0)</f>
        <v>5.1948999999999996</v>
      </c>
      <c r="O8" s="66">
        <f>RANK(N8,N$8:N$34,0)</f>
        <v>7</v>
      </c>
      <c r="P8" s="65">
        <f>VLOOKUP($A8,'Return Data'!$B$7:$R$2843,15,0)</f>
        <v>5.5201000000000002</v>
      </c>
      <c r="Q8" s="66">
        <f>RANK(P8,P$8:P$34,0)</f>
        <v>7</v>
      </c>
      <c r="R8" s="65">
        <f>VLOOKUP($A8,'Return Data'!$B$7:$R$2843,16,0)</f>
        <v>6.4522000000000004</v>
      </c>
      <c r="S8" s="67">
        <f t="shared" ref="S8:S34" si="5">RANK(R8,R$8:R$34,0)</f>
        <v>10</v>
      </c>
    </row>
    <row r="9" spans="1:20" x14ac:dyDescent="0.3">
      <c r="A9" s="63" t="s">
        <v>1742</v>
      </c>
      <c r="B9" s="64">
        <f>VLOOKUP($A9,'Return Data'!$B$7:$R$2843,3,0)</f>
        <v>44319</v>
      </c>
      <c r="C9" s="65">
        <f>VLOOKUP($A9,'Return Data'!$B$7:$R$2843,4,0)</f>
        <v>14.7021</v>
      </c>
      <c r="D9" s="65">
        <f>VLOOKUP($A9,'Return Data'!$B$7:$R$2843,10,0)</f>
        <v>0.96899999999999997</v>
      </c>
      <c r="E9" s="66">
        <f t="shared" si="0"/>
        <v>14</v>
      </c>
      <c r="F9" s="65">
        <f>VLOOKUP($A9,'Return Data'!$B$7:$R$2843,11,0)</f>
        <v>1.6418999999999999</v>
      </c>
      <c r="G9" s="66">
        <f t="shared" si="1"/>
        <v>12</v>
      </c>
      <c r="H9" s="65">
        <f>VLOOKUP($A9,'Return Data'!$B$7:$R$2843,12,0)</f>
        <v>2.4994000000000001</v>
      </c>
      <c r="I9" s="66">
        <f t="shared" si="2"/>
        <v>15</v>
      </c>
      <c r="J9" s="65">
        <f>VLOOKUP($A9,'Return Data'!$B$7:$R$2843,13,0)</f>
        <v>3.0945</v>
      </c>
      <c r="K9" s="66">
        <f t="shared" si="3"/>
        <v>17</v>
      </c>
      <c r="L9" s="65">
        <f>VLOOKUP($A9,'Return Data'!$B$7:$R$2843,17,0)</f>
        <v>4.5583</v>
      </c>
      <c r="M9" s="66">
        <f t="shared" si="4"/>
        <v>13</v>
      </c>
      <c r="N9" s="65">
        <f>VLOOKUP($A9,'Return Data'!$B$7:$R$2843,14,0)</f>
        <v>5.0594000000000001</v>
      </c>
      <c r="O9" s="66">
        <f>RANK(N9,N$8:N$34,0)</f>
        <v>11</v>
      </c>
      <c r="P9" s="65">
        <f>VLOOKUP($A9,'Return Data'!$B$7:$R$2843,15,0)</f>
        <v>5.4848999999999997</v>
      </c>
      <c r="Q9" s="66">
        <f>RANK(P9,P$8:P$34,0)</f>
        <v>8</v>
      </c>
      <c r="R9" s="65">
        <f>VLOOKUP($A9,'Return Data'!$B$7:$R$2843,16,0)</f>
        <v>5.8998999999999997</v>
      </c>
      <c r="S9" s="67">
        <f t="shared" si="5"/>
        <v>13</v>
      </c>
    </row>
    <row r="10" spans="1:20" x14ac:dyDescent="0.3">
      <c r="A10" s="63" t="s">
        <v>1743</v>
      </c>
      <c r="B10" s="64">
        <f>VLOOKUP($A10,'Return Data'!$B$7:$R$2843,3,0)</f>
        <v>44319</v>
      </c>
      <c r="C10" s="65">
        <f>VLOOKUP($A10,'Return Data'!$B$7:$R$2843,4,0)</f>
        <v>12.71</v>
      </c>
      <c r="D10" s="65">
        <f>VLOOKUP($A10,'Return Data'!$B$7:$R$2843,10,0)</f>
        <v>1.0093000000000001</v>
      </c>
      <c r="E10" s="66">
        <f t="shared" si="0"/>
        <v>8</v>
      </c>
      <c r="F10" s="65">
        <f>VLOOKUP($A10,'Return Data'!$B$7:$R$2843,11,0)</f>
        <v>1.7533000000000001</v>
      </c>
      <c r="G10" s="66">
        <f t="shared" si="1"/>
        <v>5</v>
      </c>
      <c r="H10" s="65">
        <f>VLOOKUP($A10,'Return Data'!$B$7:$R$2843,12,0)</f>
        <v>2.7568999999999999</v>
      </c>
      <c r="I10" s="66">
        <f t="shared" si="2"/>
        <v>5</v>
      </c>
      <c r="J10" s="65">
        <f>VLOOKUP($A10,'Return Data'!$B$7:$R$2843,13,0)</f>
        <v>3.3165</v>
      </c>
      <c r="K10" s="66">
        <f t="shared" si="3"/>
        <v>8</v>
      </c>
      <c r="L10" s="65">
        <f>VLOOKUP($A10,'Return Data'!$B$7:$R$2843,17,0)</f>
        <v>4.9082999999999997</v>
      </c>
      <c r="M10" s="66">
        <f t="shared" si="4"/>
        <v>3</v>
      </c>
      <c r="N10" s="65">
        <f>VLOOKUP($A10,'Return Data'!$B$7:$R$2843,14,0)</f>
        <v>5.3783000000000003</v>
      </c>
      <c r="O10" s="66">
        <f>RANK(N10,N$8:N$34,0)</f>
        <v>1</v>
      </c>
      <c r="P10" s="65"/>
      <c r="Q10" s="66"/>
      <c r="R10" s="65">
        <f>VLOOKUP($A10,'Return Data'!$B$7:$R$2843,16,0)</f>
        <v>5.6703000000000001</v>
      </c>
      <c r="S10" s="67">
        <f t="shared" si="5"/>
        <v>16</v>
      </c>
    </row>
    <row r="11" spans="1:20" x14ac:dyDescent="0.3">
      <c r="A11" s="63" t="s">
        <v>1744</v>
      </c>
      <c r="B11" s="64">
        <f>VLOOKUP($A11,'Return Data'!$B$7:$R$2843,3,0)</f>
        <v>44319</v>
      </c>
      <c r="C11" s="65">
        <f>VLOOKUP($A11,'Return Data'!$B$7:$R$2843,4,0)</f>
        <v>11.2591</v>
      </c>
      <c r="D11" s="65">
        <f>VLOOKUP($A11,'Return Data'!$B$7:$R$2843,10,0)</f>
        <v>0.62739999999999996</v>
      </c>
      <c r="E11" s="66">
        <f t="shared" si="0"/>
        <v>25</v>
      </c>
      <c r="F11" s="65">
        <f>VLOOKUP($A11,'Return Data'!$B$7:$R$2843,11,0)</f>
        <v>0.94589999999999996</v>
      </c>
      <c r="G11" s="66">
        <f t="shared" si="1"/>
        <v>26</v>
      </c>
      <c r="H11" s="65">
        <f>VLOOKUP($A11,'Return Data'!$B$7:$R$2843,12,0)</f>
        <v>1.7450000000000001</v>
      </c>
      <c r="I11" s="66">
        <f t="shared" si="2"/>
        <v>21</v>
      </c>
      <c r="J11" s="65">
        <f>VLOOKUP($A11,'Return Data'!$B$7:$R$2843,13,0)</f>
        <v>2.3033999999999999</v>
      </c>
      <c r="K11" s="66">
        <f t="shared" si="3"/>
        <v>21</v>
      </c>
      <c r="L11" s="65">
        <f>VLOOKUP($A11,'Return Data'!$B$7:$R$2843,17,0)</f>
        <v>3.5394000000000001</v>
      </c>
      <c r="M11" s="66">
        <f t="shared" si="4"/>
        <v>20</v>
      </c>
      <c r="N11" s="65"/>
      <c r="O11" s="66"/>
      <c r="P11" s="65"/>
      <c r="Q11" s="66"/>
      <c r="R11" s="65">
        <f>VLOOKUP($A11,'Return Data'!$B$7:$R$2843,16,0)</f>
        <v>4.2085999999999997</v>
      </c>
      <c r="S11" s="67">
        <f t="shared" si="5"/>
        <v>21</v>
      </c>
    </row>
    <row r="12" spans="1:20" x14ac:dyDescent="0.3">
      <c r="A12" s="63" t="s">
        <v>1745</v>
      </c>
      <c r="B12" s="64">
        <f>VLOOKUP($A12,'Return Data'!$B$7:$R$2843,3,0)</f>
        <v>44319</v>
      </c>
      <c r="C12" s="65">
        <f>VLOOKUP($A12,'Return Data'!$B$7:$R$2843,4,0)</f>
        <v>11.792999999999999</v>
      </c>
      <c r="D12" s="65">
        <f>VLOOKUP($A12,'Return Data'!$B$7:$R$2843,10,0)</f>
        <v>0.86380000000000001</v>
      </c>
      <c r="E12" s="66">
        <f t="shared" si="0"/>
        <v>19</v>
      </c>
      <c r="F12" s="65">
        <f>VLOOKUP($A12,'Return Data'!$B$7:$R$2843,11,0)</f>
        <v>1.4975000000000001</v>
      </c>
      <c r="G12" s="66">
        <f t="shared" si="1"/>
        <v>19</v>
      </c>
      <c r="H12" s="65">
        <f>VLOOKUP($A12,'Return Data'!$B$7:$R$2843,12,0)</f>
        <v>2.4676</v>
      </c>
      <c r="I12" s="66">
        <f t="shared" si="2"/>
        <v>16</v>
      </c>
      <c r="J12" s="65">
        <f>VLOOKUP($A12,'Return Data'!$B$7:$R$2843,13,0)</f>
        <v>3.1126999999999998</v>
      </c>
      <c r="K12" s="66">
        <f t="shared" si="3"/>
        <v>16</v>
      </c>
      <c r="L12" s="65">
        <f>VLOOKUP($A12,'Return Data'!$B$7:$R$2843,17,0)</f>
        <v>4.5963000000000003</v>
      </c>
      <c r="M12" s="66">
        <f t="shared" si="4"/>
        <v>12</v>
      </c>
      <c r="N12" s="65">
        <f>VLOOKUP($A12,'Return Data'!$B$7:$R$2843,14,0)</f>
        <v>5.1028000000000002</v>
      </c>
      <c r="O12" s="66">
        <f t="shared" ref="O12:O18" si="6">RANK(N12,N$8:N$34,0)</f>
        <v>9</v>
      </c>
      <c r="P12" s="65"/>
      <c r="Q12" s="66"/>
      <c r="R12" s="65">
        <f>VLOOKUP($A12,'Return Data'!$B$7:$R$2843,16,0)</f>
        <v>5.1707999999999998</v>
      </c>
      <c r="S12" s="67">
        <f t="shared" si="5"/>
        <v>18</v>
      </c>
    </row>
    <row r="13" spans="1:20" x14ac:dyDescent="0.3">
      <c r="A13" s="63" t="s">
        <v>1746</v>
      </c>
      <c r="B13" s="64">
        <f>VLOOKUP($A13,'Return Data'!$B$7:$R$2843,3,0)</f>
        <v>44319</v>
      </c>
      <c r="C13" s="65">
        <f>VLOOKUP($A13,'Return Data'!$B$7:$R$2843,4,0)</f>
        <v>15.171900000000001</v>
      </c>
      <c r="D13" s="65">
        <f>VLOOKUP($A13,'Return Data'!$B$7:$R$2843,10,0)</f>
        <v>0.98170000000000002</v>
      </c>
      <c r="E13" s="66">
        <f t="shared" si="0"/>
        <v>10</v>
      </c>
      <c r="F13" s="65">
        <f>VLOOKUP($A13,'Return Data'!$B$7:$R$2843,11,0)</f>
        <v>1.6829000000000001</v>
      </c>
      <c r="G13" s="66">
        <f t="shared" si="1"/>
        <v>9</v>
      </c>
      <c r="H13" s="65">
        <f>VLOOKUP($A13,'Return Data'!$B$7:$R$2843,12,0)</f>
        <v>2.6328</v>
      </c>
      <c r="I13" s="66">
        <f t="shared" si="2"/>
        <v>12</v>
      </c>
      <c r="J13" s="65">
        <f>VLOOKUP($A13,'Return Data'!$B$7:$R$2843,13,0)</f>
        <v>3.2136999999999998</v>
      </c>
      <c r="K13" s="66">
        <f t="shared" si="3"/>
        <v>10</v>
      </c>
      <c r="L13" s="65">
        <f>VLOOKUP($A13,'Return Data'!$B$7:$R$2843,17,0)</f>
        <v>4.84</v>
      </c>
      <c r="M13" s="66">
        <f t="shared" si="4"/>
        <v>4</v>
      </c>
      <c r="N13" s="65">
        <f>VLOOKUP($A13,'Return Data'!$B$7:$R$2843,14,0)</f>
        <v>5.2965</v>
      </c>
      <c r="O13" s="66">
        <f t="shared" si="6"/>
        <v>6</v>
      </c>
      <c r="P13" s="65">
        <f>VLOOKUP($A13,'Return Data'!$B$7:$R$2843,15,0)</f>
        <v>5.6557000000000004</v>
      </c>
      <c r="Q13" s="66">
        <f t="shared" ref="Q13:Q18" si="7">RANK(P13,P$8:P$34,0)</f>
        <v>3</v>
      </c>
      <c r="R13" s="65">
        <f>VLOOKUP($A13,'Return Data'!$B$7:$R$2843,16,0)</f>
        <v>6.27</v>
      </c>
      <c r="S13" s="67">
        <f t="shared" si="5"/>
        <v>11</v>
      </c>
    </row>
    <row r="14" spans="1:20" x14ac:dyDescent="0.3">
      <c r="A14" s="63" t="s">
        <v>1747</v>
      </c>
      <c r="B14" s="64">
        <f>VLOOKUP($A14,'Return Data'!$B$7:$R$2843,3,0)</f>
        <v>44319</v>
      </c>
      <c r="C14" s="65">
        <f>VLOOKUP($A14,'Return Data'!$B$7:$R$2843,4,0)</f>
        <v>24.074999999999999</v>
      </c>
      <c r="D14" s="65">
        <f>VLOOKUP($A14,'Return Data'!$B$7:$R$2843,10,0)</f>
        <v>0.97299999999999998</v>
      </c>
      <c r="E14" s="66">
        <f t="shared" si="0"/>
        <v>13</v>
      </c>
      <c r="F14" s="65">
        <f>VLOOKUP($A14,'Return Data'!$B$7:$R$2843,11,0)</f>
        <v>1.7110000000000001</v>
      </c>
      <c r="G14" s="66">
        <f t="shared" si="1"/>
        <v>7</v>
      </c>
      <c r="H14" s="65">
        <f>VLOOKUP($A14,'Return Data'!$B$7:$R$2843,12,0)</f>
        <v>2.7046999999999999</v>
      </c>
      <c r="I14" s="66">
        <f t="shared" si="2"/>
        <v>9</v>
      </c>
      <c r="J14" s="65">
        <f>VLOOKUP($A14,'Return Data'!$B$7:$R$2843,13,0)</f>
        <v>3.1623999999999999</v>
      </c>
      <c r="K14" s="66">
        <f t="shared" si="3"/>
        <v>12</v>
      </c>
      <c r="L14" s="65">
        <f>VLOOKUP($A14,'Return Data'!$B$7:$R$2843,17,0)</f>
        <v>4.4374000000000002</v>
      </c>
      <c r="M14" s="66">
        <f t="shared" si="4"/>
        <v>16</v>
      </c>
      <c r="N14" s="65">
        <f>VLOOKUP($A14,'Return Data'!$B$7:$R$2843,14,0)</f>
        <v>4.8659999999999997</v>
      </c>
      <c r="O14" s="66">
        <f t="shared" si="6"/>
        <v>13</v>
      </c>
      <c r="P14" s="65">
        <f>VLOOKUP($A14,'Return Data'!$B$7:$R$2843,15,0)</f>
        <v>5.2892999999999999</v>
      </c>
      <c r="Q14" s="66">
        <f t="shared" si="7"/>
        <v>13</v>
      </c>
      <c r="R14" s="65">
        <f>VLOOKUP($A14,'Return Data'!$B$7:$R$2843,16,0)</f>
        <v>6.7054999999999998</v>
      </c>
      <c r="S14" s="67">
        <f t="shared" si="5"/>
        <v>7</v>
      </c>
    </row>
    <row r="15" spans="1:20" x14ac:dyDescent="0.3">
      <c r="A15" s="63" t="s">
        <v>1748</v>
      </c>
      <c r="B15" s="64">
        <f>VLOOKUP($A15,'Return Data'!$B$7:$R$2843,3,0)</f>
        <v>44319</v>
      </c>
      <c r="C15" s="65">
        <f>VLOOKUP($A15,'Return Data'!$B$7:$R$2843,4,0)</f>
        <v>26.905899999999999</v>
      </c>
      <c r="D15" s="65">
        <f>VLOOKUP($A15,'Return Data'!$B$7:$R$2843,10,0)</f>
        <v>1.0109999999999999</v>
      </c>
      <c r="E15" s="66">
        <f t="shared" si="0"/>
        <v>7</v>
      </c>
      <c r="F15" s="65">
        <f>VLOOKUP($A15,'Return Data'!$B$7:$R$2843,11,0)</f>
        <v>1.7075</v>
      </c>
      <c r="G15" s="66">
        <f t="shared" si="1"/>
        <v>8</v>
      </c>
      <c r="H15" s="65">
        <f>VLOOKUP($A15,'Return Data'!$B$7:$R$2843,12,0)</f>
        <v>2.6892</v>
      </c>
      <c r="I15" s="66">
        <f t="shared" si="2"/>
        <v>10</v>
      </c>
      <c r="J15" s="65">
        <f>VLOOKUP($A15,'Return Data'!$B$7:$R$2843,13,0)</f>
        <v>3.3494999999999999</v>
      </c>
      <c r="K15" s="66">
        <f t="shared" si="3"/>
        <v>7</v>
      </c>
      <c r="L15" s="65">
        <f>VLOOKUP($A15,'Return Data'!$B$7:$R$2843,17,0)</f>
        <v>4.6772</v>
      </c>
      <c r="M15" s="66">
        <f t="shared" si="4"/>
        <v>10</v>
      </c>
      <c r="N15" s="65">
        <f>VLOOKUP($A15,'Return Data'!$B$7:$R$2843,14,0)</f>
        <v>5.1947000000000001</v>
      </c>
      <c r="O15" s="66">
        <f t="shared" si="6"/>
        <v>8</v>
      </c>
      <c r="P15" s="65">
        <f>VLOOKUP($A15,'Return Data'!$B$7:$R$2843,15,0)</f>
        <v>5.5514000000000001</v>
      </c>
      <c r="Q15" s="66">
        <f t="shared" si="7"/>
        <v>6</v>
      </c>
      <c r="R15" s="65">
        <f>VLOOKUP($A15,'Return Data'!$B$7:$R$2843,16,0)</f>
        <v>7.1403999999999996</v>
      </c>
      <c r="S15" s="67">
        <f t="shared" si="5"/>
        <v>2</v>
      </c>
    </row>
    <row r="16" spans="1:20" x14ac:dyDescent="0.3">
      <c r="A16" s="63" t="s">
        <v>1749</v>
      </c>
      <c r="B16" s="64">
        <f>VLOOKUP($A16,'Return Data'!$B$7:$R$2843,3,0)</f>
        <v>44319</v>
      </c>
      <c r="C16" s="65">
        <f>VLOOKUP($A16,'Return Data'!$B$7:$R$2843,4,0)</f>
        <v>25.558700000000002</v>
      </c>
      <c r="D16" s="65">
        <f>VLOOKUP($A16,'Return Data'!$B$7:$R$2843,10,0)</f>
        <v>0.94310000000000005</v>
      </c>
      <c r="E16" s="66">
        <f t="shared" si="0"/>
        <v>15</v>
      </c>
      <c r="F16" s="65">
        <f>VLOOKUP($A16,'Return Data'!$B$7:$R$2843,11,0)</f>
        <v>1.5934999999999999</v>
      </c>
      <c r="G16" s="66">
        <f t="shared" si="1"/>
        <v>14</v>
      </c>
      <c r="H16" s="65">
        <f>VLOOKUP($A16,'Return Data'!$B$7:$R$2843,12,0)</f>
        <v>2.5501999999999998</v>
      </c>
      <c r="I16" s="66">
        <f t="shared" si="2"/>
        <v>13</v>
      </c>
      <c r="J16" s="65">
        <f>VLOOKUP($A16,'Return Data'!$B$7:$R$2843,13,0)</f>
        <v>3.1395</v>
      </c>
      <c r="K16" s="66">
        <f t="shared" si="3"/>
        <v>15</v>
      </c>
      <c r="L16" s="65">
        <f>VLOOKUP($A16,'Return Data'!$B$7:$R$2843,17,0)</f>
        <v>4.4447999999999999</v>
      </c>
      <c r="M16" s="66">
        <f t="shared" si="4"/>
        <v>14</v>
      </c>
      <c r="N16" s="65">
        <f>VLOOKUP($A16,'Return Data'!$B$7:$R$2843,14,0)</f>
        <v>5.0787000000000004</v>
      </c>
      <c r="O16" s="66">
        <f t="shared" si="6"/>
        <v>10</v>
      </c>
      <c r="P16" s="65">
        <f>VLOOKUP($A16,'Return Data'!$B$7:$R$2843,15,0)</f>
        <v>5.4298000000000002</v>
      </c>
      <c r="Q16" s="66">
        <f t="shared" si="7"/>
        <v>10</v>
      </c>
      <c r="R16" s="65">
        <f>VLOOKUP($A16,'Return Data'!$B$7:$R$2843,16,0)</f>
        <v>6.7455999999999996</v>
      </c>
      <c r="S16" s="67">
        <f t="shared" si="5"/>
        <v>6</v>
      </c>
    </row>
    <row r="17" spans="1:19" x14ac:dyDescent="0.3">
      <c r="A17" s="63" t="s">
        <v>1750</v>
      </c>
      <c r="B17" s="64">
        <f>VLOOKUP($A17,'Return Data'!$B$7:$R$2843,3,0)</f>
        <v>44319</v>
      </c>
      <c r="C17" s="65">
        <f>VLOOKUP($A17,'Return Data'!$B$7:$R$2843,4,0)</f>
        <v>14.267300000000001</v>
      </c>
      <c r="D17" s="65">
        <f>VLOOKUP($A17,'Return Data'!$B$7:$R$2843,10,0)</f>
        <v>0.68879999999999997</v>
      </c>
      <c r="E17" s="66">
        <f t="shared" si="0"/>
        <v>23</v>
      </c>
      <c r="F17" s="65">
        <f>VLOOKUP($A17,'Return Data'!$B$7:$R$2843,11,0)</f>
        <v>0.96099999999999997</v>
      </c>
      <c r="G17" s="66">
        <f t="shared" si="1"/>
        <v>25</v>
      </c>
      <c r="H17" s="65">
        <f>VLOOKUP($A17,'Return Data'!$B$7:$R$2843,12,0)</f>
        <v>1.5705</v>
      </c>
      <c r="I17" s="66">
        <f t="shared" si="2"/>
        <v>24</v>
      </c>
      <c r="J17" s="65">
        <f>VLOOKUP($A17,'Return Data'!$B$7:$R$2843,13,0)</f>
        <v>1.83</v>
      </c>
      <c r="K17" s="66">
        <f t="shared" si="3"/>
        <v>22</v>
      </c>
      <c r="L17" s="65">
        <f>VLOOKUP($A17,'Return Data'!$B$7:$R$2843,17,0)</f>
        <v>3.8186</v>
      </c>
      <c r="M17" s="66">
        <f t="shared" si="4"/>
        <v>19</v>
      </c>
      <c r="N17" s="65">
        <f>VLOOKUP($A17,'Return Data'!$B$7:$R$2843,14,0)</f>
        <v>4.4279000000000002</v>
      </c>
      <c r="O17" s="66">
        <f t="shared" si="6"/>
        <v>16</v>
      </c>
      <c r="P17" s="65">
        <f>VLOOKUP($A17,'Return Data'!$B$7:$R$2843,15,0)</f>
        <v>5.1741999999999999</v>
      </c>
      <c r="Q17" s="66">
        <f t="shared" si="7"/>
        <v>14</v>
      </c>
      <c r="R17" s="65">
        <f>VLOOKUP($A17,'Return Data'!$B$7:$R$2843,16,0)</f>
        <v>5.7327000000000004</v>
      </c>
      <c r="S17" s="67">
        <f t="shared" si="5"/>
        <v>15</v>
      </c>
    </row>
    <row r="18" spans="1:19" x14ac:dyDescent="0.3">
      <c r="A18" s="63" t="s">
        <v>1751</v>
      </c>
      <c r="B18" s="64">
        <f>VLOOKUP($A18,'Return Data'!$B$7:$R$2843,3,0)</f>
        <v>44319</v>
      </c>
      <c r="C18" s="65">
        <f>VLOOKUP($A18,'Return Data'!$B$7:$R$2843,4,0)</f>
        <v>24.831099999999999</v>
      </c>
      <c r="D18" s="65">
        <f>VLOOKUP($A18,'Return Data'!$B$7:$R$2843,10,0)</f>
        <v>0.9768</v>
      </c>
      <c r="E18" s="66">
        <f t="shared" si="0"/>
        <v>11</v>
      </c>
      <c r="F18" s="65">
        <f>VLOOKUP($A18,'Return Data'!$B$7:$R$2843,11,0)</f>
        <v>1.5865</v>
      </c>
      <c r="G18" s="66">
        <f t="shared" si="1"/>
        <v>15</v>
      </c>
      <c r="H18" s="65">
        <f>VLOOKUP($A18,'Return Data'!$B$7:$R$2843,12,0)</f>
        <v>2.5154999999999998</v>
      </c>
      <c r="I18" s="66">
        <f t="shared" si="2"/>
        <v>14</v>
      </c>
      <c r="J18" s="65">
        <f>VLOOKUP($A18,'Return Data'!$B$7:$R$2843,13,0)</f>
        <v>3.3028</v>
      </c>
      <c r="K18" s="66">
        <f t="shared" si="3"/>
        <v>9</v>
      </c>
      <c r="L18" s="65">
        <f>VLOOKUP($A18,'Return Data'!$B$7:$R$2843,17,0)</f>
        <v>4.6700999999999997</v>
      </c>
      <c r="M18" s="66">
        <f t="shared" si="4"/>
        <v>11</v>
      </c>
      <c r="N18" s="65">
        <f>VLOOKUP($A18,'Return Data'!$B$7:$R$2843,14,0)</f>
        <v>5.0350000000000001</v>
      </c>
      <c r="O18" s="66">
        <f t="shared" si="6"/>
        <v>12</v>
      </c>
      <c r="P18" s="65">
        <f>VLOOKUP($A18,'Return Data'!$B$7:$R$2843,15,0)</f>
        <v>5.43</v>
      </c>
      <c r="Q18" s="66">
        <f t="shared" si="7"/>
        <v>9</v>
      </c>
      <c r="R18" s="65">
        <f>VLOOKUP($A18,'Return Data'!$B$7:$R$2843,16,0)</f>
        <v>6.7027000000000001</v>
      </c>
      <c r="S18" s="67">
        <f t="shared" si="5"/>
        <v>8</v>
      </c>
    </row>
    <row r="19" spans="1:19" x14ac:dyDescent="0.3">
      <c r="A19" s="63" t="s">
        <v>1752</v>
      </c>
      <c r="B19" s="64">
        <f>VLOOKUP($A19,'Return Data'!$B$7:$R$2843,3,0)</f>
        <v>44319</v>
      </c>
      <c r="C19" s="65">
        <f>VLOOKUP($A19,'Return Data'!$B$7:$R$2843,4,0)</f>
        <v>10.541</v>
      </c>
      <c r="D19" s="65">
        <f>VLOOKUP($A19,'Return Data'!$B$7:$R$2843,10,0)</f>
        <v>0.66559999999999997</v>
      </c>
      <c r="E19" s="66">
        <f t="shared" si="0"/>
        <v>24</v>
      </c>
      <c r="F19" s="65">
        <f>VLOOKUP($A19,'Return Data'!$B$7:$R$2843,11,0)</f>
        <v>1.0390999999999999</v>
      </c>
      <c r="G19" s="66">
        <f t="shared" si="1"/>
        <v>23</v>
      </c>
      <c r="H19" s="65">
        <f>VLOOKUP($A19,'Return Data'!$B$7:$R$2843,12,0)</f>
        <v>1.7874000000000001</v>
      </c>
      <c r="I19" s="66">
        <f t="shared" si="2"/>
        <v>20</v>
      </c>
      <c r="J19" s="65">
        <f>VLOOKUP($A19,'Return Data'!$B$7:$R$2843,13,0)</f>
        <v>2.3239000000000001</v>
      </c>
      <c r="K19" s="66">
        <f t="shared" si="3"/>
        <v>20</v>
      </c>
      <c r="L19" s="65"/>
      <c r="M19" s="66"/>
      <c r="N19" s="65"/>
      <c r="O19" s="66"/>
      <c r="P19" s="65"/>
      <c r="Q19" s="66"/>
      <c r="R19" s="65">
        <f>VLOOKUP($A19,'Return Data'!$B$7:$R$2843,16,0)</f>
        <v>3.2461000000000002</v>
      </c>
      <c r="S19" s="67">
        <f t="shared" si="5"/>
        <v>23</v>
      </c>
    </row>
    <row r="20" spans="1:19" x14ac:dyDescent="0.3">
      <c r="A20" s="63" t="s">
        <v>1753</v>
      </c>
      <c r="B20" s="64">
        <f>VLOOKUP($A20,'Return Data'!$B$7:$R$2843,3,0)</f>
        <v>44319</v>
      </c>
      <c r="C20" s="65">
        <f>VLOOKUP($A20,'Return Data'!$B$7:$R$2843,4,0)</f>
        <v>26.069900000000001</v>
      </c>
      <c r="D20" s="65">
        <f>VLOOKUP($A20,'Return Data'!$B$7:$R$2843,10,0)</f>
        <v>0.51160000000000005</v>
      </c>
      <c r="E20" s="66">
        <f t="shared" si="0"/>
        <v>26</v>
      </c>
      <c r="F20" s="65">
        <f>VLOOKUP($A20,'Return Data'!$B$7:$R$2843,11,0)</f>
        <v>0.96709999999999996</v>
      </c>
      <c r="G20" s="66">
        <f t="shared" si="1"/>
        <v>24</v>
      </c>
      <c r="H20" s="65">
        <f>VLOOKUP($A20,'Return Data'!$B$7:$R$2843,12,0)</f>
        <v>1.6414</v>
      </c>
      <c r="I20" s="66">
        <f t="shared" si="2"/>
        <v>23</v>
      </c>
      <c r="J20" s="65">
        <f>VLOOKUP($A20,'Return Data'!$B$7:$R$2843,13,0)</f>
        <v>1.7548999999999999</v>
      </c>
      <c r="K20" s="66">
        <f t="shared" si="3"/>
        <v>23</v>
      </c>
      <c r="L20" s="65">
        <f>VLOOKUP($A20,'Return Data'!$B$7:$R$2843,17,0)</f>
        <v>3.2909000000000002</v>
      </c>
      <c r="M20" s="66">
        <f>RANK(L20,L$8:L$34,0)</f>
        <v>21</v>
      </c>
      <c r="N20" s="65">
        <f>VLOOKUP($A20,'Return Data'!$B$7:$R$2843,14,0)</f>
        <v>4.0445000000000002</v>
      </c>
      <c r="O20" s="66">
        <f>RANK(N20,N$8:N$34,0)</f>
        <v>17</v>
      </c>
      <c r="P20" s="65">
        <f>VLOOKUP($A20,'Return Data'!$B$7:$R$2843,15,0)</f>
        <v>4.7469000000000001</v>
      </c>
      <c r="Q20" s="66">
        <f>RANK(P20,P$8:P$34,0)</f>
        <v>15</v>
      </c>
      <c r="R20" s="65">
        <f>VLOOKUP($A20,'Return Data'!$B$7:$R$2843,16,0)</f>
        <v>6.6871999999999998</v>
      </c>
      <c r="S20" s="67">
        <f t="shared" si="5"/>
        <v>9</v>
      </c>
    </row>
    <row r="21" spans="1:19" x14ac:dyDescent="0.3">
      <c r="A21" s="63" t="s">
        <v>1754</v>
      </c>
      <c r="B21" s="64">
        <f>VLOOKUP($A21,'Return Data'!$B$7:$R$2843,3,0)</f>
        <v>44319</v>
      </c>
      <c r="C21" s="65">
        <f>VLOOKUP($A21,'Return Data'!$B$7:$R$2843,4,0)</f>
        <v>29.162600000000001</v>
      </c>
      <c r="D21" s="65">
        <f>VLOOKUP($A21,'Return Data'!$B$7:$R$2843,10,0)</f>
        <v>1.0512999999999999</v>
      </c>
      <c r="E21" s="66">
        <f t="shared" si="0"/>
        <v>4</v>
      </c>
      <c r="F21" s="65">
        <f>VLOOKUP($A21,'Return Data'!$B$7:$R$2843,11,0)</f>
        <v>1.8059000000000001</v>
      </c>
      <c r="G21" s="66">
        <f t="shared" si="1"/>
        <v>1</v>
      </c>
      <c r="H21" s="65">
        <f>VLOOKUP($A21,'Return Data'!$B$7:$R$2843,12,0)</f>
        <v>2.8464</v>
      </c>
      <c r="I21" s="66">
        <f t="shared" si="2"/>
        <v>3</v>
      </c>
      <c r="J21" s="65">
        <f>VLOOKUP($A21,'Return Data'!$B$7:$R$2843,13,0)</f>
        <v>3.4897999999999998</v>
      </c>
      <c r="K21" s="66">
        <f t="shared" si="3"/>
        <v>4</v>
      </c>
      <c r="L21" s="65">
        <f>VLOOKUP($A21,'Return Data'!$B$7:$R$2843,17,0)</f>
        <v>4.7647000000000004</v>
      </c>
      <c r="M21" s="66">
        <f>RANK(L21,L$8:L$34,0)</f>
        <v>6</v>
      </c>
      <c r="N21" s="65">
        <f>VLOOKUP($A21,'Return Data'!$B$7:$R$2843,14,0)</f>
        <v>5.3002000000000002</v>
      </c>
      <c r="O21" s="66">
        <f>RANK(N21,N$8:N$34,0)</f>
        <v>3</v>
      </c>
      <c r="P21" s="65">
        <f>VLOOKUP($A21,'Return Data'!$B$7:$R$2843,15,0)</f>
        <v>5.6577999999999999</v>
      </c>
      <c r="Q21" s="66">
        <f>RANK(P21,P$8:P$34,0)</f>
        <v>2</v>
      </c>
      <c r="R21" s="65">
        <f>VLOOKUP($A21,'Return Data'!$B$7:$R$2843,16,0)</f>
        <v>7.1005000000000003</v>
      </c>
      <c r="S21" s="67">
        <f t="shared" si="5"/>
        <v>3</v>
      </c>
    </row>
    <row r="22" spans="1:19" x14ac:dyDescent="0.3">
      <c r="A22" s="63" t="s">
        <v>1755</v>
      </c>
      <c r="B22" s="64">
        <f>VLOOKUP($A22,'Return Data'!$B$7:$R$2843,3,0)</f>
        <v>44319</v>
      </c>
      <c r="C22" s="65">
        <f>VLOOKUP($A22,'Return Data'!$B$7:$R$2843,4,0)</f>
        <v>15.029</v>
      </c>
      <c r="D22" s="65">
        <f>VLOOKUP($A22,'Return Data'!$B$7:$R$2843,10,0)</f>
        <v>1.0488999999999999</v>
      </c>
      <c r="E22" s="66">
        <f t="shared" si="0"/>
        <v>6</v>
      </c>
      <c r="F22" s="65">
        <f>VLOOKUP($A22,'Return Data'!$B$7:$R$2843,11,0)</f>
        <v>1.7536</v>
      </c>
      <c r="G22" s="66">
        <f t="shared" si="1"/>
        <v>4</v>
      </c>
      <c r="H22" s="65">
        <f>VLOOKUP($A22,'Return Data'!$B$7:$R$2843,12,0)</f>
        <v>2.8115999999999999</v>
      </c>
      <c r="I22" s="66">
        <f t="shared" si="2"/>
        <v>4</v>
      </c>
      <c r="J22" s="65">
        <f>VLOOKUP($A22,'Return Data'!$B$7:$R$2843,13,0)</f>
        <v>3.6768999999999998</v>
      </c>
      <c r="K22" s="66">
        <f t="shared" si="3"/>
        <v>2</v>
      </c>
      <c r="L22" s="65">
        <f>VLOOKUP($A22,'Return Data'!$B$7:$R$2843,17,0)</f>
        <v>4.9996999999999998</v>
      </c>
      <c r="M22" s="66">
        <f>RANK(L22,L$8:L$34,0)</f>
        <v>2</v>
      </c>
      <c r="N22" s="65">
        <f>VLOOKUP($A22,'Return Data'!$B$7:$R$2843,14,0)</f>
        <v>5.3494999999999999</v>
      </c>
      <c r="O22" s="66">
        <f>RANK(N22,N$8:N$34,0)</f>
        <v>2</v>
      </c>
      <c r="P22" s="65">
        <f>VLOOKUP($A22,'Return Data'!$B$7:$R$2843,15,0)</f>
        <v>5.6482999999999999</v>
      </c>
      <c r="Q22" s="66">
        <f>RANK(P22,P$8:P$34,0)</f>
        <v>4</v>
      </c>
      <c r="R22" s="65">
        <f>VLOOKUP($A22,'Return Data'!$B$7:$R$2843,16,0)</f>
        <v>6.1310000000000002</v>
      </c>
      <c r="S22" s="67">
        <f t="shared" si="5"/>
        <v>12</v>
      </c>
    </row>
    <row r="23" spans="1:19" x14ac:dyDescent="0.3">
      <c r="A23" s="63" t="s">
        <v>1756</v>
      </c>
      <c r="B23" s="64">
        <f>VLOOKUP($A23,'Return Data'!$B$7:$R$2843,3,0)</f>
        <v>44319</v>
      </c>
      <c r="C23" s="65">
        <f>VLOOKUP($A23,'Return Data'!$B$7:$R$2843,4,0)</f>
        <v>11.005100000000001</v>
      </c>
      <c r="D23" s="65">
        <f>VLOOKUP($A23,'Return Data'!$B$7:$R$2843,10,0)</f>
        <v>0.84209999999999996</v>
      </c>
      <c r="E23" s="66">
        <f t="shared" si="0"/>
        <v>20</v>
      </c>
      <c r="F23" s="65">
        <f>VLOOKUP($A23,'Return Data'!$B$7:$R$2843,11,0)</f>
        <v>1.3622000000000001</v>
      </c>
      <c r="G23" s="66">
        <f t="shared" si="1"/>
        <v>20</v>
      </c>
      <c r="H23" s="65">
        <f>VLOOKUP($A23,'Return Data'!$B$7:$R$2843,12,0)</f>
        <v>2.1202999999999999</v>
      </c>
      <c r="I23" s="66">
        <f t="shared" si="2"/>
        <v>19</v>
      </c>
      <c r="J23" s="65">
        <f>VLOOKUP($A23,'Return Data'!$B$7:$R$2843,13,0)</f>
        <v>2.4912000000000001</v>
      </c>
      <c r="K23" s="66">
        <f t="shared" si="3"/>
        <v>19</v>
      </c>
      <c r="L23" s="65">
        <f>VLOOKUP($A23,'Return Data'!$B$7:$R$2843,17,0)</f>
        <v>4.0804</v>
      </c>
      <c r="M23" s="66">
        <f>RANK(L23,L$8:L$34,0)</f>
        <v>18</v>
      </c>
      <c r="N23" s="65"/>
      <c r="O23" s="66"/>
      <c r="P23" s="65"/>
      <c r="Q23" s="66"/>
      <c r="R23" s="65">
        <f>VLOOKUP($A23,'Return Data'!$B$7:$R$2843,16,0)</f>
        <v>4.3070000000000004</v>
      </c>
      <c r="S23" s="67">
        <f t="shared" si="5"/>
        <v>20</v>
      </c>
    </row>
    <row r="24" spans="1:19" x14ac:dyDescent="0.3">
      <c r="A24" s="63" t="s">
        <v>1757</v>
      </c>
      <c r="B24" s="64">
        <f>VLOOKUP($A24,'Return Data'!$B$7:$R$2843,3,0)</f>
        <v>44319</v>
      </c>
      <c r="C24" s="65">
        <f>VLOOKUP($A24,'Return Data'!$B$7:$R$2843,4,0)</f>
        <v>10.180300000000001</v>
      </c>
      <c r="D24" s="65">
        <f>VLOOKUP($A24,'Return Data'!$B$7:$R$2843,10,0)</f>
        <v>0.7611</v>
      </c>
      <c r="E24" s="66">
        <f t="shared" si="0"/>
        <v>21</v>
      </c>
      <c r="F24" s="65">
        <f>VLOOKUP($A24,'Return Data'!$B$7:$R$2843,11,0)</f>
        <v>1.2461</v>
      </c>
      <c r="G24" s="66">
        <f t="shared" si="1"/>
        <v>21</v>
      </c>
      <c r="H24" s="65"/>
      <c r="I24" s="66"/>
      <c r="J24" s="65"/>
      <c r="K24" s="66"/>
      <c r="L24" s="65"/>
      <c r="M24" s="66"/>
      <c r="N24" s="65"/>
      <c r="O24" s="66"/>
      <c r="P24" s="65"/>
      <c r="Q24" s="66"/>
      <c r="R24" s="65">
        <f>VLOOKUP($A24,'Return Data'!$B$7:$R$2843,16,0)</f>
        <v>1.8029999999999999</v>
      </c>
      <c r="S24" s="67">
        <f t="shared" si="5"/>
        <v>27</v>
      </c>
    </row>
    <row r="25" spans="1:19" x14ac:dyDescent="0.3">
      <c r="A25" s="63" t="s">
        <v>1758</v>
      </c>
      <c r="B25" s="64">
        <f>VLOOKUP($A25,'Return Data'!$B$7:$R$2843,3,0)</f>
        <v>44319</v>
      </c>
      <c r="C25" s="65">
        <f>VLOOKUP($A25,'Return Data'!$B$7:$R$2843,4,0)</f>
        <v>10.282999999999999</v>
      </c>
      <c r="D25" s="65">
        <f>VLOOKUP($A25,'Return Data'!$B$7:$R$2843,10,0)</f>
        <v>0.91269999999999996</v>
      </c>
      <c r="E25" s="66">
        <f t="shared" si="0"/>
        <v>18</v>
      </c>
      <c r="F25" s="65">
        <f>VLOOKUP($A25,'Return Data'!$B$7:$R$2843,11,0)</f>
        <v>1.5705</v>
      </c>
      <c r="G25" s="66">
        <f t="shared" si="1"/>
        <v>16</v>
      </c>
      <c r="H25" s="65"/>
      <c r="I25" s="66"/>
      <c r="J25" s="65"/>
      <c r="K25" s="66"/>
      <c r="L25" s="65"/>
      <c r="M25" s="66"/>
      <c r="N25" s="65"/>
      <c r="O25" s="66"/>
      <c r="P25" s="65"/>
      <c r="Q25" s="66"/>
      <c r="R25" s="65">
        <f>VLOOKUP($A25,'Return Data'!$B$7:$R$2843,16,0)</f>
        <v>2.83</v>
      </c>
      <c r="S25" s="67">
        <f t="shared" si="5"/>
        <v>25</v>
      </c>
    </row>
    <row r="26" spans="1:19" x14ac:dyDescent="0.3">
      <c r="A26" s="63" t="s">
        <v>2014</v>
      </c>
      <c r="B26" s="64">
        <f>VLOOKUP($A26,'Return Data'!$B$7:$R$2843,3,0)</f>
        <v>44319</v>
      </c>
      <c r="C26" s="65">
        <f>VLOOKUP($A26,'Return Data'!$B$7:$R$2843,4,0)</f>
        <v>10.697100000000001</v>
      </c>
      <c r="D26" s="65">
        <f>VLOOKUP($A26,'Return Data'!$B$7:$R$2843,10,0)</f>
        <v>0.2671</v>
      </c>
      <c r="E26" s="66">
        <f t="shared" si="0"/>
        <v>27</v>
      </c>
      <c r="F26" s="65">
        <f>VLOOKUP($A26,'Return Data'!$B$7:$R$2843,11,0)</f>
        <v>0.32829999999999998</v>
      </c>
      <c r="G26" s="66">
        <f t="shared" si="1"/>
        <v>27</v>
      </c>
      <c r="H26" s="65">
        <f>VLOOKUP($A26,'Return Data'!$B$7:$R$2843,12,0)</f>
        <v>0.28220000000000001</v>
      </c>
      <c r="I26" s="66">
        <f t="shared" ref="I26:I34" si="8">RANK(H26,H$8:H$34,0)</f>
        <v>25</v>
      </c>
      <c r="J26" s="65">
        <f>VLOOKUP($A26,'Return Data'!$B$7:$R$2843,13,0)</f>
        <v>-0.25459999999999999</v>
      </c>
      <c r="K26" s="66">
        <f t="shared" ref="K26:K34" si="9">RANK(J26,J$8:J$34,0)</f>
        <v>25</v>
      </c>
      <c r="L26" s="65">
        <f>VLOOKUP($A26,'Return Data'!$B$7:$R$2843,17,0)</f>
        <v>1.5108999999999999</v>
      </c>
      <c r="M26" s="66">
        <f>RANK(L26,L$8:L$34,0)</f>
        <v>23</v>
      </c>
      <c r="N26" s="65"/>
      <c r="O26" s="66"/>
      <c r="P26" s="65"/>
      <c r="Q26" s="66"/>
      <c r="R26" s="65">
        <f>VLOOKUP($A26,'Return Data'!$B$7:$R$2843,16,0)</f>
        <v>2.5442</v>
      </c>
      <c r="S26" s="67">
        <f t="shared" si="5"/>
        <v>26</v>
      </c>
    </row>
    <row r="27" spans="1:19" x14ac:dyDescent="0.3">
      <c r="A27" s="63" t="s">
        <v>1759</v>
      </c>
      <c r="B27" s="64">
        <f>VLOOKUP($A27,'Return Data'!$B$7:$R$2843,3,0)</f>
        <v>44319</v>
      </c>
      <c r="C27" s="65">
        <f>VLOOKUP($A27,'Return Data'!$B$7:$R$2843,4,0)</f>
        <v>20.901199999999999</v>
      </c>
      <c r="D27" s="65">
        <f>VLOOKUP($A27,'Return Data'!$B$7:$R$2843,10,0)</f>
        <v>0.97540000000000004</v>
      </c>
      <c r="E27" s="66">
        <f t="shared" si="0"/>
        <v>12</v>
      </c>
      <c r="F27" s="65">
        <f>VLOOKUP($A27,'Return Data'!$B$7:$R$2843,11,0)</f>
        <v>1.6758999999999999</v>
      </c>
      <c r="G27" s="66">
        <f t="shared" si="1"/>
        <v>10</v>
      </c>
      <c r="H27" s="65">
        <f>VLOOKUP($A27,'Return Data'!$B$7:$R$2843,12,0)</f>
        <v>2.6722999999999999</v>
      </c>
      <c r="I27" s="66">
        <f t="shared" si="8"/>
        <v>11</v>
      </c>
      <c r="J27" s="65">
        <f>VLOOKUP($A27,'Return Data'!$B$7:$R$2843,13,0)</f>
        <v>3.4348999999999998</v>
      </c>
      <c r="K27" s="66">
        <f t="shared" si="9"/>
        <v>5</v>
      </c>
      <c r="L27" s="65">
        <f>VLOOKUP($A27,'Return Data'!$B$7:$R$2843,17,0)</f>
        <v>4.7148000000000003</v>
      </c>
      <c r="M27" s="66">
        <f>RANK(L27,L$8:L$34,0)</f>
        <v>8</v>
      </c>
      <c r="N27" s="65">
        <f>VLOOKUP($A27,'Return Data'!$B$7:$R$2843,14,0)</f>
        <v>5.2967000000000004</v>
      </c>
      <c r="O27" s="66">
        <f>RANK(N27,N$8:N$34,0)</f>
        <v>5</v>
      </c>
      <c r="P27" s="65">
        <f>VLOOKUP($A27,'Return Data'!$B$7:$R$2843,15,0)</f>
        <v>5.6839000000000004</v>
      </c>
      <c r="Q27" s="66">
        <f>RANK(P27,P$8:P$34,0)</f>
        <v>1</v>
      </c>
      <c r="R27" s="65">
        <f>VLOOKUP($A27,'Return Data'!$B$7:$R$2843,16,0)</f>
        <v>7.2314999999999996</v>
      </c>
      <c r="S27" s="67">
        <f t="shared" si="5"/>
        <v>1</v>
      </c>
    </row>
    <row r="28" spans="1:19" x14ac:dyDescent="0.3">
      <c r="A28" s="63" t="s">
        <v>1760</v>
      </c>
      <c r="B28" s="64">
        <f>VLOOKUP($A28,'Return Data'!$B$7:$R$2843,3,0)</f>
        <v>44319</v>
      </c>
      <c r="C28" s="65">
        <f>VLOOKUP($A28,'Return Data'!$B$7:$R$2843,4,0)</f>
        <v>14.641400000000001</v>
      </c>
      <c r="D28" s="65">
        <f>VLOOKUP($A28,'Return Data'!$B$7:$R$2843,10,0)</f>
        <v>0.9264</v>
      </c>
      <c r="E28" s="66">
        <f t="shared" si="0"/>
        <v>17</v>
      </c>
      <c r="F28" s="65">
        <f>VLOOKUP($A28,'Return Data'!$B$7:$R$2843,11,0)</f>
        <v>1.6086</v>
      </c>
      <c r="G28" s="66">
        <f t="shared" si="1"/>
        <v>13</v>
      </c>
      <c r="H28" s="65">
        <f>VLOOKUP($A28,'Return Data'!$B$7:$R$2843,12,0)</f>
        <v>2.7164000000000001</v>
      </c>
      <c r="I28" s="66">
        <f t="shared" si="8"/>
        <v>7</v>
      </c>
      <c r="J28" s="65">
        <f>VLOOKUP($A28,'Return Data'!$B$7:$R$2843,13,0)</f>
        <v>3.1564000000000001</v>
      </c>
      <c r="K28" s="66">
        <f t="shared" si="9"/>
        <v>13</v>
      </c>
      <c r="L28" s="65">
        <f>VLOOKUP($A28,'Return Data'!$B$7:$R$2843,17,0)</f>
        <v>4.4387999999999996</v>
      </c>
      <c r="M28" s="66">
        <f>RANK(L28,L$8:L$34,0)</f>
        <v>15</v>
      </c>
      <c r="N28" s="65">
        <f>VLOOKUP($A28,'Return Data'!$B$7:$R$2843,14,0)</f>
        <v>4.8266999999999998</v>
      </c>
      <c r="O28" s="66">
        <f>RANK(N28,N$8:N$34,0)</f>
        <v>15</v>
      </c>
      <c r="P28" s="65">
        <f>VLOOKUP($A28,'Return Data'!$B$7:$R$2843,15,0)</f>
        <v>5.3106999999999998</v>
      </c>
      <c r="Q28" s="66">
        <f>RANK(P28,P$8:P$34,0)</f>
        <v>12</v>
      </c>
      <c r="R28" s="65">
        <f>VLOOKUP($A28,'Return Data'!$B$7:$R$2843,16,0)</f>
        <v>5.8666999999999998</v>
      </c>
      <c r="S28" s="67">
        <f t="shared" si="5"/>
        <v>14</v>
      </c>
    </row>
    <row r="29" spans="1:19" x14ac:dyDescent="0.3">
      <c r="A29" s="63" t="s">
        <v>1761</v>
      </c>
      <c r="B29" s="64">
        <f>VLOOKUP($A29,'Return Data'!$B$7:$R$2843,3,0)</f>
        <v>44319</v>
      </c>
      <c r="C29" s="65">
        <f>VLOOKUP($A29,'Return Data'!$B$7:$R$2843,4,0)</f>
        <v>11.6152</v>
      </c>
      <c r="D29" s="65">
        <f>VLOOKUP($A29,'Return Data'!$B$7:$R$2843,10,0)</f>
        <v>0.71970000000000001</v>
      </c>
      <c r="E29" s="66">
        <f t="shared" si="0"/>
        <v>22</v>
      </c>
      <c r="F29" s="65">
        <f>VLOOKUP($A29,'Return Data'!$B$7:$R$2843,11,0)</f>
        <v>1.1256999999999999</v>
      </c>
      <c r="G29" s="66">
        <f t="shared" si="1"/>
        <v>22</v>
      </c>
      <c r="H29" s="65">
        <f>VLOOKUP($A29,'Return Data'!$B$7:$R$2843,12,0)</f>
        <v>1.7057</v>
      </c>
      <c r="I29" s="66">
        <f t="shared" si="8"/>
        <v>22</v>
      </c>
      <c r="J29" s="65">
        <f>VLOOKUP($A29,'Return Data'!$B$7:$R$2843,13,0)</f>
        <v>1.5457000000000001</v>
      </c>
      <c r="K29" s="66">
        <f t="shared" si="9"/>
        <v>24</v>
      </c>
      <c r="L29" s="65">
        <f>VLOOKUP($A29,'Return Data'!$B$7:$R$2843,17,0)</f>
        <v>2.7092999999999998</v>
      </c>
      <c r="M29" s="66">
        <f>RANK(L29,L$8:L$34,0)</f>
        <v>22</v>
      </c>
      <c r="N29" s="65">
        <f>VLOOKUP($A29,'Return Data'!$B$7:$R$2843,14,0)</f>
        <v>1.3806</v>
      </c>
      <c r="O29" s="66">
        <f>RANK(N29,N$8:N$34,0)</f>
        <v>18</v>
      </c>
      <c r="P29" s="65"/>
      <c r="Q29" s="66"/>
      <c r="R29" s="65">
        <f>VLOOKUP($A29,'Return Data'!$B$7:$R$2843,16,0)</f>
        <v>3.0181</v>
      </c>
      <c r="S29" s="67">
        <f t="shared" si="5"/>
        <v>24</v>
      </c>
    </row>
    <row r="30" spans="1:19" x14ac:dyDescent="0.3">
      <c r="A30" s="63" t="s">
        <v>1762</v>
      </c>
      <c r="B30" s="64">
        <f>VLOOKUP($A30,'Return Data'!$B$7:$R$2843,3,0)</f>
        <v>44319</v>
      </c>
      <c r="C30" s="65">
        <f>VLOOKUP($A30,'Return Data'!$B$7:$R$2843,4,0)</f>
        <v>26.292000000000002</v>
      </c>
      <c r="D30" s="65">
        <f>VLOOKUP($A30,'Return Data'!$B$7:$R$2843,10,0)</f>
        <v>0.94289999999999996</v>
      </c>
      <c r="E30" s="66">
        <f t="shared" si="0"/>
        <v>16</v>
      </c>
      <c r="F30" s="65">
        <f>VLOOKUP($A30,'Return Data'!$B$7:$R$2843,11,0)</f>
        <v>1.5625</v>
      </c>
      <c r="G30" s="66">
        <f t="shared" si="1"/>
        <v>17</v>
      </c>
      <c r="H30" s="65">
        <f>VLOOKUP($A30,'Return Data'!$B$7:$R$2843,12,0)</f>
        <v>2.3883999999999999</v>
      </c>
      <c r="I30" s="66">
        <f t="shared" si="8"/>
        <v>18</v>
      </c>
      <c r="J30" s="65">
        <f>VLOOKUP($A30,'Return Data'!$B$7:$R$2843,13,0)</f>
        <v>2.6097000000000001</v>
      </c>
      <c r="K30" s="66">
        <f t="shared" si="9"/>
        <v>18</v>
      </c>
      <c r="L30" s="65">
        <f>VLOOKUP($A30,'Return Data'!$B$7:$R$2843,17,0)</f>
        <v>4.2987000000000002</v>
      </c>
      <c r="M30" s="66">
        <f>RANK(L30,L$8:L$34,0)</f>
        <v>17</v>
      </c>
      <c r="N30" s="65">
        <f>VLOOKUP($A30,'Return Data'!$B$7:$R$2843,14,0)</f>
        <v>4.8616000000000001</v>
      </c>
      <c r="O30" s="66">
        <f>RANK(N30,N$8:N$34,0)</f>
        <v>14</v>
      </c>
      <c r="P30" s="65">
        <f>VLOOKUP($A30,'Return Data'!$B$7:$R$2843,15,0)</f>
        <v>5.3167999999999997</v>
      </c>
      <c r="Q30" s="66">
        <f>RANK(P30,P$8:P$34,0)</f>
        <v>11</v>
      </c>
      <c r="R30" s="65">
        <f>VLOOKUP($A30,'Return Data'!$B$7:$R$2843,16,0)</f>
        <v>6.8906000000000001</v>
      </c>
      <c r="S30" s="67">
        <f t="shared" si="5"/>
        <v>5</v>
      </c>
    </row>
    <row r="31" spans="1:19" x14ac:dyDescent="0.3">
      <c r="A31" s="63" t="s">
        <v>1763</v>
      </c>
      <c r="B31" s="64">
        <f>VLOOKUP($A31,'Return Data'!$B$7:$R$2843,3,0)</f>
        <v>44319</v>
      </c>
      <c r="C31" s="65">
        <f>VLOOKUP($A31,'Return Data'!$B$7:$R$2843,4,0)</f>
        <v>10.4581</v>
      </c>
      <c r="D31" s="65">
        <f>VLOOKUP($A31,'Return Data'!$B$7:$R$2843,10,0)</f>
        <v>1.1343000000000001</v>
      </c>
      <c r="E31" s="66">
        <f t="shared" si="0"/>
        <v>1</v>
      </c>
      <c r="F31" s="65">
        <f>VLOOKUP($A31,'Return Data'!$B$7:$R$2843,11,0)</f>
        <v>1.6721999999999999</v>
      </c>
      <c r="G31" s="66">
        <f t="shared" si="1"/>
        <v>11</v>
      </c>
      <c r="H31" s="65">
        <f>VLOOKUP($A31,'Return Data'!$B$7:$R$2843,12,0)</f>
        <v>3.0933999999999999</v>
      </c>
      <c r="I31" s="66">
        <f t="shared" si="8"/>
        <v>1</v>
      </c>
      <c r="J31" s="65">
        <f>VLOOKUP($A31,'Return Data'!$B$7:$R$2843,13,0)</f>
        <v>3.1543999999999999</v>
      </c>
      <c r="K31" s="66">
        <f t="shared" si="9"/>
        <v>14</v>
      </c>
      <c r="L31" s="65"/>
      <c r="M31" s="66"/>
      <c r="N31" s="65"/>
      <c r="O31" s="66"/>
      <c r="P31" s="65"/>
      <c r="Q31" s="66"/>
      <c r="R31" s="65">
        <f>VLOOKUP($A31,'Return Data'!$B$7:$R$2843,16,0)</f>
        <v>3.6667000000000001</v>
      </c>
      <c r="S31" s="67">
        <f t="shared" si="5"/>
        <v>22</v>
      </c>
    </row>
    <row r="32" spans="1:19" x14ac:dyDescent="0.3">
      <c r="A32" s="63" t="s">
        <v>1764</v>
      </c>
      <c r="B32" s="64">
        <f>VLOOKUP($A32,'Return Data'!$B$7:$R$2843,3,0)</f>
        <v>44319</v>
      </c>
      <c r="C32" s="65">
        <f>VLOOKUP($A32,'Return Data'!$B$7:$R$2843,4,0)</f>
        <v>11.321400000000001</v>
      </c>
      <c r="D32" s="65">
        <f>VLOOKUP($A32,'Return Data'!$B$7:$R$2843,10,0)</f>
        <v>1.0939000000000001</v>
      </c>
      <c r="E32" s="66">
        <f t="shared" si="0"/>
        <v>2</v>
      </c>
      <c r="F32" s="65">
        <f>VLOOKUP($A32,'Return Data'!$B$7:$R$2843,11,0)</f>
        <v>1.8028999999999999</v>
      </c>
      <c r="G32" s="66">
        <f t="shared" si="1"/>
        <v>2</v>
      </c>
      <c r="H32" s="65">
        <f>VLOOKUP($A32,'Return Data'!$B$7:$R$2843,12,0)</f>
        <v>2.8732000000000002</v>
      </c>
      <c r="I32" s="66">
        <f t="shared" si="8"/>
        <v>2</v>
      </c>
      <c r="J32" s="65">
        <f>VLOOKUP($A32,'Return Data'!$B$7:$R$2843,13,0)</f>
        <v>3.7974999999999999</v>
      </c>
      <c r="K32" s="66">
        <f t="shared" si="9"/>
        <v>1</v>
      </c>
      <c r="L32" s="65">
        <f>VLOOKUP($A32,'Return Data'!$B$7:$R$2843,17,0)</f>
        <v>5.1523000000000003</v>
      </c>
      <c r="M32" s="66">
        <f>RANK(L32,L$8:L$34,0)</f>
        <v>1</v>
      </c>
      <c r="N32" s="65"/>
      <c r="O32" s="66"/>
      <c r="P32" s="65"/>
      <c r="Q32" s="66"/>
      <c r="R32" s="65">
        <f>VLOOKUP($A32,'Return Data'!$B$7:$R$2843,16,0)</f>
        <v>5.3638000000000003</v>
      </c>
      <c r="S32" s="67">
        <f t="shared" si="5"/>
        <v>17</v>
      </c>
    </row>
    <row r="33" spans="1:19" x14ac:dyDescent="0.3">
      <c r="A33" s="63" t="s">
        <v>1765</v>
      </c>
      <c r="B33" s="64">
        <f>VLOOKUP($A33,'Return Data'!$B$7:$R$2843,3,0)</f>
        <v>44319</v>
      </c>
      <c r="C33" s="65">
        <f>VLOOKUP($A33,'Return Data'!$B$7:$R$2843,4,0)</f>
        <v>11.109400000000001</v>
      </c>
      <c r="D33" s="65">
        <f>VLOOKUP($A33,'Return Data'!$B$7:$R$2843,10,0)</f>
        <v>1.0065</v>
      </c>
      <c r="E33" s="66">
        <f t="shared" si="0"/>
        <v>9</v>
      </c>
      <c r="F33" s="65">
        <f>VLOOKUP($A33,'Return Data'!$B$7:$R$2843,11,0)</f>
        <v>1.5624</v>
      </c>
      <c r="G33" s="66">
        <f t="shared" si="1"/>
        <v>18</v>
      </c>
      <c r="H33" s="65">
        <f>VLOOKUP($A33,'Return Data'!$B$7:$R$2843,12,0)</f>
        <v>2.4144000000000001</v>
      </c>
      <c r="I33" s="66">
        <f t="shared" si="8"/>
        <v>17</v>
      </c>
      <c r="J33" s="65">
        <f>VLOOKUP($A33,'Return Data'!$B$7:$R$2843,13,0)</f>
        <v>3.1676000000000002</v>
      </c>
      <c r="K33" s="66">
        <f t="shared" si="9"/>
        <v>11</v>
      </c>
      <c r="L33" s="65">
        <f>VLOOKUP($A33,'Return Data'!$B$7:$R$2843,17,0)</f>
        <v>4.7042000000000002</v>
      </c>
      <c r="M33" s="66">
        <f>RANK(L33,L$8:L$34,0)</f>
        <v>9</v>
      </c>
      <c r="N33" s="65"/>
      <c r="O33" s="66"/>
      <c r="P33" s="65"/>
      <c r="Q33" s="66"/>
      <c r="R33" s="65">
        <f>VLOOKUP($A33,'Return Data'!$B$7:$R$2843,16,0)</f>
        <v>4.8982999999999999</v>
      </c>
      <c r="S33" s="67">
        <f t="shared" si="5"/>
        <v>19</v>
      </c>
    </row>
    <row r="34" spans="1:19" x14ac:dyDescent="0.3">
      <c r="A34" s="63" t="s">
        <v>1766</v>
      </c>
      <c r="B34" s="64">
        <f>VLOOKUP($A34,'Return Data'!$B$7:$R$2843,3,0)</f>
        <v>44319</v>
      </c>
      <c r="C34" s="65">
        <f>VLOOKUP($A34,'Return Data'!$B$7:$R$2843,4,0)</f>
        <v>27.4846</v>
      </c>
      <c r="D34" s="65">
        <f>VLOOKUP($A34,'Return Data'!$B$7:$R$2843,10,0)</f>
        <v>1.05</v>
      </c>
      <c r="E34" s="66">
        <f t="shared" si="0"/>
        <v>5</v>
      </c>
      <c r="F34" s="65">
        <f>VLOOKUP($A34,'Return Data'!$B$7:$R$2843,11,0)</f>
        <v>1.7492000000000001</v>
      </c>
      <c r="G34" s="66">
        <f t="shared" si="1"/>
        <v>6</v>
      </c>
      <c r="H34" s="65">
        <f>VLOOKUP($A34,'Return Data'!$B$7:$R$2843,12,0)</f>
        <v>2.7469000000000001</v>
      </c>
      <c r="I34" s="66">
        <f t="shared" si="8"/>
        <v>6</v>
      </c>
      <c r="J34" s="65">
        <f>VLOOKUP($A34,'Return Data'!$B$7:$R$2843,13,0)</f>
        <v>3.5124</v>
      </c>
      <c r="K34" s="66">
        <f t="shared" si="9"/>
        <v>3</v>
      </c>
      <c r="L34" s="65">
        <f>VLOOKUP($A34,'Return Data'!$B$7:$R$2843,17,0)</f>
        <v>4.8188000000000004</v>
      </c>
      <c r="M34" s="66">
        <f>RANK(L34,L$8:L$34,0)</f>
        <v>5</v>
      </c>
      <c r="N34" s="65">
        <f>VLOOKUP($A34,'Return Data'!$B$7:$R$2843,14,0)</f>
        <v>5.298</v>
      </c>
      <c r="O34" s="66">
        <f>RANK(N34,N$8:N$34,0)</f>
        <v>4</v>
      </c>
      <c r="P34" s="65">
        <f>VLOOKUP($A34,'Return Data'!$B$7:$R$2843,15,0)</f>
        <v>5.5987999999999998</v>
      </c>
      <c r="Q34" s="66">
        <f>RANK(P34,P$8:P$34,0)</f>
        <v>5</v>
      </c>
      <c r="R34" s="65">
        <f>VLOOKUP($A34,'Return Data'!$B$7:$R$2843,16,0)</f>
        <v>7.0430999999999999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0.89026666666666676</v>
      </c>
      <c r="E36" s="74"/>
      <c r="F36" s="75">
        <f>AVERAGE(F8:F34)</f>
        <v>1.4699222222222219</v>
      </c>
      <c r="G36" s="74"/>
      <c r="H36" s="75">
        <f>AVERAGE(H8:H34)</f>
        <v>2.3576839999999999</v>
      </c>
      <c r="I36" s="74"/>
      <c r="J36" s="75">
        <f>AVERAGE(J8:J34)</f>
        <v>2.8416320000000002</v>
      </c>
      <c r="K36" s="74"/>
      <c r="L36" s="75">
        <f>AVERAGE(L8:L34)</f>
        <v>4.2909826086956517</v>
      </c>
      <c r="M36" s="74"/>
      <c r="N36" s="75">
        <f>AVERAGE(N8:N34)</f>
        <v>4.8328888888888892</v>
      </c>
      <c r="O36" s="74"/>
      <c r="P36" s="75">
        <f>AVERAGE(P8:P34)</f>
        <v>5.4332399999999996</v>
      </c>
      <c r="Q36" s="74"/>
      <c r="R36" s="75">
        <f>AVERAGE(R8:R34)</f>
        <v>5.382462962962963</v>
      </c>
      <c r="S36" s="76"/>
    </row>
    <row r="37" spans="1:19" x14ac:dyDescent="0.3">
      <c r="A37" s="73" t="s">
        <v>28</v>
      </c>
      <c r="B37" s="74"/>
      <c r="C37" s="74"/>
      <c r="D37" s="75">
        <f>MIN(D8:D34)</f>
        <v>0.2671</v>
      </c>
      <c r="E37" s="74"/>
      <c r="F37" s="75">
        <f>MIN(F8:F34)</f>
        <v>0.32829999999999998</v>
      </c>
      <c r="G37" s="74"/>
      <c r="H37" s="75">
        <f>MIN(H8:H34)</f>
        <v>0.28220000000000001</v>
      </c>
      <c r="I37" s="74"/>
      <c r="J37" s="75">
        <f>MIN(J8:J34)</f>
        <v>-0.25459999999999999</v>
      </c>
      <c r="K37" s="74"/>
      <c r="L37" s="75">
        <f>MIN(L8:L34)</f>
        <v>1.5108999999999999</v>
      </c>
      <c r="M37" s="74"/>
      <c r="N37" s="75">
        <f>MIN(N8:N34)</f>
        <v>1.3806</v>
      </c>
      <c r="O37" s="74"/>
      <c r="P37" s="75">
        <f>MIN(P8:P34)</f>
        <v>4.7469000000000001</v>
      </c>
      <c r="Q37" s="74"/>
      <c r="R37" s="75">
        <f>MIN(R8:R34)</f>
        <v>1.8029999999999999</v>
      </c>
      <c r="S37" s="76"/>
    </row>
    <row r="38" spans="1:19" ht="15" thickBot="1" x14ac:dyDescent="0.35">
      <c r="A38" s="77" t="s">
        <v>29</v>
      </c>
      <c r="B38" s="78"/>
      <c r="C38" s="78"/>
      <c r="D38" s="79">
        <f>MAX(D8:D34)</f>
        <v>1.1343000000000001</v>
      </c>
      <c r="E38" s="78"/>
      <c r="F38" s="79">
        <f>MAX(F8:F34)</f>
        <v>1.8059000000000001</v>
      </c>
      <c r="G38" s="78"/>
      <c r="H38" s="79">
        <f>MAX(H8:H34)</f>
        <v>3.0933999999999999</v>
      </c>
      <c r="I38" s="78"/>
      <c r="J38" s="79">
        <f>MAX(J8:J34)</f>
        <v>3.7974999999999999</v>
      </c>
      <c r="K38" s="78"/>
      <c r="L38" s="79">
        <f>MAX(L8:L34)</f>
        <v>5.1523000000000003</v>
      </c>
      <c r="M38" s="78"/>
      <c r="N38" s="79">
        <f>MAX(N8:N34)</f>
        <v>5.3783000000000003</v>
      </c>
      <c r="O38" s="78"/>
      <c r="P38" s="79">
        <f>MAX(P8:P34)</f>
        <v>5.6839000000000004</v>
      </c>
      <c r="Q38" s="78"/>
      <c r="R38" s="79">
        <f>MAX(R8:R34)</f>
        <v>7.2314999999999996</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44319</v>
      </c>
      <c r="C8" s="65">
        <f>VLOOKUP($A8,'Return Data'!$B$7:$R$2843,4,0)</f>
        <v>70.45</v>
      </c>
      <c r="D8" s="65">
        <f>VLOOKUP($A8,'Return Data'!$B$7:$R$2843,10,0)</f>
        <v>-0.74670000000000003</v>
      </c>
      <c r="E8" s="66">
        <f>RANK(D8,D$8:D$10,0)</f>
        <v>3</v>
      </c>
      <c r="F8" s="65">
        <f>VLOOKUP($A8,'Return Data'!$B$7:$R$2843,11,0)</f>
        <v>25.983499999999999</v>
      </c>
      <c r="G8" s="66">
        <f>RANK(F8,F$8:F$10,0)</f>
        <v>3</v>
      </c>
      <c r="H8" s="65">
        <f>VLOOKUP($A8,'Return Data'!$B$7:$R$2843,12,0)</f>
        <v>33.681199999999997</v>
      </c>
      <c r="I8" s="66">
        <f>RANK(H8,H$8:H$10,0)</f>
        <v>3</v>
      </c>
      <c r="J8" s="65">
        <f>VLOOKUP($A8,'Return Data'!$B$7:$R$2843,13,0)</f>
        <v>52.621299999999998</v>
      </c>
      <c r="K8" s="66">
        <f>RANK(J8,J$8:J$10,0)</f>
        <v>3</v>
      </c>
      <c r="L8" s="65">
        <f>VLOOKUP($A8,'Return Data'!$B$7:$R$2843,17,0)</f>
        <v>16.686199999999999</v>
      </c>
      <c r="M8" s="66">
        <f>RANK(L8,L$8:L$10,0)</f>
        <v>2</v>
      </c>
      <c r="N8" s="65">
        <f>VLOOKUP($A8,'Return Data'!$B$7:$R$2843,14,0)</f>
        <v>10.883699999999999</v>
      </c>
      <c r="O8" s="66">
        <f>RANK(N8,N$8:N$10,0)</f>
        <v>3</v>
      </c>
      <c r="P8" s="65">
        <f>VLOOKUP($A8,'Return Data'!$B$7:$R$2843,15,0)</f>
        <v>17.366900000000001</v>
      </c>
      <c r="Q8" s="66">
        <f>RANK(P8,P$8:P$10,0)</f>
        <v>2</v>
      </c>
      <c r="R8" s="65">
        <f>VLOOKUP($A8,'Return Data'!$B$7:$R$2843,16,0)</f>
        <v>18.191199999999998</v>
      </c>
      <c r="S8" s="67">
        <f>RANK(R8,R$8:R$10,0)</f>
        <v>1</v>
      </c>
    </row>
    <row r="9" spans="1:20" x14ac:dyDescent="0.3">
      <c r="A9" s="63" t="s">
        <v>608</v>
      </c>
      <c r="B9" s="64">
        <f>VLOOKUP($A9,'Return Data'!$B$7:$R$2843,3,0)</f>
        <v>44319</v>
      </c>
      <c r="C9" s="65">
        <f>VLOOKUP($A9,'Return Data'!$B$7:$R$2843,4,0)</f>
        <v>77.129000000000005</v>
      </c>
      <c r="D9" s="65">
        <f>VLOOKUP($A9,'Return Data'!$B$7:$R$2843,10,0)</f>
        <v>1.8218000000000001</v>
      </c>
      <c r="E9" s="66">
        <f>RANK(D9,D$8:D$10,0)</f>
        <v>2</v>
      </c>
      <c r="F9" s="65">
        <f>VLOOKUP($A9,'Return Data'!$B$7:$R$2843,11,0)</f>
        <v>28.900700000000001</v>
      </c>
      <c r="G9" s="66">
        <f>RANK(F9,F$8:F$10,0)</f>
        <v>2</v>
      </c>
      <c r="H9" s="65">
        <f>VLOOKUP($A9,'Return Data'!$B$7:$R$2843,12,0)</f>
        <v>38.432400000000001</v>
      </c>
      <c r="I9" s="66">
        <f>RANK(H9,H$8:H$10,0)</f>
        <v>2</v>
      </c>
      <c r="J9" s="65">
        <f>VLOOKUP($A9,'Return Data'!$B$7:$R$2843,13,0)</f>
        <v>56.7057</v>
      </c>
      <c r="K9" s="66">
        <f>RANK(J9,J$8:J$10,0)</f>
        <v>2</v>
      </c>
      <c r="L9" s="65">
        <f>VLOOKUP($A9,'Return Data'!$B$7:$R$2843,17,0)</f>
        <v>16.182500000000001</v>
      </c>
      <c r="M9" s="66">
        <f>RANK(L9,L$8:L$10,0)</f>
        <v>3</v>
      </c>
      <c r="N9" s="65">
        <f>VLOOKUP($A9,'Return Data'!$B$7:$R$2843,14,0)</f>
        <v>13.2279</v>
      </c>
      <c r="O9" s="66">
        <f>RANK(N9,N$8:N$10,0)</f>
        <v>1</v>
      </c>
      <c r="P9" s="65">
        <f>VLOOKUP($A9,'Return Data'!$B$7:$R$2843,15,0)</f>
        <v>17.610900000000001</v>
      </c>
      <c r="Q9" s="66">
        <f>RANK(P9,P$8:P$10,0)</f>
        <v>1</v>
      </c>
      <c r="R9" s="65">
        <f>VLOOKUP($A9,'Return Data'!$B$7:$R$2843,16,0)</f>
        <v>15.353400000000001</v>
      </c>
      <c r="S9" s="67">
        <f>RANK(R9,R$8:R$10,0)</f>
        <v>2</v>
      </c>
    </row>
    <row r="10" spans="1:20" x14ac:dyDescent="0.3">
      <c r="A10" s="63" t="s">
        <v>1860</v>
      </c>
      <c r="B10" s="64">
        <f>VLOOKUP($A10,'Return Data'!$B$7:$R$2843,3,0)</f>
        <v>44319</v>
      </c>
      <c r="C10" s="65">
        <f>VLOOKUP($A10,'Return Data'!$B$7:$R$2843,4,0)</f>
        <v>163.76179999999999</v>
      </c>
      <c r="D10" s="65">
        <f>VLOOKUP($A10,'Return Data'!$B$7:$R$2843,10,0)</f>
        <v>5.5820999999999996</v>
      </c>
      <c r="E10" s="66">
        <f>RANK(D10,D$8:D$10,0)</f>
        <v>1</v>
      </c>
      <c r="F10" s="65">
        <f>VLOOKUP($A10,'Return Data'!$B$7:$R$2843,11,0)</f>
        <v>43.786700000000003</v>
      </c>
      <c r="G10" s="66">
        <f>RANK(F10,F$8:F$10,0)</f>
        <v>1</v>
      </c>
      <c r="H10" s="65">
        <f>VLOOKUP($A10,'Return Data'!$B$7:$R$2843,12,0)</f>
        <v>59.016300000000001</v>
      </c>
      <c r="I10" s="66">
        <f>RANK(H10,H$8:H$10,0)</f>
        <v>1</v>
      </c>
      <c r="J10" s="65">
        <f>VLOOKUP($A10,'Return Data'!$B$7:$R$2843,13,0)</f>
        <v>83.215199999999996</v>
      </c>
      <c r="K10" s="66">
        <f>RANK(J10,J$8:J$10,0)</f>
        <v>1</v>
      </c>
      <c r="L10" s="65">
        <f>VLOOKUP($A10,'Return Data'!$B$7:$R$2843,17,0)</f>
        <v>19.365400000000001</v>
      </c>
      <c r="M10" s="66">
        <f>RANK(L10,L$8:L$10,0)</f>
        <v>1</v>
      </c>
      <c r="N10" s="65">
        <f>VLOOKUP($A10,'Return Data'!$B$7:$R$2843,14,0)</f>
        <v>10.9274</v>
      </c>
      <c r="O10" s="66">
        <f>RANK(N10,N$8:N$10,0)</f>
        <v>2</v>
      </c>
      <c r="P10" s="65">
        <f>VLOOKUP($A10,'Return Data'!$B$7:$R$2843,15,0)</f>
        <v>13.9411</v>
      </c>
      <c r="Q10" s="66">
        <f>RANK(P10,P$8:P$10,0)</f>
        <v>3</v>
      </c>
      <c r="R10" s="65">
        <f>VLOOKUP($A10,'Return Data'!$B$7:$R$2843,16,0)</f>
        <v>13.001200000000001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2.2190666666666665</v>
      </c>
      <c r="E12" s="74"/>
      <c r="F12" s="75">
        <f>AVERAGE(F8:F10)</f>
        <v>32.890300000000003</v>
      </c>
      <c r="G12" s="74"/>
      <c r="H12" s="75">
        <f>AVERAGE(H8:H10)</f>
        <v>43.709966666666666</v>
      </c>
      <c r="I12" s="74"/>
      <c r="J12" s="75">
        <f>AVERAGE(J8:J10)</f>
        <v>64.180733333333322</v>
      </c>
      <c r="K12" s="74"/>
      <c r="L12" s="75">
        <f>AVERAGE(L8:L10)</f>
        <v>17.41136666666667</v>
      </c>
      <c r="M12" s="74"/>
      <c r="N12" s="75">
        <f>AVERAGE(N8:N10)</f>
        <v>11.679666666666668</v>
      </c>
      <c r="O12" s="74"/>
      <c r="P12" s="75">
        <f>AVERAGE(P8:P10)</f>
        <v>16.3063</v>
      </c>
      <c r="Q12" s="74"/>
      <c r="R12" s="75">
        <f>AVERAGE(R8:R10)</f>
        <v>15.515266666666667</v>
      </c>
      <c r="S12" s="76"/>
    </row>
    <row r="13" spans="1:20" x14ac:dyDescent="0.3">
      <c r="A13" s="73" t="s">
        <v>28</v>
      </c>
      <c r="B13" s="74"/>
      <c r="C13" s="74"/>
      <c r="D13" s="75">
        <f>MIN(D8:D10)</f>
        <v>-0.74670000000000003</v>
      </c>
      <c r="E13" s="74"/>
      <c r="F13" s="75">
        <f>MIN(F8:F10)</f>
        <v>25.983499999999999</v>
      </c>
      <c r="G13" s="74"/>
      <c r="H13" s="75">
        <f>MIN(H8:H10)</f>
        <v>33.681199999999997</v>
      </c>
      <c r="I13" s="74"/>
      <c r="J13" s="75">
        <f>MIN(J8:J10)</f>
        <v>52.621299999999998</v>
      </c>
      <c r="K13" s="74"/>
      <c r="L13" s="75">
        <f>MIN(L8:L10)</f>
        <v>16.182500000000001</v>
      </c>
      <c r="M13" s="74"/>
      <c r="N13" s="75">
        <f>MIN(N8:N10)</f>
        <v>10.883699999999999</v>
      </c>
      <c r="O13" s="74"/>
      <c r="P13" s="75">
        <f>MIN(P8:P10)</f>
        <v>13.9411</v>
      </c>
      <c r="Q13" s="74"/>
      <c r="R13" s="75">
        <f>MIN(R8:R10)</f>
        <v>13.001200000000001</v>
      </c>
      <c r="S13" s="76"/>
    </row>
    <row r="14" spans="1:20" ht="15" thickBot="1" x14ac:dyDescent="0.35">
      <c r="A14" s="77" t="s">
        <v>29</v>
      </c>
      <c r="B14" s="78"/>
      <c r="C14" s="78"/>
      <c r="D14" s="79">
        <f>MAX(D8:D10)</f>
        <v>5.5820999999999996</v>
      </c>
      <c r="E14" s="78"/>
      <c r="F14" s="79">
        <f>MAX(F8:F10)</f>
        <v>43.786700000000003</v>
      </c>
      <c r="G14" s="78"/>
      <c r="H14" s="79">
        <f>MAX(H8:H10)</f>
        <v>59.016300000000001</v>
      </c>
      <c r="I14" s="78"/>
      <c r="J14" s="79">
        <f>MAX(J8:J10)</f>
        <v>83.215199999999996</v>
      </c>
      <c r="K14" s="78"/>
      <c r="L14" s="79">
        <f>MAX(L8:L10)</f>
        <v>19.365400000000001</v>
      </c>
      <c r="M14" s="78"/>
      <c r="N14" s="79">
        <f>MAX(N8:N10)</f>
        <v>13.2279</v>
      </c>
      <c r="O14" s="78"/>
      <c r="P14" s="79">
        <f>MAX(P8:P10)</f>
        <v>17.610900000000001</v>
      </c>
      <c r="Q14" s="78"/>
      <c r="R14" s="79">
        <f>MAX(R8:R10)</f>
        <v>18.191199999999998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44319</v>
      </c>
      <c r="C8" s="65">
        <f>VLOOKUP($A8,'Return Data'!$B$7:$R$2843,4,0)</f>
        <v>63.18</v>
      </c>
      <c r="D8" s="65">
        <f>VLOOKUP($A8,'Return Data'!$B$7:$R$2843,10,0)</f>
        <v>-1.0648</v>
      </c>
      <c r="E8" s="66">
        <f>RANK(D8,D$8:D$10,0)</f>
        <v>3</v>
      </c>
      <c r="F8" s="65">
        <f>VLOOKUP($A8,'Return Data'!$B$7:$R$2843,11,0)</f>
        <v>25.1585</v>
      </c>
      <c r="G8" s="66">
        <f>RANK(F8,F$8:F$10,0)</f>
        <v>3</v>
      </c>
      <c r="H8" s="65">
        <f>VLOOKUP($A8,'Return Data'!$B$7:$R$2843,12,0)</f>
        <v>32.397300000000001</v>
      </c>
      <c r="I8" s="66">
        <f>RANK(H8,H$8:H$10,0)</f>
        <v>3</v>
      </c>
      <c r="J8" s="65">
        <f>VLOOKUP($A8,'Return Data'!$B$7:$R$2843,13,0)</f>
        <v>50.679699999999997</v>
      </c>
      <c r="K8" s="66">
        <f>RANK(J8,J$8:J$10,0)</f>
        <v>3</v>
      </c>
      <c r="L8" s="65">
        <f>VLOOKUP($A8,'Return Data'!$B$7:$R$2843,17,0)</f>
        <v>15.331899999999999</v>
      </c>
      <c r="M8" s="66">
        <f>RANK(L8,L$8:L$10,0)</f>
        <v>2</v>
      </c>
      <c r="N8" s="65">
        <f>VLOOKUP($A8,'Return Data'!$B$7:$R$2843,14,0)</f>
        <v>9.5830000000000002</v>
      </c>
      <c r="O8" s="66">
        <f>RANK(N8,N$8:N$10,0)</f>
        <v>3</v>
      </c>
      <c r="P8" s="65">
        <f>VLOOKUP($A8,'Return Data'!$B$7:$R$2843,15,0)</f>
        <v>15.7537</v>
      </c>
      <c r="Q8" s="66">
        <f>RANK(P8,P$8:P$10,0)</f>
        <v>2</v>
      </c>
      <c r="R8" s="65">
        <f>VLOOKUP($A8,'Return Data'!$B$7:$R$2843,16,0)</f>
        <v>13.997400000000001</v>
      </c>
      <c r="S8" s="67">
        <f>RANK(R8,R$8:R$10,0)</f>
        <v>2</v>
      </c>
    </row>
    <row r="9" spans="1:20" x14ac:dyDescent="0.3">
      <c r="A9" s="63" t="s">
        <v>607</v>
      </c>
      <c r="B9" s="64">
        <f>VLOOKUP($A9,'Return Data'!$B$7:$R$2843,3,0)</f>
        <v>44319</v>
      </c>
      <c r="C9" s="65">
        <f>VLOOKUP($A9,'Return Data'!$B$7:$R$2843,4,0)</f>
        <v>69.230999999999995</v>
      </c>
      <c r="D9" s="65">
        <f>VLOOKUP($A9,'Return Data'!$B$7:$R$2843,10,0)</f>
        <v>1.4908999999999999</v>
      </c>
      <c r="E9" s="66">
        <f>RANK(D9,D$8:D$10,0)</f>
        <v>2</v>
      </c>
      <c r="F9" s="65">
        <f>VLOOKUP($A9,'Return Data'!$B$7:$R$2843,11,0)</f>
        <v>28.053799999999999</v>
      </c>
      <c r="G9" s="66">
        <f>RANK(F9,F$8:F$10,0)</f>
        <v>2</v>
      </c>
      <c r="H9" s="65">
        <f>VLOOKUP($A9,'Return Data'!$B$7:$R$2843,12,0)</f>
        <v>37.055799999999998</v>
      </c>
      <c r="I9" s="66">
        <f>RANK(H9,H$8:H$10,0)</f>
        <v>2</v>
      </c>
      <c r="J9" s="65">
        <f>VLOOKUP($A9,'Return Data'!$B$7:$R$2843,13,0)</f>
        <v>54.598999999999997</v>
      </c>
      <c r="K9" s="66">
        <f>RANK(J9,J$8:J$10,0)</f>
        <v>2</v>
      </c>
      <c r="L9" s="65">
        <f>VLOOKUP($A9,'Return Data'!$B$7:$R$2843,17,0)</f>
        <v>14.595599999999999</v>
      </c>
      <c r="M9" s="66">
        <f>RANK(L9,L$8:L$10,0)</f>
        <v>3</v>
      </c>
      <c r="N9" s="65">
        <f>VLOOKUP($A9,'Return Data'!$B$7:$R$2843,14,0)</f>
        <v>11.7242</v>
      </c>
      <c r="O9" s="66">
        <f>RANK(N9,N$8:N$10,0)</f>
        <v>1</v>
      </c>
      <c r="P9" s="65">
        <f>VLOOKUP($A9,'Return Data'!$B$7:$R$2843,15,0)</f>
        <v>15.926500000000001</v>
      </c>
      <c r="Q9" s="66">
        <f>RANK(P9,P$8:P$10,0)</f>
        <v>1</v>
      </c>
      <c r="R9" s="65">
        <f>VLOOKUP($A9,'Return Data'!$B$7:$R$2843,16,0)</f>
        <v>13.0466</v>
      </c>
      <c r="S9" s="67">
        <f>RANK(R9,R$8:R$10,0)</f>
        <v>3</v>
      </c>
    </row>
    <row r="10" spans="1:20" x14ac:dyDescent="0.3">
      <c r="A10" s="63" t="s">
        <v>1861</v>
      </c>
      <c r="B10" s="64">
        <f>VLOOKUP($A10,'Return Data'!$B$7:$R$2843,3,0)</f>
        <v>44319</v>
      </c>
      <c r="C10" s="65">
        <f>VLOOKUP($A10,'Return Data'!$B$7:$R$2843,4,0)</f>
        <v>393.46252056749501</v>
      </c>
      <c r="D10" s="65">
        <f>VLOOKUP($A10,'Return Data'!$B$7:$R$2843,10,0)</f>
        <v>5.4165999999999999</v>
      </c>
      <c r="E10" s="66">
        <f>RANK(D10,D$8:D$10,0)</f>
        <v>1</v>
      </c>
      <c r="F10" s="65">
        <f>VLOOKUP($A10,'Return Data'!$B$7:$R$2843,11,0)</f>
        <v>43.342399999999998</v>
      </c>
      <c r="G10" s="66">
        <f>RANK(F10,F$8:F$10,0)</f>
        <v>1</v>
      </c>
      <c r="H10" s="65">
        <f>VLOOKUP($A10,'Return Data'!$B$7:$R$2843,12,0)</f>
        <v>58.280799999999999</v>
      </c>
      <c r="I10" s="66">
        <f>RANK(H10,H$8:H$10,0)</f>
        <v>1</v>
      </c>
      <c r="J10" s="65">
        <f>VLOOKUP($A10,'Return Data'!$B$7:$R$2843,13,0)</f>
        <v>82.085300000000004</v>
      </c>
      <c r="K10" s="66">
        <f>RANK(J10,J$8:J$10,0)</f>
        <v>1</v>
      </c>
      <c r="L10" s="65">
        <f>VLOOKUP($A10,'Return Data'!$B$7:$R$2843,17,0)</f>
        <v>18.6647</v>
      </c>
      <c r="M10" s="66">
        <f>RANK(L10,L$8:L$10,0)</f>
        <v>1</v>
      </c>
      <c r="N10" s="65">
        <f>VLOOKUP($A10,'Return Data'!$B$7:$R$2843,14,0)</f>
        <v>10.2249</v>
      </c>
      <c r="O10" s="66">
        <f>RANK(N10,N$8:N$10,0)</f>
        <v>2</v>
      </c>
      <c r="P10" s="65">
        <f>VLOOKUP($A10,'Return Data'!$B$7:$R$2843,15,0)</f>
        <v>13.2265</v>
      </c>
      <c r="Q10" s="66">
        <f>RANK(P10,P$8:P$10,0)</f>
        <v>3</v>
      </c>
      <c r="R10" s="65">
        <f>VLOOKUP($A10,'Return Data'!$B$7:$R$2843,16,0)</f>
        <v>17.819600000000001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1.9475666666666667</v>
      </c>
      <c r="E12" s="74"/>
      <c r="F12" s="75">
        <f>AVERAGE(F8:F10)</f>
        <v>32.184899999999999</v>
      </c>
      <c r="G12" s="74"/>
      <c r="H12" s="75">
        <f>AVERAGE(H8:H10)</f>
        <v>42.577966666666669</v>
      </c>
      <c r="I12" s="74"/>
      <c r="J12" s="75">
        <f>AVERAGE(J8:J10)</f>
        <v>62.454666666666661</v>
      </c>
      <c r="K12" s="74"/>
      <c r="L12" s="75">
        <f>AVERAGE(L8:L10)</f>
        <v>16.197399999999998</v>
      </c>
      <c r="M12" s="74"/>
      <c r="N12" s="75">
        <f>AVERAGE(N8:N10)</f>
        <v>10.5107</v>
      </c>
      <c r="O12" s="74"/>
      <c r="P12" s="75">
        <f>AVERAGE(P8:P10)</f>
        <v>14.9689</v>
      </c>
      <c r="Q12" s="74"/>
      <c r="R12" s="75">
        <f>AVERAGE(R8:R10)</f>
        <v>14.954533333333336</v>
      </c>
      <c r="S12" s="76"/>
    </row>
    <row r="13" spans="1:20" x14ac:dyDescent="0.3">
      <c r="A13" s="73" t="s">
        <v>28</v>
      </c>
      <c r="B13" s="74"/>
      <c r="C13" s="74"/>
      <c r="D13" s="75">
        <f>MIN(D8:D10)</f>
        <v>-1.0648</v>
      </c>
      <c r="E13" s="74"/>
      <c r="F13" s="75">
        <f>MIN(F8:F10)</f>
        <v>25.1585</v>
      </c>
      <c r="G13" s="74"/>
      <c r="H13" s="75">
        <f>MIN(H8:H10)</f>
        <v>32.397300000000001</v>
      </c>
      <c r="I13" s="74"/>
      <c r="J13" s="75">
        <f>MIN(J8:J10)</f>
        <v>50.679699999999997</v>
      </c>
      <c r="K13" s="74"/>
      <c r="L13" s="75">
        <f>MIN(L8:L10)</f>
        <v>14.595599999999999</v>
      </c>
      <c r="M13" s="74"/>
      <c r="N13" s="75">
        <f>MIN(N8:N10)</f>
        <v>9.5830000000000002</v>
      </c>
      <c r="O13" s="74"/>
      <c r="P13" s="75">
        <f>MIN(P8:P10)</f>
        <v>13.2265</v>
      </c>
      <c r="Q13" s="74"/>
      <c r="R13" s="75">
        <f>MIN(R8:R10)</f>
        <v>13.0466</v>
      </c>
      <c r="S13" s="76"/>
    </row>
    <row r="14" spans="1:20" ht="15" thickBot="1" x14ac:dyDescent="0.35">
      <c r="A14" s="77" t="s">
        <v>29</v>
      </c>
      <c r="B14" s="78"/>
      <c r="C14" s="78"/>
      <c r="D14" s="79">
        <f>MAX(D8:D10)</f>
        <v>5.4165999999999999</v>
      </c>
      <c r="E14" s="78"/>
      <c r="F14" s="79">
        <f>MAX(F8:F10)</f>
        <v>43.342399999999998</v>
      </c>
      <c r="G14" s="78"/>
      <c r="H14" s="79">
        <f>MAX(H8:H10)</f>
        <v>58.280799999999999</v>
      </c>
      <c r="I14" s="78"/>
      <c r="J14" s="79">
        <f>MAX(J8:J10)</f>
        <v>82.085300000000004</v>
      </c>
      <c r="K14" s="78"/>
      <c r="L14" s="79">
        <f>MAX(L8:L10)</f>
        <v>18.6647</v>
      </c>
      <c r="M14" s="78"/>
      <c r="N14" s="79">
        <f>MAX(N8:N10)</f>
        <v>11.7242</v>
      </c>
      <c r="O14" s="78"/>
      <c r="P14" s="79">
        <f>MAX(P8:P10)</f>
        <v>15.926500000000001</v>
      </c>
      <c r="Q14" s="78"/>
      <c r="R14" s="79">
        <f>MAX(R8:R10)</f>
        <v>17.819600000000001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44319</v>
      </c>
      <c r="C8" s="65">
        <f>VLOOKUP($A8,'Return Data'!$B$7:$R$2843,4,0)</f>
        <v>67.120699999999999</v>
      </c>
      <c r="D8" s="65">
        <f>VLOOKUP($A8,'Return Data'!$B$7:$R$2843,10,0)</f>
        <v>8.0487000000000002</v>
      </c>
      <c r="E8" s="66">
        <f>RANK(D8,D$8:D$23,0)</f>
        <v>2</v>
      </c>
      <c r="F8" s="65">
        <f>VLOOKUP($A8,'Return Data'!$B$7:$R$2843,11,0)</f>
        <v>38.359200000000001</v>
      </c>
      <c r="G8" s="66">
        <f>RANK(F8,F$8:F$23,0)</f>
        <v>3</v>
      </c>
      <c r="H8" s="65">
        <f>VLOOKUP($A8,'Return Data'!$B$7:$R$2843,12,0)</f>
        <v>53.2121</v>
      </c>
      <c r="I8" s="66">
        <f>RANK(H8,H$8:H$23,0)</f>
        <v>3</v>
      </c>
      <c r="J8" s="65">
        <f>VLOOKUP($A8,'Return Data'!$B$7:$R$2843,13,0)</f>
        <v>70.333299999999994</v>
      </c>
      <c r="K8" s="66">
        <f>RANK(J8,J$8:J$23,0)</f>
        <v>3</v>
      </c>
      <c r="L8" s="65">
        <f>VLOOKUP($A8,'Return Data'!$B$7:$R$2843,17,0)</f>
        <v>11.9732</v>
      </c>
      <c r="M8" s="66">
        <f>RANK(L8,L$8:L$23,0)</f>
        <v>14</v>
      </c>
      <c r="N8" s="65">
        <f>VLOOKUP($A8,'Return Data'!$B$7:$R$2843,14,0)</f>
        <v>0.5675</v>
      </c>
      <c r="O8" s="66">
        <f>RANK(N8,N$8:N$23,0)</f>
        <v>12</v>
      </c>
      <c r="P8" s="65">
        <f>VLOOKUP($A8,'Return Data'!$B$7:$R$2843,15,0)</f>
        <v>10.8756</v>
      </c>
      <c r="Q8" s="66">
        <f>RANK(P8,P$8:P$23,0)</f>
        <v>11</v>
      </c>
      <c r="R8" s="65">
        <f>VLOOKUP($A8,'Return Data'!$B$7:$R$2843,16,0)</f>
        <v>16.7578</v>
      </c>
      <c r="S8" s="67">
        <f>RANK(R8,R$8:R$23,0)</f>
        <v>3</v>
      </c>
    </row>
    <row r="9" spans="1:19" s="68" customFormat="1" x14ac:dyDescent="0.3">
      <c r="A9" s="63" t="s">
        <v>12</v>
      </c>
      <c r="B9" s="64">
        <f>VLOOKUP($A9,'Return Data'!$B$7:$R$2843,3,0)</f>
        <v>44319</v>
      </c>
      <c r="C9" s="65">
        <f>VLOOKUP($A9,'Return Data'!$B$7:$R$2843,4,0)</f>
        <v>375.15300000000002</v>
      </c>
      <c r="D9" s="65">
        <f>VLOOKUP($A9,'Return Data'!$B$7:$R$2843,10,0)</f>
        <v>3.8100000000000002E-2</v>
      </c>
      <c r="E9" s="66">
        <f t="shared" ref="E9:E23" si="0">RANK(D9,D$8:D$23,0)</f>
        <v>14</v>
      </c>
      <c r="F9" s="65">
        <f>VLOOKUP($A9,'Return Data'!$B$7:$R$2843,11,0)</f>
        <v>26.707100000000001</v>
      </c>
      <c r="G9" s="66">
        <f t="shared" ref="G9:I9" si="1">RANK(F9,F$8:F$23,0)</f>
        <v>11</v>
      </c>
      <c r="H9" s="65">
        <f>VLOOKUP($A9,'Return Data'!$B$7:$R$2843,12,0)</f>
        <v>38.051299999999998</v>
      </c>
      <c r="I9" s="66">
        <f t="shared" si="1"/>
        <v>11</v>
      </c>
      <c r="J9" s="65">
        <f>VLOOKUP($A9,'Return Data'!$B$7:$R$2843,13,0)</f>
        <v>56.346299999999999</v>
      </c>
      <c r="K9" s="66">
        <f t="shared" ref="K9:K23" si="2">RANK(J9,J$8:J$23,0)</f>
        <v>9</v>
      </c>
      <c r="L9" s="65">
        <f>VLOOKUP($A9,'Return Data'!$B$7:$R$2843,17,0)</f>
        <v>9.6273</v>
      </c>
      <c r="M9" s="66">
        <f t="shared" ref="M9:M23" si="3">RANK(L9,L$8:L$23,0)</f>
        <v>16</v>
      </c>
      <c r="N9" s="65">
        <f>VLOOKUP($A9,'Return Data'!$B$7:$R$2843,14,0)</f>
        <v>6.6242999999999999</v>
      </c>
      <c r="O9" s="66">
        <f t="shared" ref="O9:O23" si="4">RANK(N9,N$8:N$23,0)</f>
        <v>8</v>
      </c>
      <c r="P9" s="65">
        <f>VLOOKUP($A9,'Return Data'!$B$7:$R$2843,15,0)</f>
        <v>13.355</v>
      </c>
      <c r="Q9" s="66">
        <f t="shared" ref="Q9:Q23" si="5">RANK(P9,P$8:P$23,0)</f>
        <v>7</v>
      </c>
      <c r="R9" s="65">
        <f>VLOOKUP($A9,'Return Data'!$B$7:$R$2843,16,0)</f>
        <v>15.014900000000001</v>
      </c>
      <c r="S9" s="67">
        <f t="shared" ref="S9:S23" si="6">RANK(R9,R$8:R$23,0)</f>
        <v>6</v>
      </c>
    </row>
    <row r="10" spans="1:19" s="68" customFormat="1" x14ac:dyDescent="0.3">
      <c r="A10" s="63" t="s">
        <v>13</v>
      </c>
      <c r="B10" s="64">
        <f>VLOOKUP($A10,'Return Data'!$B$7:$R$2843,3,0)</f>
        <v>44319</v>
      </c>
      <c r="C10" s="65">
        <f>VLOOKUP($A10,'Return Data'!$B$7:$R$2843,4,0)</f>
        <v>213.06</v>
      </c>
      <c r="D10" s="65">
        <f>VLOOKUP($A10,'Return Data'!$B$7:$R$2843,10,0)</f>
        <v>5.0176999999999996</v>
      </c>
      <c r="E10" s="66">
        <f t="shared" si="0"/>
        <v>4</v>
      </c>
      <c r="F10" s="65">
        <f>VLOOKUP($A10,'Return Data'!$B$7:$R$2843,11,0)</f>
        <v>32.706299999999999</v>
      </c>
      <c r="G10" s="66">
        <f t="shared" ref="G10:I10" si="7">RANK(F10,F$8:F$23,0)</f>
        <v>5</v>
      </c>
      <c r="H10" s="65">
        <f>VLOOKUP($A10,'Return Data'!$B$7:$R$2843,12,0)</f>
        <v>38.458500000000001</v>
      </c>
      <c r="I10" s="66">
        <f t="shared" si="7"/>
        <v>10</v>
      </c>
      <c r="J10" s="65">
        <f>VLOOKUP($A10,'Return Data'!$B$7:$R$2843,13,0)</f>
        <v>62.5916</v>
      </c>
      <c r="K10" s="66">
        <f t="shared" si="2"/>
        <v>5</v>
      </c>
      <c r="L10" s="65">
        <f>VLOOKUP($A10,'Return Data'!$B$7:$R$2843,17,0)</f>
        <v>17.319099999999999</v>
      </c>
      <c r="M10" s="66">
        <f t="shared" si="3"/>
        <v>2</v>
      </c>
      <c r="N10" s="65">
        <f>VLOOKUP($A10,'Return Data'!$B$7:$R$2843,14,0)</f>
        <v>11.6686</v>
      </c>
      <c r="O10" s="66">
        <f t="shared" si="4"/>
        <v>2</v>
      </c>
      <c r="P10" s="65">
        <f>VLOOKUP($A10,'Return Data'!$B$7:$R$2843,15,0)</f>
        <v>13.1632</v>
      </c>
      <c r="Q10" s="66">
        <f t="shared" si="5"/>
        <v>8</v>
      </c>
      <c r="R10" s="65">
        <f>VLOOKUP($A10,'Return Data'!$B$7:$R$2843,16,0)</f>
        <v>16.8748</v>
      </c>
      <c r="S10" s="67">
        <f t="shared" si="6"/>
        <v>2</v>
      </c>
    </row>
    <row r="11" spans="1:19" s="68" customFormat="1" x14ac:dyDescent="0.3">
      <c r="A11" s="63" t="s">
        <v>14</v>
      </c>
      <c r="B11" s="64">
        <f>VLOOKUP($A11,'Return Data'!$B$7:$R$2843,3,0)</f>
        <v>44319</v>
      </c>
      <c r="C11" s="65">
        <f>VLOOKUP($A11,'Return Data'!$B$7:$R$2843,4,0)</f>
        <v>13.63</v>
      </c>
      <c r="D11" s="65">
        <f>VLOOKUP($A11,'Return Data'!$B$7:$R$2843,10,0)</f>
        <v>5.0887000000000002</v>
      </c>
      <c r="E11" s="66">
        <f t="shared" si="0"/>
        <v>3</v>
      </c>
      <c r="F11" s="65">
        <f>VLOOKUP($A11,'Return Data'!$B$7:$R$2843,11,0)</f>
        <v>27.741299999999999</v>
      </c>
      <c r="G11" s="66">
        <f t="shared" ref="G11:I11" si="8">RANK(F11,F$8:F$23,0)</f>
        <v>9</v>
      </c>
      <c r="H11" s="65">
        <f>VLOOKUP($A11,'Return Data'!$B$7:$R$2843,12,0)</f>
        <v>38.798400000000001</v>
      </c>
      <c r="I11" s="66">
        <f t="shared" si="8"/>
        <v>9</v>
      </c>
      <c r="J11" s="65">
        <f>VLOOKUP($A11,'Return Data'!$B$7:$R$2843,13,0)</f>
        <v>51.950899999999997</v>
      </c>
      <c r="K11" s="66">
        <f t="shared" si="2"/>
        <v>11</v>
      </c>
      <c r="L11" s="65">
        <f>VLOOKUP($A11,'Return Data'!$B$7:$R$2843,17,0)</f>
        <v>14.2948</v>
      </c>
      <c r="M11" s="66">
        <f t="shared" si="3"/>
        <v>7</v>
      </c>
      <c r="N11" s="65"/>
      <c r="O11" s="66"/>
      <c r="P11" s="65"/>
      <c r="Q11" s="66"/>
      <c r="R11" s="65">
        <f>VLOOKUP($A11,'Return Data'!$B$7:$R$2843,16,0)</f>
        <v>12.1341</v>
      </c>
      <c r="S11" s="67">
        <f t="shared" si="6"/>
        <v>13</v>
      </c>
    </row>
    <row r="12" spans="1:19" s="68" customFormat="1" x14ac:dyDescent="0.3">
      <c r="A12" s="63" t="s">
        <v>15</v>
      </c>
      <c r="B12" s="64">
        <f>VLOOKUP($A12,'Return Data'!$B$7:$R$2843,3,0)</f>
        <v>44319</v>
      </c>
      <c r="C12" s="65">
        <f>VLOOKUP($A12,'Return Data'!$B$7:$R$2843,4,0)</f>
        <v>73.5</v>
      </c>
      <c r="D12" s="65">
        <f>VLOOKUP($A12,'Return Data'!$B$7:$R$2843,10,0)</f>
        <v>14.3079</v>
      </c>
      <c r="E12" s="66">
        <f t="shared" si="0"/>
        <v>1</v>
      </c>
      <c r="F12" s="65">
        <f>VLOOKUP($A12,'Return Data'!$B$7:$R$2843,11,0)</f>
        <v>49.087200000000003</v>
      </c>
      <c r="G12" s="66">
        <f t="shared" ref="G12:I12" si="9">RANK(F12,F$8:F$23,0)</f>
        <v>1</v>
      </c>
      <c r="H12" s="65">
        <f>VLOOKUP($A12,'Return Data'!$B$7:$R$2843,12,0)</f>
        <v>72.171499999999995</v>
      </c>
      <c r="I12" s="66">
        <f t="shared" si="9"/>
        <v>1</v>
      </c>
      <c r="J12" s="65">
        <f>VLOOKUP($A12,'Return Data'!$B$7:$R$2843,13,0)</f>
        <v>99.079099999999997</v>
      </c>
      <c r="K12" s="66">
        <f t="shared" si="2"/>
        <v>1</v>
      </c>
      <c r="L12" s="65">
        <f>VLOOKUP($A12,'Return Data'!$B$7:$R$2843,17,0)</f>
        <v>16.7393</v>
      </c>
      <c r="M12" s="66">
        <f t="shared" si="3"/>
        <v>3</v>
      </c>
      <c r="N12" s="65">
        <f>VLOOKUP($A12,'Return Data'!$B$7:$R$2843,14,0)</f>
        <v>7.0776000000000003</v>
      </c>
      <c r="O12" s="66">
        <f t="shared" si="4"/>
        <v>7</v>
      </c>
      <c r="P12" s="65">
        <f>VLOOKUP($A12,'Return Data'!$B$7:$R$2843,15,0)</f>
        <v>16.131399999999999</v>
      </c>
      <c r="Q12" s="66">
        <f t="shared" si="5"/>
        <v>2</v>
      </c>
      <c r="R12" s="65">
        <f>VLOOKUP($A12,'Return Data'!$B$7:$R$2843,16,0)</f>
        <v>15.6309</v>
      </c>
      <c r="S12" s="67">
        <f t="shared" si="6"/>
        <v>5</v>
      </c>
    </row>
    <row r="13" spans="1:19" s="68" customFormat="1" x14ac:dyDescent="0.3">
      <c r="A13" s="63" t="s">
        <v>16</v>
      </c>
      <c r="B13" s="64">
        <f>VLOOKUP($A13,'Return Data'!$B$7:$R$2843,3,0)</f>
        <v>44319</v>
      </c>
      <c r="C13" s="65">
        <f>VLOOKUP($A13,'Return Data'!$B$7:$R$2843,4,0)</f>
        <v>15.936299999999999</v>
      </c>
      <c r="D13" s="65">
        <f>VLOOKUP($A13,'Return Data'!$B$7:$R$2843,10,0)</f>
        <v>2.0295000000000001</v>
      </c>
      <c r="E13" s="66">
        <f t="shared" si="0"/>
        <v>9</v>
      </c>
      <c r="F13" s="65">
        <f>VLOOKUP($A13,'Return Data'!$B$7:$R$2843,11,0)</f>
        <v>25.810600000000001</v>
      </c>
      <c r="G13" s="66">
        <f t="shared" ref="G13:I13" si="10">RANK(F13,F$8:F$23,0)</f>
        <v>12</v>
      </c>
      <c r="H13" s="65">
        <f>VLOOKUP($A13,'Return Data'!$B$7:$R$2843,12,0)</f>
        <v>37.422199999999997</v>
      </c>
      <c r="I13" s="66">
        <f t="shared" si="10"/>
        <v>12</v>
      </c>
      <c r="J13" s="65">
        <f>VLOOKUP($A13,'Return Data'!$B$7:$R$2843,13,0)</f>
        <v>48.2102</v>
      </c>
      <c r="K13" s="66">
        <f t="shared" si="2"/>
        <v>13</v>
      </c>
      <c r="L13" s="65">
        <f>VLOOKUP($A13,'Return Data'!$B$7:$R$2843,17,0)</f>
        <v>12.847799999999999</v>
      </c>
      <c r="M13" s="66">
        <f t="shared" si="3"/>
        <v>11</v>
      </c>
      <c r="N13" s="65">
        <f>VLOOKUP($A13,'Return Data'!$B$7:$R$2843,14,0)</f>
        <v>3.3774000000000002</v>
      </c>
      <c r="O13" s="66">
        <f t="shared" si="4"/>
        <v>11</v>
      </c>
      <c r="P13" s="65">
        <f>VLOOKUP($A13,'Return Data'!$B$7:$R$2843,15,0)</f>
        <v>9.9359000000000002</v>
      </c>
      <c r="Q13" s="66">
        <f t="shared" si="5"/>
        <v>12</v>
      </c>
      <c r="R13" s="65">
        <f>VLOOKUP($A13,'Return Data'!$B$7:$R$2843,16,0)</f>
        <v>8.5858000000000008</v>
      </c>
      <c r="S13" s="67">
        <f t="shared" si="6"/>
        <v>15</v>
      </c>
    </row>
    <row r="14" spans="1:19" s="68" customFormat="1" x14ac:dyDescent="0.3">
      <c r="A14" s="63" t="s">
        <v>17</v>
      </c>
      <c r="B14" s="64">
        <f>VLOOKUP($A14,'Return Data'!$B$7:$R$2843,3,0)</f>
        <v>44319</v>
      </c>
      <c r="C14" s="65">
        <f>VLOOKUP($A14,'Return Data'!$B$7:$R$2843,4,0)</f>
        <v>45.330100000000002</v>
      </c>
      <c r="D14" s="65">
        <f>VLOOKUP($A14,'Return Data'!$B$7:$R$2843,10,0)</f>
        <v>1.016</v>
      </c>
      <c r="E14" s="66">
        <f t="shared" si="0"/>
        <v>11</v>
      </c>
      <c r="F14" s="65">
        <f>VLOOKUP($A14,'Return Data'!$B$7:$R$2843,11,0)</f>
        <v>31.6572</v>
      </c>
      <c r="G14" s="66">
        <f t="shared" ref="G14:I14" si="11">RANK(F14,F$8:F$23,0)</f>
        <v>6</v>
      </c>
      <c r="H14" s="65">
        <f>VLOOKUP($A14,'Return Data'!$B$7:$R$2843,12,0)</f>
        <v>43.2498</v>
      </c>
      <c r="I14" s="66">
        <f t="shared" si="11"/>
        <v>5</v>
      </c>
      <c r="J14" s="65">
        <f>VLOOKUP($A14,'Return Data'!$B$7:$R$2843,13,0)</f>
        <v>57.9925</v>
      </c>
      <c r="K14" s="66">
        <f t="shared" si="2"/>
        <v>7</v>
      </c>
      <c r="L14" s="65">
        <f>VLOOKUP($A14,'Return Data'!$B$7:$R$2843,17,0)</f>
        <v>15.6972</v>
      </c>
      <c r="M14" s="66">
        <f t="shared" si="3"/>
        <v>4</v>
      </c>
      <c r="N14" s="65">
        <f>VLOOKUP($A14,'Return Data'!$B$7:$R$2843,14,0)</f>
        <v>10.0573</v>
      </c>
      <c r="O14" s="66">
        <f t="shared" si="4"/>
        <v>3</v>
      </c>
      <c r="P14" s="65">
        <f>VLOOKUP($A14,'Return Data'!$B$7:$R$2843,15,0)</f>
        <v>16.5534</v>
      </c>
      <c r="Q14" s="66">
        <f t="shared" si="5"/>
        <v>1</v>
      </c>
      <c r="R14" s="65">
        <f>VLOOKUP($A14,'Return Data'!$B$7:$R$2843,16,0)</f>
        <v>14.6595</v>
      </c>
      <c r="S14" s="67">
        <f t="shared" si="6"/>
        <v>7</v>
      </c>
    </row>
    <row r="15" spans="1:19" s="68" customFormat="1" x14ac:dyDescent="0.3">
      <c r="A15" s="63" t="s">
        <v>18</v>
      </c>
      <c r="B15" s="64">
        <f>VLOOKUP($A15,'Return Data'!$B$7:$R$2843,3,0)</f>
        <v>44319</v>
      </c>
      <c r="C15" s="65">
        <f>VLOOKUP($A15,'Return Data'!$B$7:$R$2843,4,0)</f>
        <v>49.683</v>
      </c>
      <c r="D15" s="65">
        <f>VLOOKUP($A15,'Return Data'!$B$7:$R$2843,10,0)</f>
        <v>3.8849999999999998</v>
      </c>
      <c r="E15" s="66">
        <f t="shared" si="0"/>
        <v>6</v>
      </c>
      <c r="F15" s="65">
        <f>VLOOKUP($A15,'Return Data'!$B$7:$R$2843,11,0)</f>
        <v>30.518000000000001</v>
      </c>
      <c r="G15" s="66">
        <f t="shared" ref="G15:I15" si="12">RANK(F15,F$8:F$23,0)</f>
        <v>7</v>
      </c>
      <c r="H15" s="65">
        <f>VLOOKUP($A15,'Return Data'!$B$7:$R$2843,12,0)</f>
        <v>41.906799999999997</v>
      </c>
      <c r="I15" s="66">
        <f t="shared" si="12"/>
        <v>7</v>
      </c>
      <c r="J15" s="65">
        <f>VLOOKUP($A15,'Return Data'!$B$7:$R$2843,13,0)</f>
        <v>62.362699999999997</v>
      </c>
      <c r="K15" s="66">
        <f t="shared" si="2"/>
        <v>6</v>
      </c>
      <c r="L15" s="65">
        <f>VLOOKUP($A15,'Return Data'!$B$7:$R$2843,17,0)</f>
        <v>15.046099999999999</v>
      </c>
      <c r="M15" s="66">
        <f t="shared" si="3"/>
        <v>6</v>
      </c>
      <c r="N15" s="65">
        <f>VLOOKUP($A15,'Return Data'!$B$7:$R$2843,14,0)</f>
        <v>8.1112000000000002</v>
      </c>
      <c r="O15" s="66">
        <f t="shared" si="4"/>
        <v>5</v>
      </c>
      <c r="P15" s="65">
        <f>VLOOKUP($A15,'Return Data'!$B$7:$R$2843,15,0)</f>
        <v>14.8422</v>
      </c>
      <c r="Q15" s="66">
        <f t="shared" si="5"/>
        <v>5</v>
      </c>
      <c r="R15" s="65">
        <f>VLOOKUP($A15,'Return Data'!$B$7:$R$2843,16,0)</f>
        <v>18.2468</v>
      </c>
      <c r="S15" s="67">
        <f t="shared" si="6"/>
        <v>1</v>
      </c>
    </row>
    <row r="16" spans="1:19" s="68" customFormat="1" x14ac:dyDescent="0.3">
      <c r="A16" s="63" t="s">
        <v>19</v>
      </c>
      <c r="B16" s="64">
        <f>VLOOKUP($A16,'Return Data'!$B$7:$R$2843,3,0)</f>
        <v>44319</v>
      </c>
      <c r="C16" s="65">
        <f>VLOOKUP($A16,'Return Data'!$B$7:$R$2843,4,0)</f>
        <v>103.3814</v>
      </c>
      <c r="D16" s="65">
        <f>VLOOKUP($A16,'Return Data'!$B$7:$R$2843,10,0)</f>
        <v>3.8388</v>
      </c>
      <c r="E16" s="66">
        <f t="shared" si="0"/>
        <v>7</v>
      </c>
      <c r="F16" s="65">
        <f>VLOOKUP($A16,'Return Data'!$B$7:$R$2843,11,0)</f>
        <v>32.871899999999997</v>
      </c>
      <c r="G16" s="66">
        <f t="shared" ref="G16:I16" si="13">RANK(F16,F$8:F$23,0)</f>
        <v>4</v>
      </c>
      <c r="H16" s="65">
        <f>VLOOKUP($A16,'Return Data'!$B$7:$R$2843,12,0)</f>
        <v>43.767200000000003</v>
      </c>
      <c r="I16" s="66">
        <f t="shared" si="13"/>
        <v>4</v>
      </c>
      <c r="J16" s="65">
        <f>VLOOKUP($A16,'Return Data'!$B$7:$R$2843,13,0)</f>
        <v>63.302199999999999</v>
      </c>
      <c r="K16" s="66">
        <f t="shared" si="2"/>
        <v>4</v>
      </c>
      <c r="L16" s="65">
        <f>VLOOKUP($A16,'Return Data'!$B$7:$R$2843,17,0)</f>
        <v>15.6282</v>
      </c>
      <c r="M16" s="66">
        <f t="shared" si="3"/>
        <v>5</v>
      </c>
      <c r="N16" s="65">
        <f>VLOOKUP($A16,'Return Data'!$B$7:$R$2843,14,0)</f>
        <v>9.9606999999999992</v>
      </c>
      <c r="O16" s="66">
        <f t="shared" si="4"/>
        <v>4</v>
      </c>
      <c r="P16" s="65">
        <f>VLOOKUP($A16,'Return Data'!$B$7:$R$2843,15,0)</f>
        <v>15.276899999999999</v>
      </c>
      <c r="Q16" s="66">
        <f t="shared" si="5"/>
        <v>4</v>
      </c>
      <c r="R16" s="65">
        <f>VLOOKUP($A16,'Return Data'!$B$7:$R$2843,16,0)</f>
        <v>14.1332</v>
      </c>
      <c r="S16" s="67">
        <f t="shared" si="6"/>
        <v>8</v>
      </c>
    </row>
    <row r="17" spans="1:19" s="68" customFormat="1" x14ac:dyDescent="0.3">
      <c r="A17" s="63" t="s">
        <v>20</v>
      </c>
      <c r="B17" s="64">
        <f>VLOOKUP($A17,'Return Data'!$B$7:$R$2843,3,0)</f>
        <v>44319</v>
      </c>
      <c r="C17" s="65">
        <f>VLOOKUP($A17,'Return Data'!$B$7:$R$2843,4,0)</f>
        <v>67.02</v>
      </c>
      <c r="D17" s="65">
        <f>VLOOKUP($A17,'Return Data'!$B$7:$R$2843,10,0)</f>
        <v>0.75170000000000003</v>
      </c>
      <c r="E17" s="66">
        <f t="shared" si="0"/>
        <v>12</v>
      </c>
      <c r="F17" s="65">
        <f>VLOOKUP($A17,'Return Data'!$B$7:$R$2843,11,0)</f>
        <v>27.852</v>
      </c>
      <c r="G17" s="66">
        <f t="shared" ref="G17:I17" si="14">RANK(F17,F$8:F$23,0)</f>
        <v>8</v>
      </c>
      <c r="H17" s="65">
        <f>VLOOKUP($A17,'Return Data'!$B$7:$R$2843,12,0)</f>
        <v>42.051699999999997</v>
      </c>
      <c r="I17" s="66">
        <f t="shared" si="14"/>
        <v>6</v>
      </c>
      <c r="J17" s="65">
        <f>VLOOKUP($A17,'Return Data'!$B$7:$R$2843,13,0)</f>
        <v>57.213200000000001</v>
      </c>
      <c r="K17" s="66">
        <f t="shared" si="2"/>
        <v>8</v>
      </c>
      <c r="L17" s="65">
        <f>VLOOKUP($A17,'Return Data'!$B$7:$R$2843,17,0)</f>
        <v>9.8356999999999992</v>
      </c>
      <c r="M17" s="66">
        <f t="shared" si="3"/>
        <v>15</v>
      </c>
      <c r="N17" s="65">
        <f>VLOOKUP($A17,'Return Data'!$B$7:$R$2843,14,0)</f>
        <v>8.0550999999999995</v>
      </c>
      <c r="O17" s="66">
        <f t="shared" si="4"/>
        <v>6</v>
      </c>
      <c r="P17" s="65">
        <f>VLOOKUP($A17,'Return Data'!$B$7:$R$2843,15,0)</f>
        <v>11.3673</v>
      </c>
      <c r="Q17" s="66">
        <f t="shared" si="5"/>
        <v>10</v>
      </c>
      <c r="R17" s="65">
        <f>VLOOKUP($A17,'Return Data'!$B$7:$R$2843,16,0)</f>
        <v>13.379</v>
      </c>
      <c r="S17" s="67">
        <f t="shared" si="6"/>
        <v>10</v>
      </c>
    </row>
    <row r="18" spans="1:19" s="68" customFormat="1" x14ac:dyDescent="0.3">
      <c r="A18" s="63" t="s">
        <v>21</v>
      </c>
      <c r="B18" s="64">
        <f>VLOOKUP($A18,'Return Data'!$B$7:$R$2843,3,0)</f>
        <v>44319</v>
      </c>
      <c r="C18" s="65">
        <f>VLOOKUP($A18,'Return Data'!$B$7:$R$2843,4,0)</f>
        <v>176.32390000000001</v>
      </c>
      <c r="D18" s="65">
        <f>VLOOKUP($A18,'Return Data'!$B$7:$R$2843,10,0)</f>
        <v>-0.1537</v>
      </c>
      <c r="E18" s="66">
        <f t="shared" si="0"/>
        <v>15</v>
      </c>
      <c r="F18" s="65">
        <f>VLOOKUP($A18,'Return Data'!$B$7:$R$2843,11,0)</f>
        <v>19.798999999999999</v>
      </c>
      <c r="G18" s="66">
        <f t="shared" ref="G18:I18" si="15">RANK(F18,F$8:F$23,0)</f>
        <v>16</v>
      </c>
      <c r="H18" s="65">
        <f>VLOOKUP($A18,'Return Data'!$B$7:$R$2843,12,0)</f>
        <v>29.270499999999998</v>
      </c>
      <c r="I18" s="66">
        <f t="shared" si="15"/>
        <v>16</v>
      </c>
      <c r="J18" s="65">
        <f>VLOOKUP($A18,'Return Data'!$B$7:$R$2843,13,0)</f>
        <v>45.673000000000002</v>
      </c>
      <c r="K18" s="66">
        <f t="shared" si="2"/>
        <v>15</v>
      </c>
      <c r="L18" s="65">
        <f>VLOOKUP($A18,'Return Data'!$B$7:$R$2843,17,0)</f>
        <v>12.096</v>
      </c>
      <c r="M18" s="66">
        <f t="shared" si="3"/>
        <v>13</v>
      </c>
      <c r="N18" s="65">
        <f>VLOOKUP($A18,'Return Data'!$B$7:$R$2843,14,0)</f>
        <v>6.1074999999999999</v>
      </c>
      <c r="O18" s="66">
        <f t="shared" si="4"/>
        <v>9</v>
      </c>
      <c r="P18" s="65">
        <f>VLOOKUP($A18,'Return Data'!$B$7:$R$2843,15,0)</f>
        <v>15.445499999999999</v>
      </c>
      <c r="Q18" s="66">
        <f t="shared" si="5"/>
        <v>3</v>
      </c>
      <c r="R18" s="65">
        <f>VLOOKUP($A18,'Return Data'!$B$7:$R$2843,16,0)</f>
        <v>16.111499999999999</v>
      </c>
      <c r="S18" s="67">
        <f t="shared" si="6"/>
        <v>4</v>
      </c>
    </row>
    <row r="19" spans="1:19" s="68" customFormat="1" x14ac:dyDescent="0.3">
      <c r="A19" s="63" t="s">
        <v>22</v>
      </c>
      <c r="B19" s="64">
        <f>VLOOKUP($A19,'Return Data'!$B$7:$R$2843,3,0)</f>
        <v>44319</v>
      </c>
      <c r="C19" s="65">
        <f>VLOOKUP($A19,'Return Data'!$B$7:$R$2843,4,0)</f>
        <v>12.9237</v>
      </c>
      <c r="D19" s="65">
        <f>VLOOKUP($A19,'Return Data'!$B$7:$R$2843,10,0)</f>
        <v>4.4584000000000001</v>
      </c>
      <c r="E19" s="66">
        <f t="shared" si="0"/>
        <v>5</v>
      </c>
      <c r="F19" s="65">
        <f>VLOOKUP($A19,'Return Data'!$B$7:$R$2843,11,0)</f>
        <v>24.71</v>
      </c>
      <c r="G19" s="66">
        <f t="shared" ref="G19:I19" si="16">RANK(F19,F$8:F$23,0)</f>
        <v>14</v>
      </c>
      <c r="H19" s="65">
        <f>VLOOKUP($A19,'Return Data'!$B$7:$R$2843,12,0)</f>
        <v>34.043799999999997</v>
      </c>
      <c r="I19" s="66">
        <f t="shared" si="16"/>
        <v>13</v>
      </c>
      <c r="J19" s="65">
        <f>VLOOKUP($A19,'Return Data'!$B$7:$R$2843,13,0)</f>
        <v>45.7423</v>
      </c>
      <c r="K19" s="66">
        <f t="shared" si="2"/>
        <v>14</v>
      </c>
      <c r="L19" s="65">
        <f>VLOOKUP($A19,'Return Data'!$B$7:$R$2843,17,0)</f>
        <v>13.9742</v>
      </c>
      <c r="M19" s="66">
        <f t="shared" si="3"/>
        <v>8</v>
      </c>
      <c r="N19" s="65"/>
      <c r="O19" s="66"/>
      <c r="P19" s="65"/>
      <c r="Q19" s="66"/>
      <c r="R19" s="65">
        <f>VLOOKUP($A19,'Return Data'!$B$7:$R$2843,16,0)</f>
        <v>9.5632000000000001</v>
      </c>
      <c r="S19" s="67">
        <f t="shared" si="6"/>
        <v>14</v>
      </c>
    </row>
    <row r="20" spans="1:19" s="68" customFormat="1" x14ac:dyDescent="0.3">
      <c r="A20" s="63" t="s">
        <v>23</v>
      </c>
      <c r="B20" s="64">
        <f>VLOOKUP($A20,'Return Data'!$B$7:$R$2843,3,0)</f>
        <v>44319</v>
      </c>
      <c r="C20" s="65">
        <f>VLOOKUP($A20,'Return Data'!$B$7:$R$2843,4,0)</f>
        <v>12.389099999999999</v>
      </c>
      <c r="D20" s="65">
        <f>VLOOKUP($A20,'Return Data'!$B$7:$R$2843,10,0)</f>
        <v>3.0270000000000001</v>
      </c>
      <c r="E20" s="66">
        <f t="shared" si="0"/>
        <v>8</v>
      </c>
      <c r="F20" s="65">
        <f>VLOOKUP($A20,'Return Data'!$B$7:$R$2843,11,0)</f>
        <v>23.084800000000001</v>
      </c>
      <c r="G20" s="66">
        <f t="shared" ref="G20:I20" si="17">RANK(F20,F$8:F$23,0)</f>
        <v>15</v>
      </c>
      <c r="H20" s="65">
        <f>VLOOKUP($A20,'Return Data'!$B$7:$R$2843,12,0)</f>
        <v>31.1585</v>
      </c>
      <c r="I20" s="66">
        <f t="shared" si="17"/>
        <v>15</v>
      </c>
      <c r="J20" s="65">
        <f>VLOOKUP($A20,'Return Data'!$B$7:$R$2843,13,0)</f>
        <v>42.302</v>
      </c>
      <c r="K20" s="66">
        <f t="shared" si="2"/>
        <v>16</v>
      </c>
      <c r="L20" s="65">
        <f>VLOOKUP($A20,'Return Data'!$B$7:$R$2843,17,0)</f>
        <v>13.3344</v>
      </c>
      <c r="M20" s="66">
        <f t="shared" si="3"/>
        <v>10</v>
      </c>
      <c r="N20" s="65"/>
      <c r="O20" s="66"/>
      <c r="P20" s="65"/>
      <c r="Q20" s="66"/>
      <c r="R20" s="65">
        <f>VLOOKUP($A20,'Return Data'!$B$7:$R$2843,16,0)</f>
        <v>8.0996000000000006</v>
      </c>
      <c r="S20" s="67">
        <f t="shared" si="6"/>
        <v>16</v>
      </c>
    </row>
    <row r="21" spans="1:19" s="68" customFormat="1" x14ac:dyDescent="0.3">
      <c r="A21" s="63" t="s">
        <v>24</v>
      </c>
      <c r="B21" s="64">
        <f>VLOOKUP($A21,'Return Data'!$B$7:$R$2843,3,0)</f>
        <v>44319</v>
      </c>
      <c r="C21" s="65">
        <f>VLOOKUP($A21,'Return Data'!$B$7:$R$2843,4,0)</f>
        <v>333.14170000000001</v>
      </c>
      <c r="D21" s="65">
        <f>VLOOKUP($A21,'Return Data'!$B$7:$R$2843,10,0)</f>
        <v>1.2816000000000001</v>
      </c>
      <c r="E21" s="66">
        <f t="shared" si="0"/>
        <v>10</v>
      </c>
      <c r="F21" s="65">
        <f>VLOOKUP($A21,'Return Data'!$B$7:$R$2843,11,0)</f>
        <v>40.592799999999997</v>
      </c>
      <c r="G21" s="66">
        <f t="shared" ref="G21:I21" si="18">RANK(F21,F$8:F$23,0)</f>
        <v>2</v>
      </c>
      <c r="H21" s="65">
        <f>VLOOKUP($A21,'Return Data'!$B$7:$R$2843,12,0)</f>
        <v>55.302199999999999</v>
      </c>
      <c r="I21" s="66">
        <f t="shared" si="18"/>
        <v>2</v>
      </c>
      <c r="J21" s="65">
        <f>VLOOKUP($A21,'Return Data'!$B$7:$R$2843,13,0)</f>
        <v>72.094700000000003</v>
      </c>
      <c r="K21" s="66">
        <f t="shared" si="2"/>
        <v>2</v>
      </c>
      <c r="L21" s="65">
        <f>VLOOKUP($A21,'Return Data'!$B$7:$R$2843,17,0)</f>
        <v>12.3101</v>
      </c>
      <c r="M21" s="66">
        <f t="shared" si="3"/>
        <v>12</v>
      </c>
      <c r="N21" s="65">
        <f>VLOOKUP($A21,'Return Data'!$B$7:$R$2843,14,0)</f>
        <v>6.0331999999999999</v>
      </c>
      <c r="O21" s="66">
        <f t="shared" si="4"/>
        <v>10</v>
      </c>
      <c r="P21" s="65">
        <f>VLOOKUP($A21,'Return Data'!$B$7:$R$2843,15,0)</f>
        <v>12.885199999999999</v>
      </c>
      <c r="Q21" s="66">
        <f t="shared" si="5"/>
        <v>9</v>
      </c>
      <c r="R21" s="65">
        <f>VLOOKUP($A21,'Return Data'!$B$7:$R$2843,16,0)</f>
        <v>12.373100000000001</v>
      </c>
      <c r="S21" s="67">
        <f t="shared" si="6"/>
        <v>12</v>
      </c>
    </row>
    <row r="22" spans="1:19" s="68" customFormat="1" x14ac:dyDescent="0.3">
      <c r="A22" s="63" t="s">
        <v>25</v>
      </c>
      <c r="B22" s="64">
        <f>VLOOKUP($A22,'Return Data'!$B$7:$R$2843,3,0)</f>
        <v>44319</v>
      </c>
      <c r="C22" s="65">
        <f>VLOOKUP($A22,'Return Data'!$B$7:$R$2843,4,0)</f>
        <v>13.73</v>
      </c>
      <c r="D22" s="65">
        <f>VLOOKUP($A22,'Return Data'!$B$7:$R$2843,10,0)</f>
        <v>-0.79479999999999995</v>
      </c>
      <c r="E22" s="66">
        <f t="shared" si="0"/>
        <v>16</v>
      </c>
      <c r="F22" s="65">
        <f>VLOOKUP($A22,'Return Data'!$B$7:$R$2843,11,0)</f>
        <v>24.931799999999999</v>
      </c>
      <c r="G22" s="66">
        <f t="shared" ref="G22:I22" si="19">RANK(F22,F$8:F$23,0)</f>
        <v>13</v>
      </c>
      <c r="H22" s="65">
        <f>VLOOKUP($A22,'Return Data'!$B$7:$R$2843,12,0)</f>
        <v>33.171700000000001</v>
      </c>
      <c r="I22" s="66">
        <f t="shared" si="19"/>
        <v>14</v>
      </c>
      <c r="J22" s="65">
        <f>VLOOKUP($A22,'Return Data'!$B$7:$R$2843,13,0)</f>
        <v>49.890799999999999</v>
      </c>
      <c r="K22" s="66">
        <f t="shared" si="2"/>
        <v>12</v>
      </c>
      <c r="L22" s="65">
        <f>VLOOKUP($A22,'Return Data'!$B$7:$R$2843,17,0)</f>
        <v>13.576599999999999</v>
      </c>
      <c r="M22" s="66">
        <f t="shared" si="3"/>
        <v>9</v>
      </c>
      <c r="N22" s="65"/>
      <c r="O22" s="66"/>
      <c r="P22" s="65"/>
      <c r="Q22" s="66"/>
      <c r="R22" s="65">
        <f>VLOOKUP($A22,'Return Data'!$B$7:$R$2843,16,0)</f>
        <v>14.0518</v>
      </c>
      <c r="S22" s="67">
        <f t="shared" si="6"/>
        <v>9</v>
      </c>
    </row>
    <row r="23" spans="1:19" s="68" customFormat="1" x14ac:dyDescent="0.3">
      <c r="A23" s="63" t="s">
        <v>26</v>
      </c>
      <c r="B23" s="64">
        <f>VLOOKUP($A23,'Return Data'!$B$7:$R$2843,3,0)</f>
        <v>44319</v>
      </c>
      <c r="C23" s="65">
        <f>VLOOKUP($A23,'Return Data'!$B$7:$R$2843,4,0)</f>
        <v>88.235600000000005</v>
      </c>
      <c r="D23" s="65">
        <f>VLOOKUP($A23,'Return Data'!$B$7:$R$2843,10,0)</f>
        <v>0.55820000000000003</v>
      </c>
      <c r="E23" s="66">
        <f t="shared" si="0"/>
        <v>13</v>
      </c>
      <c r="F23" s="65">
        <f>VLOOKUP($A23,'Return Data'!$B$7:$R$2843,11,0)</f>
        <v>27.409199999999998</v>
      </c>
      <c r="G23" s="66">
        <f t="shared" ref="G23:I23" si="20">RANK(F23,F$8:F$23,0)</f>
        <v>10</v>
      </c>
      <c r="H23" s="65">
        <f>VLOOKUP($A23,'Return Data'!$B$7:$R$2843,12,0)</f>
        <v>39.518599999999999</v>
      </c>
      <c r="I23" s="66">
        <f t="shared" si="20"/>
        <v>8</v>
      </c>
      <c r="J23" s="65">
        <f>VLOOKUP($A23,'Return Data'!$B$7:$R$2843,13,0)</f>
        <v>56.301699999999997</v>
      </c>
      <c r="K23" s="66">
        <f t="shared" si="2"/>
        <v>10</v>
      </c>
      <c r="L23" s="65">
        <f>VLOOKUP($A23,'Return Data'!$B$7:$R$2843,17,0)</f>
        <v>17.325500000000002</v>
      </c>
      <c r="M23" s="66">
        <f t="shared" si="3"/>
        <v>1</v>
      </c>
      <c r="N23" s="65">
        <f>VLOOKUP($A23,'Return Data'!$B$7:$R$2843,14,0)</f>
        <v>12.155099999999999</v>
      </c>
      <c r="O23" s="66">
        <f t="shared" si="4"/>
        <v>1</v>
      </c>
      <c r="P23" s="65">
        <f>VLOOKUP($A23,'Return Data'!$B$7:$R$2843,15,0)</f>
        <v>14.368499999999999</v>
      </c>
      <c r="Q23" s="66">
        <f t="shared" si="5"/>
        <v>6</v>
      </c>
      <c r="R23" s="65">
        <f>VLOOKUP($A23,'Return Data'!$B$7:$R$2843,16,0)</f>
        <v>12.7852</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3.2749249999999992</v>
      </c>
      <c r="E25" s="74"/>
      <c r="F25" s="75">
        <f>AVERAGE(F8:F23)</f>
        <v>30.239899999999999</v>
      </c>
      <c r="G25" s="74"/>
      <c r="H25" s="75">
        <f>AVERAGE(H8:H23)</f>
        <v>41.972174999999993</v>
      </c>
      <c r="I25" s="74"/>
      <c r="J25" s="75">
        <f>AVERAGE(J8:J23)</f>
        <v>58.836656250000004</v>
      </c>
      <c r="K25" s="74"/>
      <c r="L25" s="75">
        <f>AVERAGE(L8:L23)</f>
        <v>13.851593750000001</v>
      </c>
      <c r="M25" s="74"/>
      <c r="N25" s="75">
        <f>AVERAGE(N8:N23)</f>
        <v>7.4829583333333334</v>
      </c>
      <c r="O25" s="74"/>
      <c r="P25" s="75">
        <f>AVERAGE(P8:P23)</f>
        <v>13.683341666666669</v>
      </c>
      <c r="Q25" s="74"/>
      <c r="R25" s="75">
        <f>AVERAGE(R8:R23)</f>
        <v>13.650074999999999</v>
      </c>
      <c r="S25" s="76"/>
    </row>
    <row r="26" spans="1:19" s="68" customFormat="1" x14ac:dyDescent="0.3">
      <c r="A26" s="73" t="s">
        <v>28</v>
      </c>
      <c r="B26" s="74"/>
      <c r="C26" s="74"/>
      <c r="D26" s="75">
        <f>MIN(D8:D23)</f>
        <v>-0.79479999999999995</v>
      </c>
      <c r="E26" s="74"/>
      <c r="F26" s="75">
        <f>MIN(F8:F23)</f>
        <v>19.798999999999999</v>
      </c>
      <c r="G26" s="74"/>
      <c r="H26" s="75">
        <f>MIN(H8:H23)</f>
        <v>29.270499999999998</v>
      </c>
      <c r="I26" s="74"/>
      <c r="J26" s="75">
        <f>MIN(J8:J23)</f>
        <v>42.302</v>
      </c>
      <c r="K26" s="74"/>
      <c r="L26" s="75">
        <f>MIN(L8:L23)</f>
        <v>9.6273</v>
      </c>
      <c r="M26" s="74"/>
      <c r="N26" s="75">
        <f>MIN(N8:N23)</f>
        <v>0.5675</v>
      </c>
      <c r="O26" s="74"/>
      <c r="P26" s="75">
        <f>MIN(P8:P23)</f>
        <v>9.9359000000000002</v>
      </c>
      <c r="Q26" s="74"/>
      <c r="R26" s="75">
        <f>MIN(R8:R23)</f>
        <v>8.0996000000000006</v>
      </c>
      <c r="S26" s="76"/>
    </row>
    <row r="27" spans="1:19" s="68" customFormat="1" ht="15" thickBot="1" x14ac:dyDescent="0.35">
      <c r="A27" s="77" t="s">
        <v>29</v>
      </c>
      <c r="B27" s="78"/>
      <c r="C27" s="78"/>
      <c r="D27" s="79">
        <f>MAX(D8:D23)</f>
        <v>14.3079</v>
      </c>
      <c r="E27" s="78"/>
      <c r="F27" s="79">
        <f>MAX(F8:F23)</f>
        <v>49.087200000000003</v>
      </c>
      <c r="G27" s="78"/>
      <c r="H27" s="79">
        <f>MAX(H8:H23)</f>
        <v>72.171499999999995</v>
      </c>
      <c r="I27" s="78"/>
      <c r="J27" s="79">
        <f>MAX(J8:J23)</f>
        <v>99.079099999999997</v>
      </c>
      <c r="K27" s="78"/>
      <c r="L27" s="79">
        <f>MAX(L8:L23)</f>
        <v>17.325500000000002</v>
      </c>
      <c r="M27" s="78"/>
      <c r="N27" s="79">
        <f>MAX(N8:N23)</f>
        <v>12.155099999999999</v>
      </c>
      <c r="O27" s="78"/>
      <c r="P27" s="79">
        <f>MAX(P8:P23)</f>
        <v>16.5534</v>
      </c>
      <c r="Q27" s="78"/>
      <c r="R27" s="79">
        <f>MAX(R8:R23)</f>
        <v>18.2468</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44319</v>
      </c>
      <c r="C8" s="65">
        <f>VLOOKUP($A8,'Return Data'!$B$7:$R$2843,4,0)</f>
        <v>218.16</v>
      </c>
      <c r="D8" s="65">
        <f>VLOOKUP($A8,'Return Data'!$B$7:$R$2843,10,0)</f>
        <v>7.5952000000000002</v>
      </c>
      <c r="E8" s="66">
        <f t="shared" ref="E8:E13" si="0">RANK(D8,D$8:D$13,0)</f>
        <v>3</v>
      </c>
      <c r="F8" s="65">
        <f>VLOOKUP($A8,'Return Data'!$B$7:$R$2843,11,0)</f>
        <v>27.908100000000001</v>
      </c>
      <c r="G8" s="66">
        <f t="shared" ref="G8:G13" si="1">RANK(F8,F$8:F$13,0)</f>
        <v>5</v>
      </c>
      <c r="H8" s="65">
        <f>VLOOKUP($A8,'Return Data'!$B$7:$R$2843,12,0)</f>
        <v>32.660400000000003</v>
      </c>
      <c r="I8" s="66">
        <f t="shared" ref="I8:I13" si="2">RANK(H8,H$8:H$13,0)</f>
        <v>4</v>
      </c>
      <c r="J8" s="65">
        <f>VLOOKUP($A8,'Return Data'!$B$7:$R$2843,13,0)</f>
        <v>51.626399999999997</v>
      </c>
      <c r="K8" s="66">
        <f t="shared" ref="K8:K13" si="3">RANK(J8,J$8:J$13,0)</f>
        <v>3</v>
      </c>
      <c r="L8" s="65">
        <f>VLOOKUP($A8,'Return Data'!$B$7:$R$2843,17,0)</f>
        <v>14.690300000000001</v>
      </c>
      <c r="M8" s="66">
        <f>RANK(L8,L$8:L$13,0)</f>
        <v>4</v>
      </c>
      <c r="N8" s="65">
        <f>VLOOKUP($A8,'Return Data'!$B$7:$R$2843,14,0)</f>
        <v>6.4847999999999999</v>
      </c>
      <c r="O8" s="66">
        <f>RANK(N8,N$8:N$13,0)</f>
        <v>4</v>
      </c>
      <c r="P8" s="65">
        <f>VLOOKUP($A8,'Return Data'!$B$7:$R$2843,15,0)</f>
        <v>10.6721</v>
      </c>
      <c r="Q8" s="66">
        <f>RANK(P8,P$8:P$13,0)</f>
        <v>5</v>
      </c>
      <c r="R8" s="65">
        <f>VLOOKUP($A8,'Return Data'!$B$7:$R$2843,16,0)</f>
        <v>10.417</v>
      </c>
      <c r="S8" s="67">
        <f t="shared" ref="S8:S13" si="4">RANK(R8,R$8:R$13,0)</f>
        <v>6</v>
      </c>
    </row>
    <row r="9" spans="1:20" x14ac:dyDescent="0.3">
      <c r="A9" s="63" t="s">
        <v>767</v>
      </c>
      <c r="B9" s="64">
        <f>VLOOKUP($A9,'Return Data'!$B$7:$R$2843,3,0)</f>
        <v>44319</v>
      </c>
      <c r="C9" s="65">
        <f>VLOOKUP($A9,'Return Data'!$B$7:$R$2843,4,0)</f>
        <v>21.34</v>
      </c>
      <c r="D9" s="65">
        <f>VLOOKUP($A9,'Return Data'!$B$7:$R$2843,10,0)</f>
        <v>7.6689999999999996</v>
      </c>
      <c r="E9" s="66">
        <f t="shared" si="0"/>
        <v>2</v>
      </c>
      <c r="F9" s="65">
        <f>VLOOKUP($A9,'Return Data'!$B$7:$R$2843,11,0)</f>
        <v>38.122999999999998</v>
      </c>
      <c r="G9" s="66">
        <f t="shared" si="1"/>
        <v>2</v>
      </c>
      <c r="H9" s="65">
        <f>VLOOKUP($A9,'Return Data'!$B$7:$R$2843,12,0)</f>
        <v>40.8581</v>
      </c>
      <c r="I9" s="66">
        <f t="shared" si="2"/>
        <v>2</v>
      </c>
      <c r="J9" s="65">
        <f>VLOOKUP($A9,'Return Data'!$B$7:$R$2843,13,0)</f>
        <v>64.280199999999994</v>
      </c>
      <c r="K9" s="66">
        <f t="shared" si="3"/>
        <v>2</v>
      </c>
      <c r="L9" s="65">
        <f>VLOOKUP($A9,'Return Data'!$B$7:$R$2843,17,0)</f>
        <v>10.9842</v>
      </c>
      <c r="M9" s="66">
        <f>RANK(L9,L$8:L$13,0)</f>
        <v>5</v>
      </c>
      <c r="N9" s="65">
        <f>VLOOKUP($A9,'Return Data'!$B$7:$R$2843,14,0)</f>
        <v>5.2130000000000001</v>
      </c>
      <c r="O9" s="66">
        <f>RANK(N9,N$8:N$13,0)</f>
        <v>5</v>
      </c>
      <c r="P9" s="65">
        <f>VLOOKUP($A9,'Return Data'!$B$7:$R$2843,15,0)</f>
        <v>12.7262</v>
      </c>
      <c r="Q9" s="66">
        <f>RANK(P9,P$8:P$13,0)</f>
        <v>4</v>
      </c>
      <c r="R9" s="65">
        <f>VLOOKUP($A9,'Return Data'!$B$7:$R$2843,16,0)</f>
        <v>11.488799999999999</v>
      </c>
      <c r="S9" s="67">
        <f t="shared" si="4"/>
        <v>5</v>
      </c>
    </row>
    <row r="10" spans="1:20" x14ac:dyDescent="0.3">
      <c r="A10" s="63" t="s">
        <v>768</v>
      </c>
      <c r="B10" s="64">
        <f>VLOOKUP($A10,'Return Data'!$B$7:$R$2843,3,0)</f>
        <v>44319</v>
      </c>
      <c r="C10" s="65">
        <f>VLOOKUP($A10,'Return Data'!$B$7:$R$2843,4,0)</f>
        <v>14.62</v>
      </c>
      <c r="D10" s="65">
        <f>VLOOKUP($A10,'Return Data'!$B$7:$R$2843,10,0)</f>
        <v>1.9525999999999999</v>
      </c>
      <c r="E10" s="66">
        <f t="shared" si="0"/>
        <v>6</v>
      </c>
      <c r="F10" s="65">
        <f>VLOOKUP($A10,'Return Data'!$B$7:$R$2843,11,0)</f>
        <v>21.934899999999999</v>
      </c>
      <c r="G10" s="66">
        <f t="shared" si="1"/>
        <v>6</v>
      </c>
      <c r="H10" s="65">
        <f>VLOOKUP($A10,'Return Data'!$B$7:$R$2843,12,0)</f>
        <v>29.9556</v>
      </c>
      <c r="I10" s="66">
        <f t="shared" si="2"/>
        <v>6</v>
      </c>
      <c r="J10" s="65">
        <f>VLOOKUP($A10,'Return Data'!$B$7:$R$2843,13,0)</f>
        <v>47.378999999999998</v>
      </c>
      <c r="K10" s="66">
        <f t="shared" si="3"/>
        <v>6</v>
      </c>
      <c r="L10" s="65"/>
      <c r="M10" s="66"/>
      <c r="N10" s="65"/>
      <c r="O10" s="66"/>
      <c r="P10" s="65"/>
      <c r="Q10" s="66"/>
      <c r="R10" s="65">
        <f>VLOOKUP($A10,'Return Data'!$B$7:$R$2843,16,0)</f>
        <v>17.4039</v>
      </c>
      <c r="S10" s="67">
        <f t="shared" si="4"/>
        <v>1</v>
      </c>
    </row>
    <row r="11" spans="1:20" x14ac:dyDescent="0.3">
      <c r="A11" s="63" t="s">
        <v>771</v>
      </c>
      <c r="B11" s="64">
        <f>VLOOKUP($A11,'Return Data'!$B$7:$R$2843,3,0)</f>
        <v>44319</v>
      </c>
      <c r="C11" s="65">
        <f>VLOOKUP($A11,'Return Data'!$B$7:$R$2843,4,0)</f>
        <v>75.040000000000006</v>
      </c>
      <c r="D11" s="65">
        <f>VLOOKUP($A11,'Return Data'!$B$7:$R$2843,10,0)</f>
        <v>4.1932999999999998</v>
      </c>
      <c r="E11" s="66">
        <f t="shared" si="0"/>
        <v>5</v>
      </c>
      <c r="F11" s="65">
        <f>VLOOKUP($A11,'Return Data'!$B$7:$R$2843,11,0)</f>
        <v>29.2011</v>
      </c>
      <c r="G11" s="66">
        <f t="shared" si="1"/>
        <v>3</v>
      </c>
      <c r="H11" s="65">
        <f>VLOOKUP($A11,'Return Data'!$B$7:$R$2843,12,0)</f>
        <v>36.535699999999999</v>
      </c>
      <c r="I11" s="66">
        <f t="shared" si="2"/>
        <v>3</v>
      </c>
      <c r="J11" s="65">
        <f>VLOOKUP($A11,'Return Data'!$B$7:$R$2843,13,0)</f>
        <v>50.441099999999999</v>
      </c>
      <c r="K11" s="66">
        <f t="shared" si="3"/>
        <v>5</v>
      </c>
      <c r="L11" s="65">
        <f>VLOOKUP($A11,'Return Data'!$B$7:$R$2843,17,0)</f>
        <v>16.485399999999998</v>
      </c>
      <c r="M11" s="66">
        <f>RANK(L11,L$8:L$13,0)</f>
        <v>2</v>
      </c>
      <c r="N11" s="65">
        <f>VLOOKUP($A11,'Return Data'!$B$7:$R$2843,14,0)</f>
        <v>11.4093</v>
      </c>
      <c r="O11" s="66">
        <f>RANK(N11,N$8:N$13,0)</f>
        <v>2</v>
      </c>
      <c r="P11" s="65">
        <f>VLOOKUP($A11,'Return Data'!$B$7:$R$2843,15,0)</f>
        <v>17.290500000000002</v>
      </c>
      <c r="Q11" s="66">
        <f>RANK(P11,P$8:P$13,0)</f>
        <v>1</v>
      </c>
      <c r="R11" s="65">
        <f>VLOOKUP($A11,'Return Data'!$B$7:$R$2843,16,0)</f>
        <v>13.313800000000001</v>
      </c>
      <c r="S11" s="67">
        <f t="shared" si="4"/>
        <v>3</v>
      </c>
    </row>
    <row r="12" spans="1:20" x14ac:dyDescent="0.3">
      <c r="A12" s="63" t="s">
        <v>773</v>
      </c>
      <c r="B12" s="64">
        <f>VLOOKUP($A12,'Return Data'!$B$7:$R$2843,3,0)</f>
        <v>44319</v>
      </c>
      <c r="C12" s="65">
        <f>VLOOKUP($A12,'Return Data'!$B$7:$R$2843,4,0)</f>
        <v>69.081100000000006</v>
      </c>
      <c r="D12" s="65">
        <f>VLOOKUP($A12,'Return Data'!$B$7:$R$2843,10,0)</f>
        <v>8.7652999999999999</v>
      </c>
      <c r="E12" s="66">
        <f t="shared" si="0"/>
        <v>1</v>
      </c>
      <c r="F12" s="65">
        <f>VLOOKUP($A12,'Return Data'!$B$7:$R$2843,11,0)</f>
        <v>38.488799999999998</v>
      </c>
      <c r="G12" s="66">
        <f t="shared" si="1"/>
        <v>1</v>
      </c>
      <c r="H12" s="65">
        <f>VLOOKUP($A12,'Return Data'!$B$7:$R$2843,12,0)</f>
        <v>52.894500000000001</v>
      </c>
      <c r="I12" s="66">
        <f t="shared" si="2"/>
        <v>1</v>
      </c>
      <c r="J12" s="65">
        <f>VLOOKUP($A12,'Return Data'!$B$7:$R$2843,13,0)</f>
        <v>76.088899999999995</v>
      </c>
      <c r="K12" s="66">
        <f t="shared" si="3"/>
        <v>1</v>
      </c>
      <c r="L12" s="65">
        <f>VLOOKUP($A12,'Return Data'!$B$7:$R$2843,17,0)</f>
        <v>18.8735</v>
      </c>
      <c r="M12" s="66">
        <f>RANK(L12,L$8:L$13,0)</f>
        <v>1</v>
      </c>
      <c r="N12" s="65">
        <f>VLOOKUP($A12,'Return Data'!$B$7:$R$2843,14,0)</f>
        <v>11.436299999999999</v>
      </c>
      <c r="O12" s="66">
        <f>RANK(N12,N$8:N$13,0)</f>
        <v>1</v>
      </c>
      <c r="P12" s="65">
        <f>VLOOKUP($A12,'Return Data'!$B$7:$R$2843,15,0)</f>
        <v>16.046199999999999</v>
      </c>
      <c r="Q12" s="66">
        <f>RANK(P12,P$8:P$13,0)</f>
        <v>2</v>
      </c>
      <c r="R12" s="65">
        <f>VLOOKUP($A12,'Return Data'!$B$7:$R$2843,16,0)</f>
        <v>13.8756</v>
      </c>
      <c r="S12" s="67">
        <f t="shared" si="4"/>
        <v>2</v>
      </c>
    </row>
    <row r="13" spans="1:20" x14ac:dyDescent="0.3">
      <c r="A13" s="63" t="s">
        <v>774</v>
      </c>
      <c r="B13" s="64">
        <f>VLOOKUP($A13,'Return Data'!$B$7:$R$2843,3,0)</f>
        <v>44319</v>
      </c>
      <c r="C13" s="65">
        <f>VLOOKUP($A13,'Return Data'!$B$7:$R$2843,4,0)</f>
        <v>89.971400000000003</v>
      </c>
      <c r="D13" s="65">
        <f>VLOOKUP($A13,'Return Data'!$B$7:$R$2843,10,0)</f>
        <v>5.8627000000000002</v>
      </c>
      <c r="E13" s="66">
        <f t="shared" si="0"/>
        <v>4</v>
      </c>
      <c r="F13" s="65">
        <f>VLOOKUP($A13,'Return Data'!$B$7:$R$2843,11,0)</f>
        <v>28.2197</v>
      </c>
      <c r="G13" s="66">
        <f t="shared" si="1"/>
        <v>4</v>
      </c>
      <c r="H13" s="65">
        <f>VLOOKUP($A13,'Return Data'!$B$7:$R$2843,12,0)</f>
        <v>31.569099999999999</v>
      </c>
      <c r="I13" s="66">
        <f t="shared" si="2"/>
        <v>5</v>
      </c>
      <c r="J13" s="65">
        <f>VLOOKUP($A13,'Return Data'!$B$7:$R$2843,13,0)</f>
        <v>51.259500000000003</v>
      </c>
      <c r="K13" s="66">
        <f t="shared" si="3"/>
        <v>4</v>
      </c>
      <c r="L13" s="65">
        <f>VLOOKUP($A13,'Return Data'!$B$7:$R$2843,17,0)</f>
        <v>15.3208</v>
      </c>
      <c r="M13" s="66">
        <f>RANK(L13,L$8:L$13,0)</f>
        <v>3</v>
      </c>
      <c r="N13" s="65">
        <f>VLOOKUP($A13,'Return Data'!$B$7:$R$2843,14,0)</f>
        <v>11.1183</v>
      </c>
      <c r="O13" s="66">
        <f>RANK(N13,N$8:N$13,0)</f>
        <v>3</v>
      </c>
      <c r="P13" s="65">
        <f>VLOOKUP($A13,'Return Data'!$B$7:$R$2843,15,0)</f>
        <v>14.2195</v>
      </c>
      <c r="Q13" s="66">
        <f>RANK(P13,P$8:P$13,0)</f>
        <v>3</v>
      </c>
      <c r="R13" s="65">
        <f>VLOOKUP($A13,'Return Data'!$B$7:$R$2843,16,0)</f>
        <v>12.063700000000001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6.0063500000000003</v>
      </c>
      <c r="E15" s="74"/>
      <c r="F15" s="75">
        <f>AVERAGE(F8:F13)</f>
        <v>30.645933333333328</v>
      </c>
      <c r="G15" s="74"/>
      <c r="H15" s="75">
        <f>AVERAGE(H8:H13)</f>
        <v>37.412233333333333</v>
      </c>
      <c r="I15" s="74"/>
      <c r="J15" s="75">
        <f>AVERAGE(J8:J13)</f>
        <v>56.845850000000006</v>
      </c>
      <c r="K15" s="74"/>
      <c r="L15" s="75">
        <f>AVERAGE(L8:L13)</f>
        <v>15.270840000000002</v>
      </c>
      <c r="M15" s="74"/>
      <c r="N15" s="75">
        <f>AVERAGE(N8:N13)</f>
        <v>9.132340000000001</v>
      </c>
      <c r="O15" s="74"/>
      <c r="P15" s="75">
        <f>AVERAGE(P8:P13)</f>
        <v>14.190899999999999</v>
      </c>
      <c r="Q15" s="74"/>
      <c r="R15" s="75">
        <f>AVERAGE(R8:R13)</f>
        <v>13.0938</v>
      </c>
      <c r="S15" s="76"/>
    </row>
    <row r="16" spans="1:20" x14ac:dyDescent="0.3">
      <c r="A16" s="73" t="s">
        <v>28</v>
      </c>
      <c r="B16" s="74"/>
      <c r="C16" s="74"/>
      <c r="D16" s="75">
        <f>MIN(D8:D13)</f>
        <v>1.9525999999999999</v>
      </c>
      <c r="E16" s="74"/>
      <c r="F16" s="75">
        <f>MIN(F8:F13)</f>
        <v>21.934899999999999</v>
      </c>
      <c r="G16" s="74"/>
      <c r="H16" s="75">
        <f>MIN(H8:H13)</f>
        <v>29.9556</v>
      </c>
      <c r="I16" s="74"/>
      <c r="J16" s="75">
        <f>MIN(J8:J13)</f>
        <v>47.378999999999998</v>
      </c>
      <c r="K16" s="74"/>
      <c r="L16" s="75">
        <f>MIN(L8:L13)</f>
        <v>10.9842</v>
      </c>
      <c r="M16" s="74"/>
      <c r="N16" s="75">
        <f>MIN(N8:N13)</f>
        <v>5.2130000000000001</v>
      </c>
      <c r="O16" s="74"/>
      <c r="P16" s="75">
        <f>MIN(P8:P13)</f>
        <v>10.6721</v>
      </c>
      <c r="Q16" s="74"/>
      <c r="R16" s="75">
        <f>MIN(R8:R13)</f>
        <v>10.417</v>
      </c>
      <c r="S16" s="76"/>
    </row>
    <row r="17" spans="1:19" ht="15" thickBot="1" x14ac:dyDescent="0.35">
      <c r="A17" s="77" t="s">
        <v>29</v>
      </c>
      <c r="B17" s="78"/>
      <c r="C17" s="78"/>
      <c r="D17" s="79">
        <f>MAX(D8:D13)</f>
        <v>8.7652999999999999</v>
      </c>
      <c r="E17" s="78"/>
      <c r="F17" s="79">
        <f>MAX(F8:F13)</f>
        <v>38.488799999999998</v>
      </c>
      <c r="G17" s="78"/>
      <c r="H17" s="79">
        <f>MAX(H8:H13)</f>
        <v>52.894500000000001</v>
      </c>
      <c r="I17" s="78"/>
      <c r="J17" s="79">
        <f>MAX(J8:J13)</f>
        <v>76.088899999999995</v>
      </c>
      <c r="K17" s="78"/>
      <c r="L17" s="79">
        <f>MAX(L8:L13)</f>
        <v>18.8735</v>
      </c>
      <c r="M17" s="78"/>
      <c r="N17" s="79">
        <f>MAX(N8:N13)</f>
        <v>11.436299999999999</v>
      </c>
      <c r="O17" s="78"/>
      <c r="P17" s="79">
        <f>MAX(P8:P13)</f>
        <v>17.290500000000002</v>
      </c>
      <c r="Q17" s="78"/>
      <c r="R17" s="79">
        <f>MAX(R8:R13)</f>
        <v>17.4039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44319</v>
      </c>
      <c r="C8" s="65">
        <f>VLOOKUP($A8,'Return Data'!$B$7:$R$2843,4,0)</f>
        <v>205.07</v>
      </c>
      <c r="D8" s="65">
        <f>VLOOKUP($A8,'Return Data'!$B$7:$R$2843,10,0)</f>
        <v>7.4451999999999998</v>
      </c>
      <c r="E8" s="66">
        <f t="shared" ref="E8:E13" si="0">RANK(D8,D$8:D$13,0)</f>
        <v>2</v>
      </c>
      <c r="F8" s="65">
        <f>VLOOKUP($A8,'Return Data'!$B$7:$R$2843,11,0)</f>
        <v>27.499400000000001</v>
      </c>
      <c r="G8" s="66">
        <f t="shared" ref="G8:G13" si="1">RANK(F8,F$8:F$13,0)</f>
        <v>5</v>
      </c>
      <c r="H8" s="65">
        <f>VLOOKUP($A8,'Return Data'!$B$7:$R$2843,12,0)</f>
        <v>31.988199999999999</v>
      </c>
      <c r="I8" s="66">
        <f t="shared" ref="I8:I13" si="2">RANK(H8,H$8:H$13,0)</f>
        <v>4</v>
      </c>
      <c r="J8" s="65">
        <f>VLOOKUP($A8,'Return Data'!$B$7:$R$2843,13,0)</f>
        <v>50.565300000000001</v>
      </c>
      <c r="K8" s="66">
        <f t="shared" ref="K8:K13" si="3">RANK(J8,J$8:J$13,0)</f>
        <v>3</v>
      </c>
      <c r="L8" s="65">
        <f>VLOOKUP($A8,'Return Data'!$B$7:$R$2843,17,0)</f>
        <v>13.9308</v>
      </c>
      <c r="M8" s="66">
        <f>RANK(L8,L$8:L$13,0)</f>
        <v>4</v>
      </c>
      <c r="N8" s="65">
        <f>VLOOKUP($A8,'Return Data'!$B$7:$R$2843,14,0)</f>
        <v>5.7679</v>
      </c>
      <c r="O8" s="66">
        <f>RANK(N8,N$8:N$13,0)</f>
        <v>4</v>
      </c>
      <c r="P8" s="65">
        <f>VLOOKUP($A8,'Return Data'!$B$7:$R$2843,15,0)</f>
        <v>9.8689999999999998</v>
      </c>
      <c r="Q8" s="66">
        <f>RANK(P8,P$8:P$13,0)</f>
        <v>5</v>
      </c>
      <c r="R8" s="65">
        <f>VLOOKUP($A8,'Return Data'!$B$7:$R$2843,16,0)</f>
        <v>18.013300000000001</v>
      </c>
      <c r="S8" s="67">
        <f t="shared" ref="S8:S13" si="4">RANK(R8,R$8:R$13,0)</f>
        <v>1</v>
      </c>
    </row>
    <row r="9" spans="1:20" x14ac:dyDescent="0.3">
      <c r="A9" s="63" t="s">
        <v>766</v>
      </c>
      <c r="B9" s="64">
        <f>VLOOKUP($A9,'Return Data'!$B$7:$R$2843,3,0)</f>
        <v>44319</v>
      </c>
      <c r="C9" s="65">
        <f>VLOOKUP($A9,'Return Data'!$B$7:$R$2843,4,0)</f>
        <v>20.25</v>
      </c>
      <c r="D9" s="65">
        <f>VLOOKUP($A9,'Return Data'!$B$7:$R$2843,10,0)</f>
        <v>7.4271000000000003</v>
      </c>
      <c r="E9" s="66">
        <f t="shared" si="0"/>
        <v>3</v>
      </c>
      <c r="F9" s="65">
        <f>VLOOKUP($A9,'Return Data'!$B$7:$R$2843,11,0)</f>
        <v>37.474499999999999</v>
      </c>
      <c r="G9" s="66">
        <f t="shared" si="1"/>
        <v>2</v>
      </c>
      <c r="H9" s="65">
        <f>VLOOKUP($A9,'Return Data'!$B$7:$R$2843,12,0)</f>
        <v>39.848100000000002</v>
      </c>
      <c r="I9" s="66">
        <f t="shared" si="2"/>
        <v>2</v>
      </c>
      <c r="J9" s="65">
        <f>VLOOKUP($A9,'Return Data'!$B$7:$R$2843,13,0)</f>
        <v>62.912300000000002</v>
      </c>
      <c r="K9" s="66">
        <f t="shared" si="3"/>
        <v>2</v>
      </c>
      <c r="L9" s="65">
        <f>VLOOKUP($A9,'Return Data'!$B$7:$R$2843,17,0)</f>
        <v>10.069599999999999</v>
      </c>
      <c r="M9" s="66">
        <f>RANK(L9,L$8:L$13,0)</f>
        <v>5</v>
      </c>
      <c r="N9" s="65">
        <f>VLOOKUP($A9,'Return Data'!$B$7:$R$2843,14,0)</f>
        <v>4.3491</v>
      </c>
      <c r="O9" s="66">
        <f>RANK(N9,N$8:N$13,0)</f>
        <v>5</v>
      </c>
      <c r="P9" s="65">
        <f>VLOOKUP($A9,'Return Data'!$B$7:$R$2843,15,0)</f>
        <v>11.857900000000001</v>
      </c>
      <c r="Q9" s="66">
        <f>RANK(P9,P$8:P$13,0)</f>
        <v>4</v>
      </c>
      <c r="R9" s="65">
        <f>VLOOKUP($A9,'Return Data'!$B$7:$R$2843,16,0)</f>
        <v>10.6533</v>
      </c>
      <c r="S9" s="67">
        <f t="shared" si="4"/>
        <v>6</v>
      </c>
    </row>
    <row r="10" spans="1:20" x14ac:dyDescent="0.3">
      <c r="A10" s="63" t="s">
        <v>769</v>
      </c>
      <c r="B10" s="64">
        <f>VLOOKUP($A10,'Return Data'!$B$7:$R$2843,3,0)</f>
        <v>44319</v>
      </c>
      <c r="C10" s="65">
        <f>VLOOKUP($A10,'Return Data'!$B$7:$R$2843,4,0)</f>
        <v>14.14</v>
      </c>
      <c r="D10" s="65">
        <f>VLOOKUP($A10,'Return Data'!$B$7:$R$2843,10,0)</f>
        <v>1.7265999999999999</v>
      </c>
      <c r="E10" s="66">
        <f t="shared" si="0"/>
        <v>6</v>
      </c>
      <c r="F10" s="65">
        <f>VLOOKUP($A10,'Return Data'!$B$7:$R$2843,11,0)</f>
        <v>21.3734</v>
      </c>
      <c r="G10" s="66">
        <f t="shared" si="1"/>
        <v>6</v>
      </c>
      <c r="H10" s="65">
        <f>VLOOKUP($A10,'Return Data'!$B$7:$R$2843,12,0)</f>
        <v>29.132400000000001</v>
      </c>
      <c r="I10" s="66">
        <f t="shared" si="2"/>
        <v>6</v>
      </c>
      <c r="J10" s="65">
        <f>VLOOKUP($A10,'Return Data'!$B$7:$R$2843,13,0)</f>
        <v>45.773200000000003</v>
      </c>
      <c r="K10" s="66">
        <f t="shared" si="3"/>
        <v>6</v>
      </c>
      <c r="L10" s="65"/>
      <c r="M10" s="66"/>
      <c r="N10" s="65"/>
      <c r="O10" s="66"/>
      <c r="P10" s="65"/>
      <c r="Q10" s="66"/>
      <c r="R10" s="65">
        <f>VLOOKUP($A10,'Return Data'!$B$7:$R$2843,16,0)</f>
        <v>15.7598</v>
      </c>
      <c r="S10" s="67">
        <f t="shared" si="4"/>
        <v>2</v>
      </c>
    </row>
    <row r="11" spans="1:20" x14ac:dyDescent="0.3">
      <c r="A11" s="63" t="s">
        <v>770</v>
      </c>
      <c r="B11" s="64">
        <f>VLOOKUP($A11,'Return Data'!$B$7:$R$2843,3,0)</f>
        <v>44319</v>
      </c>
      <c r="C11" s="65">
        <f>VLOOKUP($A11,'Return Data'!$B$7:$R$2843,4,0)</f>
        <v>71.86</v>
      </c>
      <c r="D11" s="65">
        <f>VLOOKUP($A11,'Return Data'!$B$7:$R$2843,10,0)</f>
        <v>4.0846</v>
      </c>
      <c r="E11" s="66">
        <f t="shared" si="0"/>
        <v>5</v>
      </c>
      <c r="F11" s="65">
        <f>VLOOKUP($A11,'Return Data'!$B$7:$R$2843,11,0)</f>
        <v>28.943100000000001</v>
      </c>
      <c r="G11" s="66">
        <f t="shared" si="1"/>
        <v>3</v>
      </c>
      <c r="H11" s="65">
        <f>VLOOKUP($A11,'Return Data'!$B$7:$R$2843,12,0)</f>
        <v>36.072699999999998</v>
      </c>
      <c r="I11" s="66">
        <f t="shared" si="2"/>
        <v>3</v>
      </c>
      <c r="J11" s="65">
        <f>VLOOKUP($A11,'Return Data'!$B$7:$R$2843,13,0)</f>
        <v>49.708300000000001</v>
      </c>
      <c r="K11" s="66">
        <f t="shared" si="3"/>
        <v>5</v>
      </c>
      <c r="L11" s="65">
        <f>VLOOKUP($A11,'Return Data'!$B$7:$R$2843,17,0)</f>
        <v>15.8613</v>
      </c>
      <c r="M11" s="66">
        <f>RANK(L11,L$8:L$13,0)</f>
        <v>2</v>
      </c>
      <c r="N11" s="65">
        <f>VLOOKUP($A11,'Return Data'!$B$7:$R$2843,14,0)</f>
        <v>10.7118</v>
      </c>
      <c r="O11" s="66">
        <f>RANK(N11,N$8:N$13,0)</f>
        <v>1</v>
      </c>
      <c r="P11" s="65">
        <f>VLOOKUP($A11,'Return Data'!$B$7:$R$2843,15,0)</f>
        <v>16.703900000000001</v>
      </c>
      <c r="Q11" s="66">
        <f>RANK(P11,P$8:P$13,0)</f>
        <v>1</v>
      </c>
      <c r="R11" s="65">
        <f>VLOOKUP($A11,'Return Data'!$B$7:$R$2843,16,0)</f>
        <v>12.648</v>
      </c>
      <c r="S11" s="67">
        <f t="shared" si="4"/>
        <v>5</v>
      </c>
    </row>
    <row r="12" spans="1:20" x14ac:dyDescent="0.3">
      <c r="A12" s="63" t="s">
        <v>772</v>
      </c>
      <c r="B12" s="64">
        <f>VLOOKUP($A12,'Return Data'!$B$7:$R$2843,3,0)</f>
        <v>44319</v>
      </c>
      <c r="C12" s="65">
        <f>VLOOKUP($A12,'Return Data'!$B$7:$R$2843,4,0)</f>
        <v>65.241200000000006</v>
      </c>
      <c r="D12" s="65">
        <f>VLOOKUP($A12,'Return Data'!$B$7:$R$2843,10,0)</f>
        <v>8.5655999999999999</v>
      </c>
      <c r="E12" s="66">
        <f t="shared" si="0"/>
        <v>1</v>
      </c>
      <c r="F12" s="65">
        <f>VLOOKUP($A12,'Return Data'!$B$7:$R$2843,11,0)</f>
        <v>37.933900000000001</v>
      </c>
      <c r="G12" s="66">
        <f t="shared" si="1"/>
        <v>1</v>
      </c>
      <c r="H12" s="65">
        <f>VLOOKUP($A12,'Return Data'!$B$7:$R$2843,12,0)</f>
        <v>51.878799999999998</v>
      </c>
      <c r="I12" s="66">
        <f t="shared" si="2"/>
        <v>1</v>
      </c>
      <c r="J12" s="65">
        <f>VLOOKUP($A12,'Return Data'!$B$7:$R$2843,13,0)</f>
        <v>74.362899999999996</v>
      </c>
      <c r="K12" s="66">
        <f t="shared" si="3"/>
        <v>1</v>
      </c>
      <c r="L12" s="65">
        <f>VLOOKUP($A12,'Return Data'!$B$7:$R$2843,17,0)</f>
        <v>17.7882</v>
      </c>
      <c r="M12" s="66">
        <f>RANK(L12,L$8:L$13,0)</f>
        <v>1</v>
      </c>
      <c r="N12" s="65">
        <f>VLOOKUP($A12,'Return Data'!$B$7:$R$2843,14,0)</f>
        <v>10.5242</v>
      </c>
      <c r="O12" s="66">
        <f>RANK(N12,N$8:N$13,0)</f>
        <v>2</v>
      </c>
      <c r="P12" s="65">
        <f>VLOOKUP($A12,'Return Data'!$B$7:$R$2843,15,0)</f>
        <v>15.151</v>
      </c>
      <c r="Q12" s="66">
        <f>RANK(P12,P$8:P$13,0)</f>
        <v>2</v>
      </c>
      <c r="R12" s="65">
        <f>VLOOKUP($A12,'Return Data'!$B$7:$R$2843,16,0)</f>
        <v>13.347200000000001</v>
      </c>
      <c r="S12" s="67">
        <f t="shared" si="4"/>
        <v>4</v>
      </c>
    </row>
    <row r="13" spans="1:20" x14ac:dyDescent="0.3">
      <c r="A13" s="63" t="s">
        <v>775</v>
      </c>
      <c r="B13" s="64">
        <f>VLOOKUP($A13,'Return Data'!$B$7:$R$2843,3,0)</f>
        <v>44319</v>
      </c>
      <c r="C13" s="65">
        <f>VLOOKUP($A13,'Return Data'!$B$7:$R$2843,4,0)</f>
        <v>85.506699999999995</v>
      </c>
      <c r="D13" s="65">
        <f>VLOOKUP($A13,'Return Data'!$B$7:$R$2843,10,0)</f>
        <v>5.7122000000000002</v>
      </c>
      <c r="E13" s="66">
        <f t="shared" si="0"/>
        <v>4</v>
      </c>
      <c r="F13" s="65">
        <f>VLOOKUP($A13,'Return Data'!$B$7:$R$2843,11,0)</f>
        <v>27.854399999999998</v>
      </c>
      <c r="G13" s="66">
        <f t="shared" si="1"/>
        <v>4</v>
      </c>
      <c r="H13" s="65">
        <f>VLOOKUP($A13,'Return Data'!$B$7:$R$2843,12,0)</f>
        <v>31.006399999999999</v>
      </c>
      <c r="I13" s="66">
        <f t="shared" si="2"/>
        <v>5</v>
      </c>
      <c r="J13" s="65">
        <f>VLOOKUP($A13,'Return Data'!$B$7:$R$2843,13,0)</f>
        <v>50.3994</v>
      </c>
      <c r="K13" s="66">
        <f t="shared" si="3"/>
        <v>4</v>
      </c>
      <c r="L13" s="65">
        <f>VLOOKUP($A13,'Return Data'!$B$7:$R$2843,17,0)</f>
        <v>14.6736</v>
      </c>
      <c r="M13" s="66">
        <f>RANK(L13,L$8:L$13,0)</f>
        <v>3</v>
      </c>
      <c r="N13" s="65">
        <f>VLOOKUP($A13,'Return Data'!$B$7:$R$2843,14,0)</f>
        <v>10.4663</v>
      </c>
      <c r="O13" s="66">
        <f>RANK(N13,N$8:N$13,0)</f>
        <v>3</v>
      </c>
      <c r="P13" s="65">
        <f>VLOOKUP($A13,'Return Data'!$B$7:$R$2843,15,0)</f>
        <v>13.528</v>
      </c>
      <c r="Q13" s="66">
        <f>RANK(P13,P$8:P$13,0)</f>
        <v>3</v>
      </c>
      <c r="R13" s="65">
        <f>VLOOKUP($A13,'Return Data'!$B$7:$R$2843,16,0)</f>
        <v>14.3431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5.8268833333333339</v>
      </c>
      <c r="E15" s="74"/>
      <c r="F15" s="75">
        <f>AVERAGE(F8:F13)</f>
        <v>30.179783333333333</v>
      </c>
      <c r="G15" s="74"/>
      <c r="H15" s="75">
        <f>AVERAGE(H8:H13)</f>
        <v>36.654433333333337</v>
      </c>
      <c r="I15" s="74"/>
      <c r="J15" s="75">
        <f>AVERAGE(J8:J13)</f>
        <v>55.620233333333339</v>
      </c>
      <c r="K15" s="74"/>
      <c r="L15" s="75">
        <f>AVERAGE(L8:L13)</f>
        <v>14.464699999999999</v>
      </c>
      <c r="M15" s="74"/>
      <c r="N15" s="75">
        <f>AVERAGE(N8:N13)</f>
        <v>8.363859999999999</v>
      </c>
      <c r="O15" s="74"/>
      <c r="P15" s="75">
        <f>AVERAGE(P8:P13)</f>
        <v>13.421960000000002</v>
      </c>
      <c r="Q15" s="74"/>
      <c r="R15" s="75">
        <f>AVERAGE(R8:R13)</f>
        <v>14.127450000000001</v>
      </c>
      <c r="S15" s="76"/>
    </row>
    <row r="16" spans="1:20" x14ac:dyDescent="0.3">
      <c r="A16" s="73" t="s">
        <v>28</v>
      </c>
      <c r="B16" s="74"/>
      <c r="C16" s="74"/>
      <c r="D16" s="75">
        <f>MIN(D8:D13)</f>
        <v>1.7265999999999999</v>
      </c>
      <c r="E16" s="74"/>
      <c r="F16" s="75">
        <f>MIN(F8:F13)</f>
        <v>21.3734</v>
      </c>
      <c r="G16" s="74"/>
      <c r="H16" s="75">
        <f>MIN(H8:H13)</f>
        <v>29.132400000000001</v>
      </c>
      <c r="I16" s="74"/>
      <c r="J16" s="75">
        <f>MIN(J8:J13)</f>
        <v>45.773200000000003</v>
      </c>
      <c r="K16" s="74"/>
      <c r="L16" s="75">
        <f>MIN(L8:L13)</f>
        <v>10.069599999999999</v>
      </c>
      <c r="M16" s="74"/>
      <c r="N16" s="75">
        <f>MIN(N8:N13)</f>
        <v>4.3491</v>
      </c>
      <c r="O16" s="74"/>
      <c r="P16" s="75">
        <f>MIN(P8:P13)</f>
        <v>9.8689999999999998</v>
      </c>
      <c r="Q16" s="74"/>
      <c r="R16" s="75">
        <f>MIN(R8:R13)</f>
        <v>10.6533</v>
      </c>
      <c r="S16" s="76"/>
    </row>
    <row r="17" spans="1:19" ht="15" thickBot="1" x14ac:dyDescent="0.35">
      <c r="A17" s="77" t="s">
        <v>29</v>
      </c>
      <c r="B17" s="78"/>
      <c r="C17" s="78"/>
      <c r="D17" s="79">
        <f>MAX(D8:D13)</f>
        <v>8.5655999999999999</v>
      </c>
      <c r="E17" s="78"/>
      <c r="F17" s="79">
        <f>MAX(F8:F13)</f>
        <v>37.933900000000001</v>
      </c>
      <c r="G17" s="78"/>
      <c r="H17" s="79">
        <f>MAX(H8:H13)</f>
        <v>51.878799999999998</v>
      </c>
      <c r="I17" s="78"/>
      <c r="J17" s="79">
        <f>MAX(J8:J13)</f>
        <v>74.362899999999996</v>
      </c>
      <c r="K17" s="78"/>
      <c r="L17" s="79">
        <f>MAX(L8:L13)</f>
        <v>17.7882</v>
      </c>
      <c r="M17" s="78"/>
      <c r="N17" s="79">
        <f>MAX(N8:N13)</f>
        <v>10.7118</v>
      </c>
      <c r="O17" s="78"/>
      <c r="P17" s="79">
        <f>MAX(P8:P13)</f>
        <v>16.703900000000001</v>
      </c>
      <c r="Q17" s="78"/>
      <c r="R17" s="79">
        <f>MAX(R8:R13)</f>
        <v>18.013300000000001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44319</v>
      </c>
      <c r="C8" s="65">
        <f>VLOOKUP($A8,'Return Data'!$B$7:$R$2843,4,0)</f>
        <v>82.338099999999997</v>
      </c>
      <c r="D8" s="65">
        <f>VLOOKUP($A8,'Return Data'!$B$7:$R$2843,10,0)</f>
        <v>-1.1027</v>
      </c>
      <c r="E8" s="66">
        <f t="shared" ref="E8:E29" si="0">RANK(D8,D$8:D$29,0)</f>
        <v>18</v>
      </c>
      <c r="F8" s="65">
        <f>VLOOKUP($A8,'Return Data'!$B$7:$R$2843,11,0)</f>
        <v>23.410799999999998</v>
      </c>
      <c r="G8" s="66">
        <f t="shared" ref="G8:G29" si="1">RANK(F8,F$8:F$29,0)</f>
        <v>14</v>
      </c>
      <c r="H8" s="65">
        <f>VLOOKUP($A8,'Return Data'!$B$7:$R$2843,12,0)</f>
        <v>32.931399999999996</v>
      </c>
      <c r="I8" s="66">
        <f t="shared" ref="I8:I27" si="2">RANK(H8,H$8:H$29,0)</f>
        <v>14</v>
      </c>
      <c r="J8" s="65">
        <f>VLOOKUP($A8,'Return Data'!$B$7:$R$2843,13,0)</f>
        <v>47.273200000000003</v>
      </c>
      <c r="K8" s="66">
        <f t="shared" ref="K8:K26" si="3">RANK(J8,J$8:J$29,0)</f>
        <v>15</v>
      </c>
      <c r="L8" s="65">
        <f>VLOOKUP($A8,'Return Data'!$B$7:$R$2843,17,0)</f>
        <v>13.7049</v>
      </c>
      <c r="M8" s="66">
        <f t="shared" ref="M8:M26" si="4">RANK(L8,L$8:L$29,0)</f>
        <v>12</v>
      </c>
      <c r="N8" s="65">
        <f>VLOOKUP($A8,'Return Data'!$B$7:$R$2843,14,0)</f>
        <v>11.017899999999999</v>
      </c>
      <c r="O8" s="66">
        <f t="shared" ref="O8" si="5">RANK(N8,N$8:N$29,0)</f>
        <v>11</v>
      </c>
      <c r="P8" s="65">
        <f>VLOOKUP($A8,'Return Data'!$B$7:$R$2843,15,0)</f>
        <v>14.0945</v>
      </c>
      <c r="Q8" s="66">
        <f t="shared" ref="Q8" si="6">RANK(P8,P$8:P$29,0)</f>
        <v>13</v>
      </c>
      <c r="R8" s="65">
        <f>VLOOKUP($A8,'Return Data'!$B$7:$R$2843,16,0)</f>
        <v>14.7033</v>
      </c>
      <c r="S8" s="67">
        <f t="shared" ref="S8:S29" si="7">RANK(R8,R$8:R$29,0)</f>
        <v>13</v>
      </c>
    </row>
    <row r="9" spans="1:20" x14ac:dyDescent="0.3">
      <c r="A9" s="63" t="s">
        <v>821</v>
      </c>
      <c r="B9" s="64">
        <f>VLOOKUP($A9,'Return Data'!$B$7:$R$2843,3,0)</f>
        <v>44319</v>
      </c>
      <c r="C9" s="65">
        <f>VLOOKUP($A9,'Return Data'!$B$7:$R$2843,4,0)</f>
        <v>42.25</v>
      </c>
      <c r="D9" s="65">
        <f>VLOOKUP($A9,'Return Data'!$B$7:$R$2843,10,0)</f>
        <v>1.0766</v>
      </c>
      <c r="E9" s="66">
        <f t="shared" si="0"/>
        <v>12</v>
      </c>
      <c r="F9" s="65">
        <f>VLOOKUP($A9,'Return Data'!$B$7:$R$2843,11,0)</f>
        <v>25.408100000000001</v>
      </c>
      <c r="G9" s="66">
        <f t="shared" si="1"/>
        <v>13</v>
      </c>
      <c r="H9" s="65">
        <f>VLOOKUP($A9,'Return Data'!$B$7:$R$2843,12,0)</f>
        <v>37.667000000000002</v>
      </c>
      <c r="I9" s="66">
        <f t="shared" si="2"/>
        <v>10</v>
      </c>
      <c r="J9" s="65">
        <f>VLOOKUP($A9,'Return Data'!$B$7:$R$2843,13,0)</f>
        <v>48.715200000000003</v>
      </c>
      <c r="K9" s="66">
        <f t="shared" si="3"/>
        <v>11</v>
      </c>
      <c r="L9" s="65">
        <f>VLOOKUP($A9,'Return Data'!$B$7:$R$2843,17,0)</f>
        <v>19.142199999999999</v>
      </c>
      <c r="M9" s="66">
        <f t="shared" si="4"/>
        <v>4</v>
      </c>
      <c r="N9" s="65">
        <f>VLOOKUP($A9,'Return Data'!$B$7:$R$2843,14,0)</f>
        <v>13.169700000000001</v>
      </c>
      <c r="O9" s="66">
        <f t="shared" ref="O9:O27" si="8">RANK(N9,N$8:N$29,0)</f>
        <v>4</v>
      </c>
      <c r="P9" s="65">
        <f>VLOOKUP($A9,'Return Data'!$B$7:$R$2843,15,0)</f>
        <v>18.7149</v>
      </c>
      <c r="Q9" s="66">
        <f t="shared" ref="Q9:Q27" si="9">RANK(P9,P$8:P$29,0)</f>
        <v>2</v>
      </c>
      <c r="R9" s="65">
        <f>VLOOKUP($A9,'Return Data'!$B$7:$R$2843,16,0)</f>
        <v>16.692799999999998</v>
      </c>
      <c r="S9" s="67">
        <f t="shared" si="7"/>
        <v>8</v>
      </c>
    </row>
    <row r="10" spans="1:20" x14ac:dyDescent="0.3">
      <c r="A10" s="63" t="s">
        <v>823</v>
      </c>
      <c r="B10" s="64">
        <f>VLOOKUP($A10,'Return Data'!$B$7:$R$2843,3,0)</f>
        <v>44319</v>
      </c>
      <c r="C10" s="65">
        <f>VLOOKUP($A10,'Return Data'!$B$7:$R$2843,4,0)</f>
        <v>12.856</v>
      </c>
      <c r="D10" s="65">
        <f>VLOOKUP($A10,'Return Data'!$B$7:$R$2843,10,0)</f>
        <v>-0.99350000000000005</v>
      </c>
      <c r="E10" s="66">
        <f t="shared" si="0"/>
        <v>17</v>
      </c>
      <c r="F10" s="65">
        <f>VLOOKUP($A10,'Return Data'!$B$7:$R$2843,11,0)</f>
        <v>22.147300000000001</v>
      </c>
      <c r="G10" s="66">
        <f t="shared" si="1"/>
        <v>17</v>
      </c>
      <c r="H10" s="65">
        <f>VLOOKUP($A10,'Return Data'!$B$7:$R$2843,12,0)</f>
        <v>31.398199999999999</v>
      </c>
      <c r="I10" s="66">
        <f t="shared" si="2"/>
        <v>17</v>
      </c>
      <c r="J10" s="65">
        <f>VLOOKUP($A10,'Return Data'!$B$7:$R$2843,13,0)</f>
        <v>40.702599999999997</v>
      </c>
      <c r="K10" s="66">
        <f t="shared" si="3"/>
        <v>20</v>
      </c>
      <c r="L10" s="65">
        <f>VLOOKUP($A10,'Return Data'!$B$7:$R$2843,17,0)</f>
        <v>14.5434</v>
      </c>
      <c r="M10" s="66">
        <f t="shared" si="4"/>
        <v>10</v>
      </c>
      <c r="N10" s="65">
        <f>VLOOKUP($A10,'Return Data'!$B$7:$R$2843,14,0)</f>
        <v>9.0654000000000003</v>
      </c>
      <c r="O10" s="66">
        <f t="shared" si="8"/>
        <v>13</v>
      </c>
      <c r="P10" s="65"/>
      <c r="Q10" s="66"/>
      <c r="R10" s="65">
        <f>VLOOKUP($A10,'Return Data'!$B$7:$R$2843,16,0)</f>
        <v>7.2793999999999999</v>
      </c>
      <c r="S10" s="67">
        <f t="shared" si="7"/>
        <v>22</v>
      </c>
    </row>
    <row r="11" spans="1:20" x14ac:dyDescent="0.3">
      <c r="A11" s="63" t="s">
        <v>825</v>
      </c>
      <c r="B11" s="64">
        <f>VLOOKUP($A11,'Return Data'!$B$7:$R$2843,3,0)</f>
        <v>44319</v>
      </c>
      <c r="C11" s="65">
        <f>VLOOKUP($A11,'Return Data'!$B$7:$R$2843,4,0)</f>
        <v>31.518000000000001</v>
      </c>
      <c r="D11" s="65">
        <f>VLOOKUP($A11,'Return Data'!$B$7:$R$2843,10,0)</f>
        <v>-0.66500000000000004</v>
      </c>
      <c r="E11" s="66">
        <f t="shared" si="0"/>
        <v>16</v>
      </c>
      <c r="F11" s="65">
        <f>VLOOKUP($A11,'Return Data'!$B$7:$R$2843,11,0)</f>
        <v>22.4238</v>
      </c>
      <c r="G11" s="66">
        <f t="shared" si="1"/>
        <v>16</v>
      </c>
      <c r="H11" s="65">
        <f>VLOOKUP($A11,'Return Data'!$B$7:$R$2843,12,0)</f>
        <v>32.395200000000003</v>
      </c>
      <c r="I11" s="66">
        <f t="shared" si="2"/>
        <v>15</v>
      </c>
      <c r="J11" s="65">
        <f>VLOOKUP($A11,'Return Data'!$B$7:$R$2843,13,0)</f>
        <v>48.09</v>
      </c>
      <c r="K11" s="66">
        <f t="shared" si="3"/>
        <v>14</v>
      </c>
      <c r="L11" s="65">
        <f>VLOOKUP($A11,'Return Data'!$B$7:$R$2843,17,0)</f>
        <v>13.914099999999999</v>
      </c>
      <c r="M11" s="66">
        <f t="shared" si="4"/>
        <v>11</v>
      </c>
      <c r="N11" s="65">
        <f>VLOOKUP($A11,'Return Data'!$B$7:$R$2843,14,0)</f>
        <v>10.430099999999999</v>
      </c>
      <c r="O11" s="66">
        <f t="shared" si="8"/>
        <v>12</v>
      </c>
      <c r="P11" s="65">
        <f>VLOOKUP($A11,'Return Data'!$B$7:$R$2843,15,0)</f>
        <v>12.8775</v>
      </c>
      <c r="Q11" s="66">
        <f t="shared" si="9"/>
        <v>14</v>
      </c>
      <c r="R11" s="65">
        <f>VLOOKUP($A11,'Return Data'!$B$7:$R$2843,16,0)</f>
        <v>13.363799999999999</v>
      </c>
      <c r="S11" s="67">
        <f t="shared" si="7"/>
        <v>15</v>
      </c>
    </row>
    <row r="12" spans="1:20" x14ac:dyDescent="0.3">
      <c r="A12" s="63" t="s">
        <v>828</v>
      </c>
      <c r="B12" s="64">
        <f>VLOOKUP($A12,'Return Data'!$B$7:$R$2843,3,0)</f>
        <v>44319</v>
      </c>
      <c r="C12" s="65">
        <f>VLOOKUP($A12,'Return Data'!$B$7:$R$2843,4,0)</f>
        <v>57.534999999999997</v>
      </c>
      <c r="D12" s="65">
        <f>VLOOKUP($A12,'Return Data'!$B$7:$R$2843,10,0)</f>
        <v>1.3440000000000001</v>
      </c>
      <c r="E12" s="66">
        <f t="shared" si="0"/>
        <v>10</v>
      </c>
      <c r="F12" s="65">
        <f>VLOOKUP($A12,'Return Data'!$B$7:$R$2843,11,0)</f>
        <v>37.088299999999997</v>
      </c>
      <c r="G12" s="66">
        <f t="shared" si="1"/>
        <v>3</v>
      </c>
      <c r="H12" s="65">
        <f>VLOOKUP($A12,'Return Data'!$B$7:$R$2843,12,0)</f>
        <v>49.154899999999998</v>
      </c>
      <c r="I12" s="66">
        <f t="shared" si="2"/>
        <v>3</v>
      </c>
      <c r="J12" s="65">
        <f>VLOOKUP($A12,'Return Data'!$B$7:$R$2843,13,0)</f>
        <v>60.692500000000003</v>
      </c>
      <c r="K12" s="66">
        <f t="shared" si="3"/>
        <v>4</v>
      </c>
      <c r="L12" s="65">
        <f>VLOOKUP($A12,'Return Data'!$B$7:$R$2843,17,0)</f>
        <v>13.619899999999999</v>
      </c>
      <c r="M12" s="66">
        <f t="shared" si="4"/>
        <v>13</v>
      </c>
      <c r="N12" s="65">
        <f>VLOOKUP($A12,'Return Data'!$B$7:$R$2843,14,0)</f>
        <v>12.696300000000001</v>
      </c>
      <c r="O12" s="66">
        <f t="shared" si="8"/>
        <v>6</v>
      </c>
      <c r="P12" s="65">
        <f>VLOOKUP($A12,'Return Data'!$B$7:$R$2843,15,0)</f>
        <v>14.854699999999999</v>
      </c>
      <c r="Q12" s="66">
        <f t="shared" si="9"/>
        <v>9</v>
      </c>
      <c r="R12" s="65">
        <f>VLOOKUP($A12,'Return Data'!$B$7:$R$2843,16,0)</f>
        <v>17.855699999999999</v>
      </c>
      <c r="S12" s="67">
        <f t="shared" si="7"/>
        <v>6</v>
      </c>
    </row>
    <row r="13" spans="1:20" x14ac:dyDescent="0.3">
      <c r="A13" s="63" t="s">
        <v>830</v>
      </c>
      <c r="B13" s="64">
        <f>VLOOKUP($A13,'Return Data'!$B$7:$R$2843,3,0)</f>
        <v>44319</v>
      </c>
      <c r="C13" s="65">
        <f>VLOOKUP($A13,'Return Data'!$B$7:$R$2843,4,0)</f>
        <v>95.195999999999998</v>
      </c>
      <c r="D13" s="65">
        <f>VLOOKUP($A13,'Return Data'!$B$7:$R$2843,10,0)</f>
        <v>1.4157999999999999</v>
      </c>
      <c r="E13" s="66">
        <f t="shared" si="0"/>
        <v>9</v>
      </c>
      <c r="F13" s="65">
        <f>VLOOKUP($A13,'Return Data'!$B$7:$R$2843,11,0)</f>
        <v>32.784700000000001</v>
      </c>
      <c r="G13" s="66">
        <f t="shared" si="1"/>
        <v>4</v>
      </c>
      <c r="H13" s="65">
        <f>VLOOKUP($A13,'Return Data'!$B$7:$R$2843,12,0)</f>
        <v>36.311700000000002</v>
      </c>
      <c r="I13" s="66">
        <f t="shared" si="2"/>
        <v>11</v>
      </c>
      <c r="J13" s="65">
        <f>VLOOKUP($A13,'Return Data'!$B$7:$R$2843,13,0)</f>
        <v>48.2804</v>
      </c>
      <c r="K13" s="66">
        <f t="shared" si="3"/>
        <v>13</v>
      </c>
      <c r="L13" s="65">
        <f>VLOOKUP($A13,'Return Data'!$B$7:$R$2843,17,0)</f>
        <v>8.0198</v>
      </c>
      <c r="M13" s="66">
        <f t="shared" si="4"/>
        <v>17</v>
      </c>
      <c r="N13" s="65">
        <f>VLOOKUP($A13,'Return Data'!$B$7:$R$2843,14,0)</f>
        <v>4.4253999999999998</v>
      </c>
      <c r="O13" s="66">
        <f t="shared" si="8"/>
        <v>17</v>
      </c>
      <c r="P13" s="65">
        <f>VLOOKUP($A13,'Return Data'!$B$7:$R$2843,15,0)</f>
        <v>10.4397</v>
      </c>
      <c r="Q13" s="66">
        <f t="shared" si="9"/>
        <v>15</v>
      </c>
      <c r="R13" s="65">
        <f>VLOOKUP($A13,'Return Data'!$B$7:$R$2843,16,0)</f>
        <v>11.026</v>
      </c>
      <c r="S13" s="67">
        <f t="shared" si="7"/>
        <v>20</v>
      </c>
    </row>
    <row r="14" spans="1:20" x14ac:dyDescent="0.3">
      <c r="A14" s="63" t="s">
        <v>833</v>
      </c>
      <c r="B14" s="64">
        <f>VLOOKUP($A14,'Return Data'!$B$7:$R$2843,3,0)</f>
        <v>44319</v>
      </c>
      <c r="C14" s="65">
        <f>VLOOKUP($A14,'Return Data'!$B$7:$R$2843,4,0)</f>
        <v>43.37</v>
      </c>
      <c r="D14" s="65">
        <f>VLOOKUP($A14,'Return Data'!$B$7:$R$2843,10,0)</f>
        <v>2.0470999999999999</v>
      </c>
      <c r="E14" s="66">
        <f t="shared" si="0"/>
        <v>7</v>
      </c>
      <c r="F14" s="65">
        <f>VLOOKUP($A14,'Return Data'!$B$7:$R$2843,11,0)</f>
        <v>30.9876</v>
      </c>
      <c r="G14" s="66">
        <f t="shared" si="1"/>
        <v>6</v>
      </c>
      <c r="H14" s="65">
        <f>VLOOKUP($A14,'Return Data'!$B$7:$R$2843,12,0)</f>
        <v>33.816699999999997</v>
      </c>
      <c r="I14" s="66">
        <f t="shared" si="2"/>
        <v>13</v>
      </c>
      <c r="J14" s="65">
        <f>VLOOKUP($A14,'Return Data'!$B$7:$R$2843,13,0)</f>
        <v>55.281100000000002</v>
      </c>
      <c r="K14" s="66">
        <f t="shared" si="3"/>
        <v>6</v>
      </c>
      <c r="L14" s="65">
        <f>VLOOKUP($A14,'Return Data'!$B$7:$R$2843,17,0)</f>
        <v>15.283799999999999</v>
      </c>
      <c r="M14" s="66">
        <f t="shared" si="4"/>
        <v>9</v>
      </c>
      <c r="N14" s="65">
        <f>VLOOKUP($A14,'Return Data'!$B$7:$R$2843,14,0)</f>
        <v>12.1823</v>
      </c>
      <c r="O14" s="66">
        <f t="shared" si="8"/>
        <v>8</v>
      </c>
      <c r="P14" s="65">
        <f>VLOOKUP($A14,'Return Data'!$B$7:$R$2843,15,0)</f>
        <v>14.1799</v>
      </c>
      <c r="Q14" s="66">
        <f t="shared" si="9"/>
        <v>12</v>
      </c>
      <c r="R14" s="65">
        <f>VLOOKUP($A14,'Return Data'!$B$7:$R$2843,16,0)</f>
        <v>13.3002</v>
      </c>
      <c r="S14" s="67">
        <f t="shared" si="7"/>
        <v>16</v>
      </c>
    </row>
    <row r="15" spans="1:20" x14ac:dyDescent="0.3">
      <c r="A15" s="63" t="s">
        <v>834</v>
      </c>
      <c r="B15" s="64">
        <f>VLOOKUP($A15,'Return Data'!$B$7:$R$2843,3,0)</f>
        <v>44319</v>
      </c>
      <c r="C15" s="65">
        <f>VLOOKUP($A15,'Return Data'!$B$7:$R$2843,4,0)</f>
        <v>13.07</v>
      </c>
      <c r="D15" s="65">
        <f>VLOOKUP($A15,'Return Data'!$B$7:$R$2843,10,0)</f>
        <v>-0.53269999999999995</v>
      </c>
      <c r="E15" s="66">
        <f t="shared" si="0"/>
        <v>15</v>
      </c>
      <c r="F15" s="65">
        <f>VLOOKUP($A15,'Return Data'!$B$7:$R$2843,11,0)</f>
        <v>21.0185</v>
      </c>
      <c r="G15" s="66">
        <f t="shared" si="1"/>
        <v>20</v>
      </c>
      <c r="H15" s="65">
        <f>VLOOKUP($A15,'Return Data'!$B$7:$R$2843,12,0)</f>
        <v>29.150200000000002</v>
      </c>
      <c r="I15" s="66">
        <f t="shared" si="2"/>
        <v>21</v>
      </c>
      <c r="J15" s="65">
        <f>VLOOKUP($A15,'Return Data'!$B$7:$R$2843,13,0)</f>
        <v>42.841500000000003</v>
      </c>
      <c r="K15" s="66">
        <f t="shared" si="3"/>
        <v>18</v>
      </c>
      <c r="L15" s="65">
        <f>VLOOKUP($A15,'Return Data'!$B$7:$R$2843,17,0)</f>
        <v>12.628500000000001</v>
      </c>
      <c r="M15" s="66">
        <f t="shared" si="4"/>
        <v>16</v>
      </c>
      <c r="N15" s="65">
        <f>VLOOKUP($A15,'Return Data'!$B$7:$R$2843,14,0)</f>
        <v>8.5365000000000002</v>
      </c>
      <c r="O15" s="66">
        <f t="shared" si="8"/>
        <v>14</v>
      </c>
      <c r="P15" s="65"/>
      <c r="Q15" s="66"/>
      <c r="R15" s="65">
        <f>VLOOKUP($A15,'Return Data'!$B$7:$R$2843,16,0)</f>
        <v>8.0446000000000009</v>
      </c>
      <c r="S15" s="67">
        <f t="shared" si="7"/>
        <v>21</v>
      </c>
    </row>
    <row r="16" spans="1:20" x14ac:dyDescent="0.3">
      <c r="A16" s="63" t="s">
        <v>836</v>
      </c>
      <c r="B16" s="64">
        <f>VLOOKUP($A16,'Return Data'!$B$7:$R$2843,3,0)</f>
        <v>44319</v>
      </c>
      <c r="C16" s="65">
        <f>VLOOKUP($A16,'Return Data'!$B$7:$R$2843,4,0)</f>
        <v>50.36</v>
      </c>
      <c r="D16" s="65">
        <f>VLOOKUP($A16,'Return Data'!$B$7:$R$2843,10,0)</f>
        <v>-3.6541000000000001</v>
      </c>
      <c r="E16" s="66">
        <f t="shared" si="0"/>
        <v>21</v>
      </c>
      <c r="F16" s="65">
        <f>VLOOKUP($A16,'Return Data'!$B$7:$R$2843,11,0)</f>
        <v>14.3506</v>
      </c>
      <c r="G16" s="66">
        <f t="shared" si="1"/>
        <v>22</v>
      </c>
      <c r="H16" s="65">
        <f>VLOOKUP($A16,'Return Data'!$B$7:$R$2843,12,0)</f>
        <v>23.582799999999999</v>
      </c>
      <c r="I16" s="66">
        <f t="shared" si="2"/>
        <v>22</v>
      </c>
      <c r="J16" s="65">
        <f>VLOOKUP($A16,'Return Data'!$B$7:$R$2843,13,0)</f>
        <v>42.946399999999997</v>
      </c>
      <c r="K16" s="66">
        <f t="shared" si="3"/>
        <v>16</v>
      </c>
      <c r="L16" s="65">
        <f>VLOOKUP($A16,'Return Data'!$B$7:$R$2843,17,0)</f>
        <v>12.937200000000001</v>
      </c>
      <c r="M16" s="66">
        <f t="shared" si="4"/>
        <v>15</v>
      </c>
      <c r="N16" s="65">
        <f>VLOOKUP($A16,'Return Data'!$B$7:$R$2843,14,0)</f>
        <v>5.7370000000000001</v>
      </c>
      <c r="O16" s="66">
        <f t="shared" si="8"/>
        <v>16</v>
      </c>
      <c r="P16" s="65">
        <f>VLOOKUP($A16,'Return Data'!$B$7:$R$2843,15,0)</f>
        <v>14.503299999999999</v>
      </c>
      <c r="Q16" s="66">
        <f t="shared" si="9"/>
        <v>10</v>
      </c>
      <c r="R16" s="65">
        <f>VLOOKUP($A16,'Return Data'!$B$7:$R$2843,16,0)</f>
        <v>11.722300000000001</v>
      </c>
      <c r="S16" s="67">
        <f t="shared" si="7"/>
        <v>19</v>
      </c>
    </row>
    <row r="17" spans="1:19" x14ac:dyDescent="0.3">
      <c r="A17" s="63" t="s">
        <v>838</v>
      </c>
      <c r="B17" s="64">
        <f>VLOOKUP($A17,'Return Data'!$B$7:$R$2843,3,0)</f>
        <v>44319</v>
      </c>
      <c r="C17" s="65">
        <f>VLOOKUP($A17,'Return Data'!$B$7:$R$2843,4,0)</f>
        <v>26.0441</v>
      </c>
      <c r="D17" s="65">
        <f>VLOOKUP($A17,'Return Data'!$B$7:$R$2843,10,0)</f>
        <v>4.7199999999999999E-2</v>
      </c>
      <c r="E17" s="66">
        <f t="shared" si="0"/>
        <v>14</v>
      </c>
      <c r="F17" s="65">
        <f>VLOOKUP($A17,'Return Data'!$B$7:$R$2843,11,0)</f>
        <v>26.150300000000001</v>
      </c>
      <c r="G17" s="66">
        <f t="shared" si="1"/>
        <v>11</v>
      </c>
      <c r="H17" s="65">
        <f>VLOOKUP($A17,'Return Data'!$B$7:$R$2843,12,0)</f>
        <v>38.981200000000001</v>
      </c>
      <c r="I17" s="66">
        <f t="shared" si="2"/>
        <v>7</v>
      </c>
      <c r="J17" s="65">
        <f>VLOOKUP($A17,'Return Data'!$B$7:$R$2843,13,0)</f>
        <v>56.531999999999996</v>
      </c>
      <c r="K17" s="66">
        <f t="shared" si="3"/>
        <v>5</v>
      </c>
      <c r="L17" s="65">
        <f>VLOOKUP($A17,'Return Data'!$B$7:$R$2843,17,0)</f>
        <v>24.253</v>
      </c>
      <c r="M17" s="66">
        <f t="shared" si="4"/>
        <v>2</v>
      </c>
      <c r="N17" s="65">
        <f>VLOOKUP($A17,'Return Data'!$B$7:$R$2843,14,0)</f>
        <v>19.257400000000001</v>
      </c>
      <c r="O17" s="66">
        <f t="shared" si="8"/>
        <v>1</v>
      </c>
      <c r="P17" s="65">
        <f>VLOOKUP($A17,'Return Data'!$B$7:$R$2843,15,0)</f>
        <v>19.635100000000001</v>
      </c>
      <c r="Q17" s="66">
        <f t="shared" si="9"/>
        <v>1</v>
      </c>
      <c r="R17" s="65">
        <f>VLOOKUP($A17,'Return Data'!$B$7:$R$2843,16,0)</f>
        <v>15.833500000000001</v>
      </c>
      <c r="S17" s="67">
        <f t="shared" si="7"/>
        <v>11</v>
      </c>
    </row>
    <row r="18" spans="1:19" x14ac:dyDescent="0.3">
      <c r="A18" s="63" t="s">
        <v>841</v>
      </c>
      <c r="B18" s="64">
        <f>VLOOKUP($A18,'Return Data'!$B$7:$R$2843,3,0)</f>
        <v>44319</v>
      </c>
      <c r="C18" s="65">
        <f>VLOOKUP($A18,'Return Data'!$B$7:$R$2843,4,0)</f>
        <v>11.007099999999999</v>
      </c>
      <c r="D18" s="65">
        <f>VLOOKUP($A18,'Return Data'!$B$7:$R$2843,10,0)</f>
        <v>-4.7037000000000004</v>
      </c>
      <c r="E18" s="66">
        <f t="shared" si="0"/>
        <v>22</v>
      </c>
      <c r="F18" s="65">
        <f>VLOOKUP($A18,'Return Data'!$B$7:$R$2843,11,0)</f>
        <v>21.168900000000001</v>
      </c>
      <c r="G18" s="66">
        <f t="shared" si="1"/>
        <v>19</v>
      </c>
      <c r="H18" s="65">
        <f>VLOOKUP($A18,'Return Data'!$B$7:$R$2843,12,0)</f>
        <v>29.6112</v>
      </c>
      <c r="I18" s="66">
        <f t="shared" si="2"/>
        <v>20</v>
      </c>
      <c r="J18" s="65">
        <f>VLOOKUP($A18,'Return Data'!$B$7:$R$2843,13,0)</f>
        <v>36.476500000000001</v>
      </c>
      <c r="K18" s="66">
        <f t="shared" si="3"/>
        <v>22</v>
      </c>
      <c r="L18" s="65">
        <f>VLOOKUP($A18,'Return Data'!$B$7:$R$2843,17,0)</f>
        <v>6.2153</v>
      </c>
      <c r="M18" s="66">
        <f t="shared" si="4"/>
        <v>18</v>
      </c>
      <c r="N18" s="65">
        <f>VLOOKUP($A18,'Return Data'!$B$7:$R$2843,14,0)</f>
        <v>6.2938999999999998</v>
      </c>
      <c r="O18" s="66">
        <f t="shared" si="8"/>
        <v>15</v>
      </c>
      <c r="P18" s="65">
        <f>VLOOKUP($A18,'Return Data'!$B$7:$R$2843,15,0)</f>
        <v>14.242800000000001</v>
      </c>
      <c r="Q18" s="66">
        <f t="shared" si="9"/>
        <v>11</v>
      </c>
      <c r="R18" s="65">
        <f>VLOOKUP($A18,'Return Data'!$B$7:$R$2843,16,0)</f>
        <v>13.298500000000001</v>
      </c>
      <c r="S18" s="67">
        <f t="shared" si="7"/>
        <v>17</v>
      </c>
    </row>
    <row r="19" spans="1:19" x14ac:dyDescent="0.3">
      <c r="A19" s="63" t="s">
        <v>842</v>
      </c>
      <c r="B19" s="64">
        <f>VLOOKUP($A19,'Return Data'!$B$7:$R$2843,3,0)</f>
        <v>44319</v>
      </c>
      <c r="C19" s="65">
        <f>VLOOKUP($A19,'Return Data'!$B$7:$R$2843,4,0)</f>
        <v>13.785</v>
      </c>
      <c r="D19" s="65">
        <f>VLOOKUP($A19,'Return Data'!$B$7:$R$2843,10,0)</f>
        <v>1.0334000000000001</v>
      </c>
      <c r="E19" s="66">
        <f t="shared" si="0"/>
        <v>13</v>
      </c>
      <c r="F19" s="65">
        <f>VLOOKUP($A19,'Return Data'!$B$7:$R$2843,11,0)</f>
        <v>26.352</v>
      </c>
      <c r="G19" s="66">
        <f t="shared" si="1"/>
        <v>10</v>
      </c>
      <c r="H19" s="65">
        <f>VLOOKUP($A19,'Return Data'!$B$7:$R$2843,12,0)</f>
        <v>35.094099999999997</v>
      </c>
      <c r="I19" s="66">
        <f t="shared" si="2"/>
        <v>12</v>
      </c>
      <c r="J19" s="65">
        <f>VLOOKUP($A19,'Return Data'!$B$7:$R$2843,13,0)</f>
        <v>50.048999999999999</v>
      </c>
      <c r="K19" s="66">
        <f t="shared" si="3"/>
        <v>10</v>
      </c>
      <c r="L19" s="65"/>
      <c r="M19" s="66"/>
      <c r="N19" s="65"/>
      <c r="O19" s="66"/>
      <c r="P19" s="65"/>
      <c r="Q19" s="66"/>
      <c r="R19" s="65">
        <f>VLOOKUP($A19,'Return Data'!$B$7:$R$2843,16,0)</f>
        <v>19.522099999999998</v>
      </c>
      <c r="S19" s="67">
        <f t="shared" si="7"/>
        <v>3</v>
      </c>
    </row>
    <row r="20" spans="1:19" x14ac:dyDescent="0.3">
      <c r="A20" s="63" t="s">
        <v>844</v>
      </c>
      <c r="B20" s="64">
        <f>VLOOKUP($A20,'Return Data'!$B$7:$R$2843,3,0)</f>
        <v>44319</v>
      </c>
      <c r="C20" s="65">
        <f>VLOOKUP($A20,'Return Data'!$B$7:$R$2843,4,0)</f>
        <v>14.496</v>
      </c>
      <c r="D20" s="65">
        <f>VLOOKUP($A20,'Return Data'!$B$7:$R$2843,10,0)</f>
        <v>7.0922000000000001</v>
      </c>
      <c r="E20" s="66">
        <f t="shared" si="0"/>
        <v>2</v>
      </c>
      <c r="F20" s="65">
        <f>VLOOKUP($A20,'Return Data'!$B$7:$R$2843,11,0)</f>
        <v>22.040700000000001</v>
      </c>
      <c r="G20" s="66">
        <f t="shared" si="1"/>
        <v>18</v>
      </c>
      <c r="H20" s="65">
        <f>VLOOKUP($A20,'Return Data'!$B$7:$R$2843,12,0)</f>
        <v>29.857600000000001</v>
      </c>
      <c r="I20" s="66">
        <f t="shared" si="2"/>
        <v>19</v>
      </c>
      <c r="J20" s="65">
        <f>VLOOKUP($A20,'Return Data'!$B$7:$R$2843,13,0)</f>
        <v>42.944499999999998</v>
      </c>
      <c r="K20" s="66">
        <f t="shared" si="3"/>
        <v>17</v>
      </c>
      <c r="L20" s="65">
        <f>VLOOKUP($A20,'Return Data'!$B$7:$R$2843,17,0)</f>
        <v>15.4208</v>
      </c>
      <c r="M20" s="66">
        <f t="shared" si="4"/>
        <v>8</v>
      </c>
      <c r="N20" s="65"/>
      <c r="O20" s="66"/>
      <c r="P20" s="65"/>
      <c r="Q20" s="66"/>
      <c r="R20" s="65">
        <f>VLOOKUP($A20,'Return Data'!$B$7:$R$2843,16,0)</f>
        <v>16.058399999999999</v>
      </c>
      <c r="S20" s="67">
        <f t="shared" si="7"/>
        <v>9</v>
      </c>
    </row>
    <row r="21" spans="1:19" x14ac:dyDescent="0.3">
      <c r="A21" s="63" t="s">
        <v>846</v>
      </c>
      <c r="B21" s="64">
        <f>VLOOKUP($A21,'Return Data'!$B$7:$R$2843,3,0)</f>
        <v>44319</v>
      </c>
      <c r="C21" s="65">
        <f>VLOOKUP($A21,'Return Data'!$B$7:$R$2843,4,0)</f>
        <v>16.157</v>
      </c>
      <c r="D21" s="65">
        <f>VLOOKUP($A21,'Return Data'!$B$7:$R$2843,10,0)</f>
        <v>2.2141999999999999</v>
      </c>
      <c r="E21" s="66">
        <f t="shared" si="0"/>
        <v>6</v>
      </c>
      <c r="F21" s="65">
        <f>VLOOKUP($A21,'Return Data'!$B$7:$R$2843,11,0)</f>
        <v>27.381</v>
      </c>
      <c r="G21" s="66">
        <f t="shared" si="1"/>
        <v>9</v>
      </c>
      <c r="H21" s="65">
        <f>VLOOKUP($A21,'Return Data'!$B$7:$R$2843,12,0)</f>
        <v>40.9</v>
      </c>
      <c r="I21" s="66">
        <f t="shared" si="2"/>
        <v>5</v>
      </c>
      <c r="J21" s="65">
        <f>VLOOKUP($A21,'Return Data'!$B$7:$R$2843,13,0)</f>
        <v>65.204499999999996</v>
      </c>
      <c r="K21" s="66">
        <f t="shared" si="3"/>
        <v>3</v>
      </c>
      <c r="L21" s="65"/>
      <c r="M21" s="66"/>
      <c r="N21" s="65"/>
      <c r="O21" s="66"/>
      <c r="P21" s="65"/>
      <c r="Q21" s="66"/>
      <c r="R21" s="65">
        <f>VLOOKUP($A21,'Return Data'!$B$7:$R$2843,16,0)</f>
        <v>27.534400000000002</v>
      </c>
      <c r="S21" s="67">
        <f t="shared" si="7"/>
        <v>1</v>
      </c>
    </row>
    <row r="22" spans="1:19" x14ac:dyDescent="0.3">
      <c r="A22" s="63" t="s">
        <v>848</v>
      </c>
      <c r="B22" s="64">
        <f>VLOOKUP($A22,'Return Data'!$B$7:$R$2843,3,0)</f>
        <v>44319</v>
      </c>
      <c r="C22" s="65">
        <f>VLOOKUP($A22,'Return Data'!$B$7:$R$2843,4,0)</f>
        <v>32.599200000000003</v>
      </c>
      <c r="D22" s="65">
        <f>VLOOKUP($A22,'Return Data'!$B$7:$R$2843,10,0)</f>
        <v>-1.6974</v>
      </c>
      <c r="E22" s="66">
        <f t="shared" si="0"/>
        <v>19</v>
      </c>
      <c r="F22" s="65">
        <f>VLOOKUP($A22,'Return Data'!$B$7:$R$2843,11,0)</f>
        <v>19.351500000000001</v>
      </c>
      <c r="G22" s="66">
        <f t="shared" si="1"/>
        <v>21</v>
      </c>
      <c r="H22" s="65">
        <f>VLOOKUP($A22,'Return Data'!$B$7:$R$2843,12,0)</f>
        <v>31.464300000000001</v>
      </c>
      <c r="I22" s="66">
        <f t="shared" si="2"/>
        <v>16</v>
      </c>
      <c r="J22" s="65">
        <f>VLOOKUP($A22,'Return Data'!$B$7:$R$2843,13,0)</f>
        <v>40.102499999999999</v>
      </c>
      <c r="K22" s="66">
        <f t="shared" si="3"/>
        <v>21</v>
      </c>
      <c r="L22" s="65">
        <f>VLOOKUP($A22,'Return Data'!$B$7:$R$2843,17,0)</f>
        <v>17.735099999999999</v>
      </c>
      <c r="M22" s="66">
        <f t="shared" si="4"/>
        <v>5</v>
      </c>
      <c r="N22" s="65">
        <f>VLOOKUP($A22,'Return Data'!$B$7:$R$2843,14,0)</f>
        <v>12.232100000000001</v>
      </c>
      <c r="O22" s="66">
        <f t="shared" si="8"/>
        <v>7</v>
      </c>
      <c r="P22" s="65">
        <f>VLOOKUP($A22,'Return Data'!$B$7:$R$2843,15,0)</f>
        <v>15.498900000000001</v>
      </c>
      <c r="Q22" s="66">
        <f t="shared" si="9"/>
        <v>7</v>
      </c>
      <c r="R22" s="65">
        <f>VLOOKUP($A22,'Return Data'!$B$7:$R$2843,16,0)</f>
        <v>15.965</v>
      </c>
      <c r="S22" s="67">
        <f t="shared" si="7"/>
        <v>10</v>
      </c>
    </row>
    <row r="23" spans="1:19" x14ac:dyDescent="0.3">
      <c r="A23" s="63" t="s">
        <v>851</v>
      </c>
      <c r="B23" s="64">
        <f>VLOOKUP($A23,'Return Data'!$B$7:$R$2843,3,0)</f>
        <v>44319</v>
      </c>
      <c r="C23" s="65">
        <f>VLOOKUP($A23,'Return Data'!$B$7:$R$2843,4,0)</f>
        <v>68.121499999999997</v>
      </c>
      <c r="D23" s="65">
        <f>VLOOKUP($A23,'Return Data'!$B$7:$R$2843,10,0)</f>
        <v>3.7637</v>
      </c>
      <c r="E23" s="66">
        <f t="shared" si="0"/>
        <v>4</v>
      </c>
      <c r="F23" s="65">
        <f>VLOOKUP($A23,'Return Data'!$B$7:$R$2843,11,0)</f>
        <v>40.435299999999998</v>
      </c>
      <c r="G23" s="66">
        <f t="shared" si="1"/>
        <v>2</v>
      </c>
      <c r="H23" s="65">
        <f>VLOOKUP($A23,'Return Data'!$B$7:$R$2843,12,0)</f>
        <v>52.564300000000003</v>
      </c>
      <c r="I23" s="66">
        <f t="shared" si="2"/>
        <v>1</v>
      </c>
      <c r="J23" s="65">
        <f>VLOOKUP($A23,'Return Data'!$B$7:$R$2843,13,0)</f>
        <v>69.362899999999996</v>
      </c>
      <c r="K23" s="66">
        <f t="shared" si="3"/>
        <v>2</v>
      </c>
      <c r="L23" s="65">
        <f>VLOOKUP($A23,'Return Data'!$B$7:$R$2843,17,0)</f>
        <v>16.5501</v>
      </c>
      <c r="M23" s="66">
        <f t="shared" si="4"/>
        <v>7</v>
      </c>
      <c r="N23" s="65">
        <f>VLOOKUP($A23,'Return Data'!$B$7:$R$2843,14,0)</f>
        <v>11.227600000000001</v>
      </c>
      <c r="O23" s="66">
        <f t="shared" si="8"/>
        <v>10</v>
      </c>
      <c r="P23" s="65">
        <f>VLOOKUP($A23,'Return Data'!$B$7:$R$2843,15,0)</f>
        <v>15.733700000000001</v>
      </c>
      <c r="Q23" s="66">
        <f t="shared" si="9"/>
        <v>6</v>
      </c>
      <c r="R23" s="65">
        <f>VLOOKUP($A23,'Return Data'!$B$7:$R$2843,16,0)</f>
        <v>17.8718</v>
      </c>
      <c r="S23" s="67">
        <f t="shared" si="7"/>
        <v>5</v>
      </c>
    </row>
    <row r="24" spans="1:19" x14ac:dyDescent="0.3">
      <c r="A24" s="63" t="s">
        <v>853</v>
      </c>
      <c r="B24" s="64">
        <f>VLOOKUP($A24,'Return Data'!$B$7:$R$2843,3,0)</f>
        <v>44319</v>
      </c>
      <c r="C24" s="65">
        <f>VLOOKUP($A24,'Return Data'!$B$7:$R$2843,4,0)</f>
        <v>96.72</v>
      </c>
      <c r="D24" s="65">
        <f>VLOOKUP($A24,'Return Data'!$B$7:$R$2843,10,0)</f>
        <v>3.6656</v>
      </c>
      <c r="E24" s="66">
        <f t="shared" si="0"/>
        <v>5</v>
      </c>
      <c r="F24" s="65">
        <f>VLOOKUP($A24,'Return Data'!$B$7:$R$2843,11,0)</f>
        <v>32.293799999999997</v>
      </c>
      <c r="G24" s="66">
        <f t="shared" si="1"/>
        <v>5</v>
      </c>
      <c r="H24" s="65">
        <f>VLOOKUP($A24,'Return Data'!$B$7:$R$2843,12,0)</f>
        <v>40.950200000000002</v>
      </c>
      <c r="I24" s="66">
        <f t="shared" si="2"/>
        <v>4</v>
      </c>
      <c r="J24" s="65">
        <f>VLOOKUP($A24,'Return Data'!$B$7:$R$2843,13,0)</f>
        <v>50.513500000000001</v>
      </c>
      <c r="K24" s="66">
        <f t="shared" si="3"/>
        <v>9</v>
      </c>
      <c r="L24" s="65">
        <f>VLOOKUP($A24,'Return Data'!$B$7:$R$2843,17,0)</f>
        <v>20.542000000000002</v>
      </c>
      <c r="M24" s="66">
        <f t="shared" si="4"/>
        <v>3</v>
      </c>
      <c r="N24" s="65">
        <f>VLOOKUP($A24,'Return Data'!$B$7:$R$2843,14,0)</f>
        <v>15.2302</v>
      </c>
      <c r="O24" s="66">
        <f t="shared" si="8"/>
        <v>2</v>
      </c>
      <c r="P24" s="65">
        <f>VLOOKUP($A24,'Return Data'!$B$7:$R$2843,15,0)</f>
        <v>16.5886</v>
      </c>
      <c r="Q24" s="66">
        <f t="shared" si="9"/>
        <v>3</v>
      </c>
      <c r="R24" s="65">
        <f>VLOOKUP($A24,'Return Data'!$B$7:$R$2843,16,0)</f>
        <v>14.6136</v>
      </c>
      <c r="S24" s="67">
        <f t="shared" si="7"/>
        <v>14</v>
      </c>
    </row>
    <row r="25" spans="1:19" x14ac:dyDescent="0.3">
      <c r="A25" s="63" t="s">
        <v>855</v>
      </c>
      <c r="B25" s="64">
        <f>VLOOKUP($A25,'Return Data'!$B$7:$R$2843,3,0)</f>
        <v>44319</v>
      </c>
      <c r="C25" s="65">
        <f>VLOOKUP($A25,'Return Data'!$B$7:$R$2843,4,0)</f>
        <v>48.631900000000002</v>
      </c>
      <c r="D25" s="65">
        <f>VLOOKUP($A25,'Return Data'!$B$7:$R$2843,10,0)</f>
        <v>14.500500000000001</v>
      </c>
      <c r="E25" s="66">
        <f t="shared" si="0"/>
        <v>1</v>
      </c>
      <c r="F25" s="65">
        <f>VLOOKUP($A25,'Return Data'!$B$7:$R$2843,11,0)</f>
        <v>43.610700000000001</v>
      </c>
      <c r="G25" s="66">
        <f t="shared" si="1"/>
        <v>1</v>
      </c>
      <c r="H25" s="65">
        <f>VLOOKUP($A25,'Return Data'!$B$7:$R$2843,12,0)</f>
        <v>51.091299999999997</v>
      </c>
      <c r="I25" s="66">
        <f t="shared" si="2"/>
        <v>2</v>
      </c>
      <c r="J25" s="65">
        <f>VLOOKUP($A25,'Return Data'!$B$7:$R$2843,13,0)</f>
        <v>74.888999999999996</v>
      </c>
      <c r="K25" s="66">
        <f t="shared" si="3"/>
        <v>1</v>
      </c>
      <c r="L25" s="65">
        <f>VLOOKUP($A25,'Return Data'!$B$7:$R$2843,17,0)</f>
        <v>24.440100000000001</v>
      </c>
      <c r="M25" s="66">
        <f t="shared" si="4"/>
        <v>1</v>
      </c>
      <c r="N25" s="65">
        <f>VLOOKUP($A25,'Return Data'!$B$7:$R$2843,14,0)</f>
        <v>14.243</v>
      </c>
      <c r="O25" s="66">
        <f t="shared" si="8"/>
        <v>3</v>
      </c>
      <c r="P25" s="65">
        <f>VLOOKUP($A25,'Return Data'!$B$7:$R$2843,15,0)</f>
        <v>15.838200000000001</v>
      </c>
      <c r="Q25" s="66">
        <f t="shared" si="9"/>
        <v>5</v>
      </c>
      <c r="R25" s="65">
        <f>VLOOKUP($A25,'Return Data'!$B$7:$R$2843,16,0)</f>
        <v>17.607500000000002</v>
      </c>
      <c r="S25" s="67">
        <f t="shared" si="7"/>
        <v>7</v>
      </c>
    </row>
    <row r="26" spans="1:19" x14ac:dyDescent="0.3">
      <c r="A26" s="63" t="s">
        <v>856</v>
      </c>
      <c r="B26" s="64">
        <f>VLOOKUP($A26,'Return Data'!$B$7:$R$2843,3,0)</f>
        <v>44319</v>
      </c>
      <c r="C26" s="65">
        <f>VLOOKUP($A26,'Return Data'!$B$7:$R$2843,4,0)</f>
        <v>207.49850000000001</v>
      </c>
      <c r="D26" s="65">
        <f>VLOOKUP($A26,'Return Data'!$B$7:$R$2843,10,0)</f>
        <v>6.4177</v>
      </c>
      <c r="E26" s="66">
        <f t="shared" si="0"/>
        <v>3</v>
      </c>
      <c r="F26" s="65">
        <f>VLOOKUP($A26,'Return Data'!$B$7:$R$2843,11,0)</f>
        <v>30.2837</v>
      </c>
      <c r="G26" s="66">
        <f t="shared" si="1"/>
        <v>7</v>
      </c>
      <c r="H26" s="65">
        <f>VLOOKUP($A26,'Return Data'!$B$7:$R$2843,12,0)</f>
        <v>38.263599999999997</v>
      </c>
      <c r="I26" s="66">
        <f t="shared" si="2"/>
        <v>8</v>
      </c>
      <c r="J26" s="65">
        <f>VLOOKUP($A26,'Return Data'!$B$7:$R$2843,13,0)</f>
        <v>48.644399999999997</v>
      </c>
      <c r="K26" s="66">
        <f t="shared" si="3"/>
        <v>12</v>
      </c>
      <c r="L26" s="65">
        <f>VLOOKUP($A26,'Return Data'!$B$7:$R$2843,17,0)</f>
        <v>17.378699999999998</v>
      </c>
      <c r="M26" s="66">
        <f t="shared" si="4"/>
        <v>6</v>
      </c>
      <c r="N26" s="65">
        <f>VLOOKUP($A26,'Return Data'!$B$7:$R$2843,14,0)</f>
        <v>13.0892</v>
      </c>
      <c r="O26" s="66">
        <f t="shared" si="8"/>
        <v>5</v>
      </c>
      <c r="P26" s="65">
        <f>VLOOKUP($A26,'Return Data'!$B$7:$R$2843,15,0)</f>
        <v>16.289000000000001</v>
      </c>
      <c r="Q26" s="66">
        <f t="shared" si="9"/>
        <v>4</v>
      </c>
      <c r="R26" s="65">
        <f>VLOOKUP($A26,'Return Data'!$B$7:$R$2843,16,0)</f>
        <v>15.707700000000001</v>
      </c>
      <c r="S26" s="67">
        <f t="shared" si="7"/>
        <v>12</v>
      </c>
    </row>
    <row r="27" spans="1:19" x14ac:dyDescent="0.3">
      <c r="A27" s="63" t="s">
        <v>859</v>
      </c>
      <c r="B27" s="64">
        <f>VLOOKUP($A27,'Return Data'!$B$7:$R$2843,3,0)</f>
        <v>44319</v>
      </c>
      <c r="C27" s="65">
        <f>VLOOKUP($A27,'Return Data'!$B$7:$R$2843,4,0)</f>
        <v>240.953</v>
      </c>
      <c r="D27" s="65">
        <f>VLOOKUP($A27,'Return Data'!$B$7:$R$2843,10,0)</f>
        <v>-1.9180999999999999</v>
      </c>
      <c r="E27" s="66">
        <f t="shared" si="0"/>
        <v>20</v>
      </c>
      <c r="F27" s="65">
        <f>VLOOKUP($A27,'Return Data'!$B$7:$R$2843,11,0)</f>
        <v>22.595700000000001</v>
      </c>
      <c r="G27" s="66">
        <f t="shared" si="1"/>
        <v>15</v>
      </c>
      <c r="H27" s="65">
        <f>VLOOKUP($A27,'Return Data'!$B$7:$R$2843,12,0)</f>
        <v>30.793099999999999</v>
      </c>
      <c r="I27" s="66">
        <f t="shared" si="2"/>
        <v>18</v>
      </c>
      <c r="J27" s="65">
        <f>VLOOKUP($A27,'Return Data'!$B$7:$R$2843,13,0)</f>
        <v>40.979300000000002</v>
      </c>
      <c r="K27" s="66">
        <f t="shared" ref="K27" si="10">RANK(J27,J$8:J$29,0)</f>
        <v>19</v>
      </c>
      <c r="L27" s="65">
        <f>VLOOKUP($A27,'Return Data'!$B$7:$R$2843,17,0)</f>
        <v>12.9885</v>
      </c>
      <c r="M27" s="66">
        <f t="shared" ref="M27" si="11">RANK(L27,L$8:L$29,0)</f>
        <v>14</v>
      </c>
      <c r="N27" s="65">
        <f>VLOOKUP($A27,'Return Data'!$B$7:$R$2843,14,0)</f>
        <v>11.6175</v>
      </c>
      <c r="O27" s="66">
        <f t="shared" si="8"/>
        <v>9</v>
      </c>
      <c r="P27" s="65">
        <f>VLOOKUP($A27,'Return Data'!$B$7:$R$2843,15,0)</f>
        <v>15.2172</v>
      </c>
      <c r="Q27" s="66">
        <f t="shared" si="9"/>
        <v>8</v>
      </c>
      <c r="R27" s="65">
        <f>VLOOKUP($A27,'Return Data'!$B$7:$R$2843,16,0)</f>
        <v>12.331300000000001</v>
      </c>
      <c r="S27" s="67">
        <f t="shared" si="7"/>
        <v>18</v>
      </c>
    </row>
    <row r="28" spans="1:19" x14ac:dyDescent="0.3">
      <c r="A28" s="63" t="s">
        <v>860</v>
      </c>
      <c r="B28" s="64">
        <f>VLOOKUP($A28,'Return Data'!$B$7:$R$2843,3,0)</f>
        <v>44319</v>
      </c>
      <c r="C28" s="65">
        <f>VLOOKUP($A28,'Return Data'!$B$7:$R$2843,4,0)</f>
        <v>12.619</v>
      </c>
      <c r="D28" s="65">
        <f>VLOOKUP($A28,'Return Data'!$B$7:$R$2843,10,0)</f>
        <v>1.3306</v>
      </c>
      <c r="E28" s="66">
        <f t="shared" si="0"/>
        <v>11</v>
      </c>
      <c r="F28" s="65">
        <f>VLOOKUP($A28,'Return Data'!$B$7:$R$2843,11,0)</f>
        <v>28.395800000000001</v>
      </c>
      <c r="G28" s="66">
        <f t="shared" si="1"/>
        <v>8</v>
      </c>
      <c r="H28" s="65">
        <f>VLOOKUP($A28,'Return Data'!$B$7:$R$2843,12,0)</f>
        <v>39.280999999999999</v>
      </c>
      <c r="I28" s="66">
        <f t="shared" ref="I28" si="12">RANK(H28,H$8:H$29,0)</f>
        <v>6</v>
      </c>
      <c r="J28" s="65">
        <f>VLOOKUP($A28,'Return Data'!$B$7:$R$2843,13,0)</f>
        <v>54.089399999999998</v>
      </c>
      <c r="K28" s="66">
        <f t="shared" ref="K28:K29" si="13">RANK(J28,J$8:J$29,0)</f>
        <v>7</v>
      </c>
      <c r="L28" s="65"/>
      <c r="M28" s="66"/>
      <c r="N28" s="65"/>
      <c r="O28" s="66"/>
      <c r="P28" s="65"/>
      <c r="Q28" s="66"/>
      <c r="R28" s="65">
        <f>VLOOKUP($A28,'Return Data'!$B$7:$R$2843,16,0)</f>
        <v>17.923500000000001</v>
      </c>
      <c r="S28" s="67">
        <f t="shared" si="7"/>
        <v>4</v>
      </c>
    </row>
    <row r="29" spans="1:19" x14ac:dyDescent="0.3">
      <c r="A29" s="63" t="s">
        <v>862</v>
      </c>
      <c r="B29" s="64">
        <f>VLOOKUP($A29,'Return Data'!$B$7:$R$2843,3,0)</f>
        <v>44319</v>
      </c>
      <c r="C29" s="65">
        <f>VLOOKUP($A29,'Return Data'!$B$7:$R$2843,4,0)</f>
        <v>15.01</v>
      </c>
      <c r="D29" s="65">
        <f>VLOOKUP($A29,'Return Data'!$B$7:$R$2843,10,0)</f>
        <v>1.6249</v>
      </c>
      <c r="E29" s="66">
        <f t="shared" si="0"/>
        <v>8</v>
      </c>
      <c r="F29" s="65">
        <f>VLOOKUP($A29,'Return Data'!$B$7:$R$2843,11,0)</f>
        <v>25.5017</v>
      </c>
      <c r="G29" s="66">
        <f t="shared" si="1"/>
        <v>12</v>
      </c>
      <c r="H29" s="65">
        <f>VLOOKUP($A29,'Return Data'!$B$7:$R$2843,12,0)</f>
        <v>37.959600000000002</v>
      </c>
      <c r="I29" s="66">
        <f>RANK(H29,H$8:H$29,0)</f>
        <v>9</v>
      </c>
      <c r="J29" s="65">
        <f>VLOOKUP($A29,'Return Data'!$B$7:$R$2843,13,0)</f>
        <v>52.076999999999998</v>
      </c>
      <c r="K29" s="66">
        <f t="shared" si="13"/>
        <v>8</v>
      </c>
      <c r="L29" s="65"/>
      <c r="M29" s="66"/>
      <c r="N29" s="65"/>
      <c r="O29" s="66"/>
      <c r="P29" s="65"/>
      <c r="Q29" s="66"/>
      <c r="R29" s="65">
        <f>VLOOKUP($A29,'Return Data'!$B$7:$R$2843,16,0)</f>
        <v>26.201899999999998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1.4684681818181817</v>
      </c>
      <c r="E31" s="74"/>
      <c r="F31" s="75">
        <f>AVERAGE(F8:F29)</f>
        <v>27.053672727272723</v>
      </c>
      <c r="G31" s="74"/>
      <c r="H31" s="75">
        <f>AVERAGE(H8:H29)</f>
        <v>36.509981818181821</v>
      </c>
      <c r="I31" s="74"/>
      <c r="J31" s="75">
        <f>AVERAGE(J8:J29)</f>
        <v>50.758518181818175</v>
      </c>
      <c r="K31" s="74"/>
      <c r="L31" s="75">
        <f>AVERAGE(L8:L29)</f>
        <v>15.517633333333331</v>
      </c>
      <c r="M31" s="74"/>
      <c r="N31" s="75">
        <f>AVERAGE(N8:N29)</f>
        <v>11.203029411764707</v>
      </c>
      <c r="O31" s="74"/>
      <c r="P31" s="75">
        <f>AVERAGE(P8:P29)</f>
        <v>15.247199999999998</v>
      </c>
      <c r="Q31" s="74"/>
      <c r="R31" s="75">
        <f>AVERAGE(R8:R29)</f>
        <v>15.65715</v>
      </c>
      <c r="S31" s="76"/>
    </row>
    <row r="32" spans="1:19" x14ac:dyDescent="0.3">
      <c r="A32" s="73" t="s">
        <v>28</v>
      </c>
      <c r="B32" s="74"/>
      <c r="C32" s="74"/>
      <c r="D32" s="75">
        <f>MIN(D8:D29)</f>
        <v>-4.7037000000000004</v>
      </c>
      <c r="E32" s="74"/>
      <c r="F32" s="75">
        <f>MIN(F8:F29)</f>
        <v>14.3506</v>
      </c>
      <c r="G32" s="74"/>
      <c r="H32" s="75">
        <f>MIN(H8:H29)</f>
        <v>23.582799999999999</v>
      </c>
      <c r="I32" s="74"/>
      <c r="J32" s="75">
        <f>MIN(J8:J29)</f>
        <v>36.476500000000001</v>
      </c>
      <c r="K32" s="74"/>
      <c r="L32" s="75">
        <f>MIN(L8:L29)</f>
        <v>6.2153</v>
      </c>
      <c r="M32" s="74"/>
      <c r="N32" s="75">
        <f>MIN(N8:N29)</f>
        <v>4.4253999999999998</v>
      </c>
      <c r="O32" s="74"/>
      <c r="P32" s="75">
        <f>MIN(P8:P29)</f>
        <v>10.4397</v>
      </c>
      <c r="Q32" s="74"/>
      <c r="R32" s="75">
        <f>MIN(R8:R29)</f>
        <v>7.2793999999999999</v>
      </c>
      <c r="S32" s="76"/>
    </row>
    <row r="33" spans="1:19" ht="15" thickBot="1" x14ac:dyDescent="0.35">
      <c r="A33" s="77" t="s">
        <v>29</v>
      </c>
      <c r="B33" s="78"/>
      <c r="C33" s="78"/>
      <c r="D33" s="79">
        <f>MAX(D8:D29)</f>
        <v>14.500500000000001</v>
      </c>
      <c r="E33" s="78"/>
      <c r="F33" s="79">
        <f>MAX(F8:F29)</f>
        <v>43.610700000000001</v>
      </c>
      <c r="G33" s="78"/>
      <c r="H33" s="79">
        <f>MAX(H8:H29)</f>
        <v>52.564300000000003</v>
      </c>
      <c r="I33" s="78"/>
      <c r="J33" s="79">
        <f>MAX(J8:J29)</f>
        <v>74.888999999999996</v>
      </c>
      <c r="K33" s="78"/>
      <c r="L33" s="79">
        <f>MAX(L8:L29)</f>
        <v>24.440100000000001</v>
      </c>
      <c r="M33" s="78"/>
      <c r="N33" s="79">
        <f>MAX(N8:N29)</f>
        <v>19.257400000000001</v>
      </c>
      <c r="O33" s="78"/>
      <c r="P33" s="79">
        <f>MAX(P8:P29)</f>
        <v>19.635100000000001</v>
      </c>
      <c r="Q33" s="78"/>
      <c r="R33" s="79">
        <f>MAX(R8:R29)</f>
        <v>27.534400000000002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44319</v>
      </c>
      <c r="C8" s="65">
        <f>VLOOKUP($A8,'Return Data'!$B$7:$R$2843,4,0)</f>
        <v>76.061599999999999</v>
      </c>
      <c r="D8" s="65">
        <f>VLOOKUP($A8,'Return Data'!$B$7:$R$2843,10,0)</f>
        <v>-1.2988</v>
      </c>
      <c r="E8" s="66">
        <f t="shared" ref="E8:E29" si="0">RANK(D8,D$8:D$29,0)</f>
        <v>17</v>
      </c>
      <c r="F8" s="65">
        <f>VLOOKUP($A8,'Return Data'!$B$7:$R$2843,11,0)</f>
        <v>22.884899999999998</v>
      </c>
      <c r="G8" s="66">
        <f t="shared" ref="G8:G29" si="1">RANK(F8,F$8:F$29,0)</f>
        <v>14</v>
      </c>
      <c r="H8" s="65">
        <f>VLOOKUP($A8,'Return Data'!$B$7:$R$2843,12,0)</f>
        <v>32.042900000000003</v>
      </c>
      <c r="I8" s="66">
        <f t="shared" ref="I8:I27" si="2">RANK(H8,H$8:H$29,0)</f>
        <v>14</v>
      </c>
      <c r="J8" s="65">
        <f>VLOOKUP($A8,'Return Data'!$B$7:$R$2843,13,0)</f>
        <v>45.9148</v>
      </c>
      <c r="K8" s="66">
        <f t="shared" ref="K8:K18" si="3">RANK(J8,J$8:J$29,0)</f>
        <v>15</v>
      </c>
      <c r="L8" s="65">
        <f>VLOOKUP($A8,'Return Data'!$B$7:$R$2843,17,0)</f>
        <v>12.6921</v>
      </c>
      <c r="M8" s="66">
        <f t="shared" ref="M8:M18" si="4">RANK(L8,L$8:L$29,0)</f>
        <v>12</v>
      </c>
      <c r="N8" s="65">
        <f>VLOOKUP($A8,'Return Data'!$B$7:$R$2843,14,0)</f>
        <v>10.0068</v>
      </c>
      <c r="O8" s="66">
        <f t="shared" ref="O8:O14" si="5">RANK(N8,N$8:N$29,0)</f>
        <v>11</v>
      </c>
      <c r="P8" s="65">
        <f>VLOOKUP($A8,'Return Data'!$B$7:$R$2843,15,0)</f>
        <v>12.923</v>
      </c>
      <c r="Q8" s="66">
        <f>RANK(P8,P$8:P$29,0)</f>
        <v>10</v>
      </c>
      <c r="R8" s="65">
        <f>VLOOKUP($A8,'Return Data'!$B$7:$R$2843,16,0)</f>
        <v>13.9526</v>
      </c>
      <c r="S8" s="67">
        <f t="shared" ref="S8:S29" si="6">RANK(R8,R$8:R$29,0)</f>
        <v>13</v>
      </c>
    </row>
    <row r="9" spans="1:20" x14ac:dyDescent="0.3">
      <c r="A9" s="63" t="s">
        <v>822</v>
      </c>
      <c r="B9" s="64">
        <f>VLOOKUP($A9,'Return Data'!$B$7:$R$2843,3,0)</f>
        <v>44319</v>
      </c>
      <c r="C9" s="65">
        <f>VLOOKUP($A9,'Return Data'!$B$7:$R$2843,4,0)</f>
        <v>38.200000000000003</v>
      </c>
      <c r="D9" s="65">
        <f>VLOOKUP($A9,'Return Data'!$B$7:$R$2843,10,0)</f>
        <v>0.8448</v>
      </c>
      <c r="E9" s="66">
        <f t="shared" si="0"/>
        <v>12</v>
      </c>
      <c r="F9" s="65">
        <f>VLOOKUP($A9,'Return Data'!$B$7:$R$2843,11,0)</f>
        <v>24.755099999999999</v>
      </c>
      <c r="G9" s="66">
        <f t="shared" si="1"/>
        <v>13</v>
      </c>
      <c r="H9" s="65">
        <f>VLOOKUP($A9,'Return Data'!$B$7:$R$2843,12,0)</f>
        <v>36.4773</v>
      </c>
      <c r="I9" s="66">
        <f t="shared" si="2"/>
        <v>10</v>
      </c>
      <c r="J9" s="65">
        <f>VLOOKUP($A9,'Return Data'!$B$7:$R$2843,13,0)</f>
        <v>46.923099999999998</v>
      </c>
      <c r="K9" s="66">
        <f t="shared" si="3"/>
        <v>12</v>
      </c>
      <c r="L9" s="65">
        <f>VLOOKUP($A9,'Return Data'!$B$7:$R$2843,17,0)</f>
        <v>17.726400000000002</v>
      </c>
      <c r="M9" s="66">
        <f t="shared" si="4"/>
        <v>4</v>
      </c>
      <c r="N9" s="65">
        <f>VLOOKUP($A9,'Return Data'!$B$7:$R$2843,14,0)</f>
        <v>11.7971</v>
      </c>
      <c r="O9" s="66">
        <f t="shared" si="5"/>
        <v>5</v>
      </c>
      <c r="P9" s="65">
        <f>VLOOKUP($A9,'Return Data'!$B$7:$R$2843,15,0)</f>
        <v>17.292200000000001</v>
      </c>
      <c r="Q9" s="66">
        <f>RANK(P9,P$8:P$29,0)</f>
        <v>2</v>
      </c>
      <c r="R9" s="65">
        <f>VLOOKUP($A9,'Return Data'!$B$7:$R$2843,16,0)</f>
        <v>16.3523</v>
      </c>
      <c r="S9" s="67">
        <f t="shared" si="6"/>
        <v>6</v>
      </c>
    </row>
    <row r="10" spans="1:20" x14ac:dyDescent="0.3">
      <c r="A10" s="63" t="s">
        <v>824</v>
      </c>
      <c r="B10" s="64">
        <f>VLOOKUP($A10,'Return Data'!$B$7:$R$2843,3,0)</f>
        <v>44319</v>
      </c>
      <c r="C10" s="65">
        <f>VLOOKUP($A10,'Return Data'!$B$7:$R$2843,4,0)</f>
        <v>12.228</v>
      </c>
      <c r="D10" s="65">
        <f>VLOOKUP($A10,'Return Data'!$B$7:$R$2843,10,0)</f>
        <v>-1.3791</v>
      </c>
      <c r="E10" s="66">
        <f t="shared" si="0"/>
        <v>18</v>
      </c>
      <c r="F10" s="65">
        <f>VLOOKUP($A10,'Return Data'!$B$7:$R$2843,11,0)</f>
        <v>21.225300000000001</v>
      </c>
      <c r="G10" s="66">
        <f t="shared" si="1"/>
        <v>18</v>
      </c>
      <c r="H10" s="65">
        <f>VLOOKUP($A10,'Return Data'!$B$7:$R$2843,12,0)</f>
        <v>29.9331</v>
      </c>
      <c r="I10" s="66">
        <f t="shared" si="2"/>
        <v>17</v>
      </c>
      <c r="J10" s="65">
        <f>VLOOKUP($A10,'Return Data'!$B$7:$R$2843,13,0)</f>
        <v>38.623699999999999</v>
      </c>
      <c r="K10" s="66">
        <f t="shared" si="3"/>
        <v>20</v>
      </c>
      <c r="L10" s="65">
        <f>VLOOKUP($A10,'Return Data'!$B$7:$R$2843,17,0)</f>
        <v>12.9476</v>
      </c>
      <c r="M10" s="66">
        <f t="shared" si="4"/>
        <v>10</v>
      </c>
      <c r="N10" s="65">
        <f>VLOOKUP($A10,'Return Data'!$B$7:$R$2843,14,0)</f>
        <v>7.5804999999999998</v>
      </c>
      <c r="O10" s="66">
        <f t="shared" si="5"/>
        <v>13</v>
      </c>
      <c r="P10" s="65"/>
      <c r="Q10" s="66"/>
      <c r="R10" s="65">
        <f>VLOOKUP($A10,'Return Data'!$B$7:$R$2843,16,0)</f>
        <v>5.7870999999999997</v>
      </c>
      <c r="S10" s="67">
        <f t="shared" si="6"/>
        <v>21</v>
      </c>
    </row>
    <row r="11" spans="1:20" x14ac:dyDescent="0.3">
      <c r="A11" s="63" t="s">
        <v>826</v>
      </c>
      <c r="B11" s="64">
        <f>VLOOKUP($A11,'Return Data'!$B$7:$R$2843,3,0)</f>
        <v>44319</v>
      </c>
      <c r="C11" s="65">
        <f>VLOOKUP($A11,'Return Data'!$B$7:$R$2843,4,0)</f>
        <v>29.510999999999999</v>
      </c>
      <c r="D11" s="65">
        <f>VLOOKUP($A11,'Return Data'!$B$7:$R$2843,10,0)</f>
        <v>-0.91659999999999997</v>
      </c>
      <c r="E11" s="66">
        <f t="shared" si="0"/>
        <v>16</v>
      </c>
      <c r="F11" s="65">
        <f>VLOOKUP($A11,'Return Data'!$B$7:$R$2843,11,0)</f>
        <v>21.7852</v>
      </c>
      <c r="G11" s="66">
        <f t="shared" si="1"/>
        <v>16</v>
      </c>
      <c r="H11" s="65">
        <f>VLOOKUP($A11,'Return Data'!$B$7:$R$2843,12,0)</f>
        <v>31.346800000000002</v>
      </c>
      <c r="I11" s="66">
        <f t="shared" si="2"/>
        <v>15</v>
      </c>
      <c r="J11" s="65">
        <f>VLOOKUP($A11,'Return Data'!$B$7:$R$2843,13,0)</f>
        <v>46.5002</v>
      </c>
      <c r="K11" s="66">
        <f t="shared" si="3"/>
        <v>14</v>
      </c>
      <c r="L11" s="65">
        <f>VLOOKUP($A11,'Return Data'!$B$7:$R$2843,17,0)</f>
        <v>12.7049</v>
      </c>
      <c r="M11" s="66">
        <f t="shared" si="4"/>
        <v>11</v>
      </c>
      <c r="N11" s="65">
        <f>VLOOKUP($A11,'Return Data'!$B$7:$R$2843,14,0)</f>
        <v>9.3085000000000004</v>
      </c>
      <c r="O11" s="66">
        <f t="shared" si="5"/>
        <v>12</v>
      </c>
      <c r="P11" s="65">
        <f>VLOOKUP($A11,'Return Data'!$B$7:$R$2843,15,0)</f>
        <v>11.8536</v>
      </c>
      <c r="Q11" s="66">
        <f>RANK(P11,P$8:P$29,0)</f>
        <v>14</v>
      </c>
      <c r="R11" s="65">
        <f>VLOOKUP($A11,'Return Data'!$B$7:$R$2843,16,0)</f>
        <v>10.4337</v>
      </c>
      <c r="S11" s="67">
        <f t="shared" si="6"/>
        <v>19</v>
      </c>
    </row>
    <row r="12" spans="1:20" x14ac:dyDescent="0.3">
      <c r="A12" s="63" t="s">
        <v>827</v>
      </c>
      <c r="B12" s="64">
        <f>VLOOKUP($A12,'Return Data'!$B$7:$R$2843,3,0)</f>
        <v>44319</v>
      </c>
      <c r="C12" s="65">
        <f>VLOOKUP($A12,'Return Data'!$B$7:$R$2843,4,0)</f>
        <v>52.842500000000001</v>
      </c>
      <c r="D12" s="65">
        <f>VLOOKUP($A12,'Return Data'!$B$7:$R$2843,10,0)</f>
        <v>1.1358999999999999</v>
      </c>
      <c r="E12" s="66">
        <f t="shared" si="0"/>
        <v>9</v>
      </c>
      <c r="F12" s="65">
        <f>VLOOKUP($A12,'Return Data'!$B$7:$R$2843,11,0)</f>
        <v>36.511099999999999</v>
      </c>
      <c r="G12" s="66">
        <f t="shared" si="1"/>
        <v>3</v>
      </c>
      <c r="H12" s="65">
        <f>VLOOKUP($A12,'Return Data'!$B$7:$R$2843,12,0)</f>
        <v>48.232500000000002</v>
      </c>
      <c r="I12" s="66">
        <f t="shared" si="2"/>
        <v>3</v>
      </c>
      <c r="J12" s="65">
        <f>VLOOKUP($A12,'Return Data'!$B$7:$R$2843,13,0)</f>
        <v>59.356200000000001</v>
      </c>
      <c r="K12" s="66">
        <f t="shared" si="3"/>
        <v>4</v>
      </c>
      <c r="L12" s="65">
        <f>VLOOKUP($A12,'Return Data'!$B$7:$R$2843,17,0)</f>
        <v>12.6601</v>
      </c>
      <c r="M12" s="66">
        <f t="shared" si="4"/>
        <v>13</v>
      </c>
      <c r="N12" s="65">
        <f>VLOOKUP($A12,'Return Data'!$B$7:$R$2843,14,0)</f>
        <v>11.6442</v>
      </c>
      <c r="O12" s="66">
        <f t="shared" si="5"/>
        <v>6</v>
      </c>
      <c r="P12" s="65">
        <f>VLOOKUP($A12,'Return Data'!$B$7:$R$2843,15,0)</f>
        <v>13.679500000000001</v>
      </c>
      <c r="Q12" s="66">
        <f>RANK(P12,P$8:P$29,0)</f>
        <v>9</v>
      </c>
      <c r="R12" s="65">
        <f>VLOOKUP($A12,'Return Data'!$B$7:$R$2843,16,0)</f>
        <v>12.84</v>
      </c>
      <c r="S12" s="67">
        <f t="shared" si="6"/>
        <v>16</v>
      </c>
    </row>
    <row r="13" spans="1:20" x14ac:dyDescent="0.3">
      <c r="A13" s="63" t="s">
        <v>829</v>
      </c>
      <c r="B13" s="64">
        <f>VLOOKUP($A13,'Return Data'!$B$7:$R$2843,3,0)</f>
        <v>44319</v>
      </c>
      <c r="C13" s="65">
        <f>VLOOKUP($A13,'Return Data'!$B$7:$R$2843,4,0)</f>
        <v>88.453000000000003</v>
      </c>
      <c r="D13" s="65">
        <f>VLOOKUP($A13,'Return Data'!$B$7:$R$2843,10,0)</f>
        <v>1.1088</v>
      </c>
      <c r="E13" s="66">
        <f t="shared" si="0"/>
        <v>10</v>
      </c>
      <c r="F13" s="65">
        <f>VLOOKUP($A13,'Return Data'!$B$7:$R$2843,11,0)</f>
        <v>32.037100000000002</v>
      </c>
      <c r="G13" s="66">
        <f t="shared" si="1"/>
        <v>4</v>
      </c>
      <c r="H13" s="65">
        <f>VLOOKUP($A13,'Return Data'!$B$7:$R$2843,12,0)</f>
        <v>35.21</v>
      </c>
      <c r="I13" s="66">
        <f t="shared" si="2"/>
        <v>11</v>
      </c>
      <c r="J13" s="65">
        <f>VLOOKUP($A13,'Return Data'!$B$7:$R$2843,13,0)</f>
        <v>46.722299999999997</v>
      </c>
      <c r="K13" s="66">
        <f t="shared" si="3"/>
        <v>13</v>
      </c>
      <c r="L13" s="65">
        <f>VLOOKUP($A13,'Return Data'!$B$7:$R$2843,17,0)</f>
        <v>6.9702000000000002</v>
      </c>
      <c r="M13" s="66">
        <f t="shared" si="4"/>
        <v>17</v>
      </c>
      <c r="N13" s="65">
        <f>VLOOKUP($A13,'Return Data'!$B$7:$R$2843,14,0)</f>
        <v>3.4357000000000002</v>
      </c>
      <c r="O13" s="66">
        <f t="shared" si="5"/>
        <v>17</v>
      </c>
      <c r="P13" s="65">
        <f>VLOOKUP($A13,'Return Data'!$B$7:$R$2843,15,0)</f>
        <v>9.2873000000000001</v>
      </c>
      <c r="Q13" s="66">
        <f>RANK(P13,P$8:P$29,0)</f>
        <v>15</v>
      </c>
      <c r="R13" s="65">
        <f>VLOOKUP($A13,'Return Data'!$B$7:$R$2843,16,0)</f>
        <v>14.000999999999999</v>
      </c>
      <c r="S13" s="67">
        <f t="shared" si="6"/>
        <v>12</v>
      </c>
    </row>
    <row r="14" spans="1:20" x14ac:dyDescent="0.3">
      <c r="A14" s="63" t="s">
        <v>832</v>
      </c>
      <c r="B14" s="64">
        <f>VLOOKUP($A14,'Return Data'!$B$7:$R$2843,3,0)</f>
        <v>44319</v>
      </c>
      <c r="C14" s="65">
        <f>VLOOKUP($A14,'Return Data'!$B$7:$R$2843,4,0)</f>
        <v>39.85</v>
      </c>
      <c r="D14" s="65">
        <f>VLOOKUP($A14,'Return Data'!$B$7:$R$2843,10,0)</f>
        <v>1.736</v>
      </c>
      <c r="E14" s="66">
        <f t="shared" si="0"/>
        <v>7</v>
      </c>
      <c r="F14" s="65">
        <f>VLOOKUP($A14,'Return Data'!$B$7:$R$2843,11,0)</f>
        <v>30.186199999999999</v>
      </c>
      <c r="G14" s="66">
        <f t="shared" si="1"/>
        <v>6</v>
      </c>
      <c r="H14" s="65">
        <f>VLOOKUP($A14,'Return Data'!$B$7:$R$2843,12,0)</f>
        <v>32.612299999999998</v>
      </c>
      <c r="I14" s="66">
        <f t="shared" si="2"/>
        <v>13</v>
      </c>
      <c r="J14" s="65">
        <f>VLOOKUP($A14,'Return Data'!$B$7:$R$2843,13,0)</f>
        <v>53.3872</v>
      </c>
      <c r="K14" s="66">
        <f t="shared" si="3"/>
        <v>6</v>
      </c>
      <c r="L14" s="65">
        <f>VLOOKUP($A14,'Return Data'!$B$7:$R$2843,17,0)</f>
        <v>14.0228</v>
      </c>
      <c r="M14" s="66">
        <f t="shared" si="4"/>
        <v>9</v>
      </c>
      <c r="N14" s="65">
        <f>VLOOKUP($A14,'Return Data'!$B$7:$R$2843,14,0)</f>
        <v>10.9742</v>
      </c>
      <c r="O14" s="66">
        <f t="shared" si="5"/>
        <v>7</v>
      </c>
      <c r="P14" s="65">
        <f>VLOOKUP($A14,'Return Data'!$B$7:$R$2843,15,0)</f>
        <v>12.9184</v>
      </c>
      <c r="Q14" s="66">
        <f>RANK(P14,P$8:P$29,0)</f>
        <v>11</v>
      </c>
      <c r="R14" s="65">
        <f>VLOOKUP($A14,'Return Data'!$B$7:$R$2843,16,0)</f>
        <v>12.276300000000001</v>
      </c>
      <c r="S14" s="67">
        <f t="shared" si="6"/>
        <v>17</v>
      </c>
    </row>
    <row r="15" spans="1:20" x14ac:dyDescent="0.3">
      <c r="A15" s="63" t="s">
        <v>835</v>
      </c>
      <c r="B15" s="64">
        <f>VLOOKUP($A15,'Return Data'!$B$7:$R$2843,3,0)</f>
        <v>44319</v>
      </c>
      <c r="C15" s="65">
        <f>VLOOKUP($A15,'Return Data'!$B$7:$R$2843,4,0)</f>
        <v>12.36</v>
      </c>
      <c r="D15" s="65">
        <f>VLOOKUP($A15,'Return Data'!$B$7:$R$2843,10,0)</f>
        <v>-0.72289999999999999</v>
      </c>
      <c r="E15" s="66">
        <f t="shared" si="0"/>
        <v>15</v>
      </c>
      <c r="F15" s="65">
        <f>VLOOKUP($A15,'Return Data'!$B$7:$R$2843,11,0)</f>
        <v>20.5854</v>
      </c>
      <c r="G15" s="66">
        <f t="shared" si="1"/>
        <v>19</v>
      </c>
      <c r="H15" s="65">
        <f>VLOOKUP($A15,'Return Data'!$B$7:$R$2843,12,0)</f>
        <v>28.3489</v>
      </c>
      <c r="I15" s="66">
        <f t="shared" si="2"/>
        <v>21</v>
      </c>
      <c r="J15" s="65">
        <f>VLOOKUP($A15,'Return Data'!$B$7:$R$2843,13,0)</f>
        <v>41.580800000000004</v>
      </c>
      <c r="K15" s="66">
        <f t="shared" si="3"/>
        <v>16</v>
      </c>
      <c r="L15" s="65">
        <f>VLOOKUP($A15,'Return Data'!$B$7:$R$2843,17,0)</f>
        <v>11.494</v>
      </c>
      <c r="M15" s="66">
        <f t="shared" si="4"/>
        <v>15</v>
      </c>
      <c r="N15" s="65">
        <f>VLOOKUP($A15,'Return Data'!$B$7:$R$2843,14,0)</f>
        <v>6.9561000000000002</v>
      </c>
      <c r="O15" s="66">
        <f>RANK(N15,N$8:N$29,0)</f>
        <v>14</v>
      </c>
      <c r="P15" s="65"/>
      <c r="Q15" s="66"/>
      <c r="R15" s="65">
        <f>VLOOKUP($A15,'Return Data'!$B$7:$R$2843,16,0)</f>
        <v>6.3146000000000004</v>
      </c>
      <c r="S15" s="67">
        <f t="shared" si="6"/>
        <v>20</v>
      </c>
    </row>
    <row r="16" spans="1:20" x14ac:dyDescent="0.3">
      <c r="A16" s="63" t="s">
        <v>837</v>
      </c>
      <c r="B16" s="64">
        <f>VLOOKUP($A16,'Return Data'!$B$7:$R$2843,3,0)</f>
        <v>44319</v>
      </c>
      <c r="C16" s="65">
        <f>VLOOKUP($A16,'Return Data'!$B$7:$R$2843,4,0)</f>
        <v>45.2</v>
      </c>
      <c r="D16" s="65">
        <f>VLOOKUP($A16,'Return Data'!$B$7:$R$2843,10,0)</f>
        <v>-3.9727999999999999</v>
      </c>
      <c r="E16" s="66">
        <f t="shared" si="0"/>
        <v>21</v>
      </c>
      <c r="F16" s="65">
        <f>VLOOKUP($A16,'Return Data'!$B$7:$R$2843,11,0)</f>
        <v>13.596399999999999</v>
      </c>
      <c r="G16" s="66">
        <f t="shared" si="1"/>
        <v>22</v>
      </c>
      <c r="H16" s="65">
        <f>VLOOKUP($A16,'Return Data'!$B$7:$R$2843,12,0)</f>
        <v>22.327500000000001</v>
      </c>
      <c r="I16" s="66">
        <f t="shared" si="2"/>
        <v>22</v>
      </c>
      <c r="J16" s="65">
        <f>VLOOKUP($A16,'Return Data'!$B$7:$R$2843,13,0)</f>
        <v>40.985700000000001</v>
      </c>
      <c r="K16" s="66">
        <f t="shared" si="3"/>
        <v>18</v>
      </c>
      <c r="L16" s="65">
        <f>VLOOKUP($A16,'Return Data'!$B$7:$R$2843,17,0)</f>
        <v>11.4177</v>
      </c>
      <c r="M16" s="66">
        <f t="shared" si="4"/>
        <v>16</v>
      </c>
      <c r="N16" s="65">
        <f>VLOOKUP($A16,'Return Data'!$B$7:$R$2843,14,0)</f>
        <v>4.3097000000000003</v>
      </c>
      <c r="O16" s="66">
        <f>RANK(N16,N$8:N$29,0)</f>
        <v>16</v>
      </c>
      <c r="P16" s="65">
        <f>VLOOKUP($A16,'Return Data'!$B$7:$R$2843,15,0)</f>
        <v>12.8001</v>
      </c>
      <c r="Q16" s="66">
        <f>RANK(P16,P$8:P$29,0)</f>
        <v>12</v>
      </c>
      <c r="R16" s="65">
        <f>VLOOKUP($A16,'Return Data'!$B$7:$R$2843,16,0)</f>
        <v>10.475199999999999</v>
      </c>
      <c r="S16" s="67">
        <f t="shared" si="6"/>
        <v>18</v>
      </c>
    </row>
    <row r="17" spans="1:19" x14ac:dyDescent="0.3">
      <c r="A17" s="63" t="s">
        <v>839</v>
      </c>
      <c r="B17" s="64">
        <f>VLOOKUP($A17,'Return Data'!$B$7:$R$2843,3,0)</f>
        <v>44319</v>
      </c>
      <c r="C17" s="65">
        <f>VLOOKUP($A17,'Return Data'!$B$7:$R$2843,4,0)</f>
        <v>23.983000000000001</v>
      </c>
      <c r="D17" s="65">
        <f>VLOOKUP($A17,'Return Data'!$B$7:$R$2843,10,0)</f>
        <v>-0.1794</v>
      </c>
      <c r="E17" s="66">
        <f t="shared" si="0"/>
        <v>14</v>
      </c>
      <c r="F17" s="65">
        <f>VLOOKUP($A17,'Return Data'!$B$7:$R$2843,11,0)</f>
        <v>25.490500000000001</v>
      </c>
      <c r="G17" s="66">
        <f t="shared" si="1"/>
        <v>10</v>
      </c>
      <c r="H17" s="65">
        <f>VLOOKUP($A17,'Return Data'!$B$7:$R$2843,12,0)</f>
        <v>37.793700000000001</v>
      </c>
      <c r="I17" s="66">
        <f t="shared" si="2"/>
        <v>6</v>
      </c>
      <c r="J17" s="65">
        <f>VLOOKUP($A17,'Return Data'!$B$7:$R$2843,13,0)</f>
        <v>54.6402</v>
      </c>
      <c r="K17" s="66">
        <f t="shared" si="3"/>
        <v>5</v>
      </c>
      <c r="L17" s="65">
        <f>VLOOKUP($A17,'Return Data'!$B$7:$R$2843,17,0)</f>
        <v>22.603999999999999</v>
      </c>
      <c r="M17" s="66">
        <f t="shared" si="4"/>
        <v>1</v>
      </c>
      <c r="N17" s="65">
        <f>VLOOKUP($A17,'Return Data'!$B$7:$R$2843,14,0)</f>
        <v>17.6008</v>
      </c>
      <c r="O17" s="66">
        <f>RANK(N17,N$8:N$29,0)</f>
        <v>1</v>
      </c>
      <c r="P17" s="65">
        <f>VLOOKUP($A17,'Return Data'!$B$7:$R$2843,15,0)</f>
        <v>18.1191</v>
      </c>
      <c r="Q17" s="66">
        <f>RANK(P17,P$8:P$29,0)</f>
        <v>1</v>
      </c>
      <c r="R17" s="65">
        <f>VLOOKUP($A17,'Return Data'!$B$7:$R$2843,16,0)</f>
        <v>14.376300000000001</v>
      </c>
      <c r="S17" s="67">
        <f t="shared" si="6"/>
        <v>11</v>
      </c>
    </row>
    <row r="18" spans="1:19" x14ac:dyDescent="0.3">
      <c r="A18" s="63" t="s">
        <v>840</v>
      </c>
      <c r="B18" s="64">
        <f>VLOOKUP($A18,'Return Data'!$B$7:$R$2843,3,0)</f>
        <v>44319</v>
      </c>
      <c r="C18" s="65">
        <f>VLOOKUP($A18,'Return Data'!$B$7:$R$2843,4,0)</f>
        <v>9.8940000000000001</v>
      </c>
      <c r="D18" s="65">
        <f>VLOOKUP($A18,'Return Data'!$B$7:$R$2843,10,0)</f>
        <v>-4.9595000000000002</v>
      </c>
      <c r="E18" s="66">
        <f t="shared" si="0"/>
        <v>22</v>
      </c>
      <c r="F18" s="65">
        <f>VLOOKUP($A18,'Return Data'!$B$7:$R$2843,11,0)</f>
        <v>20.508600000000001</v>
      </c>
      <c r="G18" s="66">
        <f t="shared" si="1"/>
        <v>20</v>
      </c>
      <c r="H18" s="65">
        <f>VLOOKUP($A18,'Return Data'!$B$7:$R$2843,12,0)</f>
        <v>28.510200000000001</v>
      </c>
      <c r="I18" s="66">
        <f t="shared" si="2"/>
        <v>20</v>
      </c>
      <c r="J18" s="65">
        <f>VLOOKUP($A18,'Return Data'!$B$7:$R$2843,13,0)</f>
        <v>34.834200000000003</v>
      </c>
      <c r="K18" s="66">
        <f t="shared" si="3"/>
        <v>22</v>
      </c>
      <c r="L18" s="65">
        <f>VLOOKUP($A18,'Return Data'!$B$7:$R$2843,17,0)</f>
        <v>4.6120999999999999</v>
      </c>
      <c r="M18" s="66">
        <f t="shared" si="4"/>
        <v>18</v>
      </c>
      <c r="N18" s="65">
        <f>VLOOKUP($A18,'Return Data'!$B$7:$R$2843,14,0)</f>
        <v>4.7153999999999998</v>
      </c>
      <c r="O18" s="66">
        <f>RANK(N18,N$8:N$29,0)</f>
        <v>15</v>
      </c>
      <c r="P18" s="65">
        <f>VLOOKUP($A18,'Return Data'!$B$7:$R$2843,15,0)</f>
        <v>12.672000000000001</v>
      </c>
      <c r="Q18" s="66">
        <f>RANK(P18,P$8:P$29,0)</f>
        <v>13</v>
      </c>
      <c r="R18" s="65">
        <f>VLOOKUP($A18,'Return Data'!$B$7:$R$2843,16,0)</f>
        <v>-8.09E-2</v>
      </c>
      <c r="S18" s="67">
        <f t="shared" si="6"/>
        <v>22</v>
      </c>
    </row>
    <row r="19" spans="1:19" x14ac:dyDescent="0.3">
      <c r="A19" s="63" t="s">
        <v>843</v>
      </c>
      <c r="B19" s="64">
        <f>VLOOKUP($A19,'Return Data'!$B$7:$R$2843,3,0)</f>
        <v>44319</v>
      </c>
      <c r="C19" s="65">
        <f>VLOOKUP($A19,'Return Data'!$B$7:$R$2843,4,0)</f>
        <v>13.355</v>
      </c>
      <c r="D19" s="65">
        <f>VLOOKUP($A19,'Return Data'!$B$7:$R$2843,10,0)</f>
        <v>0.60260000000000002</v>
      </c>
      <c r="E19" s="66">
        <f t="shared" si="0"/>
        <v>13</v>
      </c>
      <c r="F19" s="65">
        <f>VLOOKUP($A19,'Return Data'!$B$7:$R$2843,11,0)</f>
        <v>25.2697</v>
      </c>
      <c r="G19" s="66">
        <f t="shared" si="1"/>
        <v>11</v>
      </c>
      <c r="H19" s="65">
        <f>VLOOKUP($A19,'Return Data'!$B$7:$R$2843,12,0)</f>
        <v>33.3367</v>
      </c>
      <c r="I19" s="66">
        <f t="shared" si="2"/>
        <v>12</v>
      </c>
      <c r="J19" s="65">
        <f>VLOOKUP($A19,'Return Data'!$B$7:$R$2843,13,0)</f>
        <v>47.422499999999999</v>
      </c>
      <c r="K19" s="66">
        <f t="shared" ref="K19" si="7">RANK(J19,J$8:J$29,0)</f>
        <v>10</v>
      </c>
      <c r="L19" s="65"/>
      <c r="M19" s="66"/>
      <c r="N19" s="65"/>
      <c r="O19" s="66"/>
      <c r="P19" s="65"/>
      <c r="Q19" s="66"/>
      <c r="R19" s="65">
        <f>VLOOKUP($A19,'Return Data'!$B$7:$R$2843,16,0)</f>
        <v>17.436199999999999</v>
      </c>
      <c r="S19" s="67">
        <f t="shared" si="6"/>
        <v>5</v>
      </c>
    </row>
    <row r="20" spans="1:19" x14ac:dyDescent="0.3">
      <c r="A20" s="63" t="s">
        <v>845</v>
      </c>
      <c r="B20" s="64">
        <f>VLOOKUP($A20,'Return Data'!$B$7:$R$2843,3,0)</f>
        <v>44319</v>
      </c>
      <c r="C20" s="65">
        <f>VLOOKUP($A20,'Return Data'!$B$7:$R$2843,4,0)</f>
        <v>14.097</v>
      </c>
      <c r="D20" s="65">
        <f>VLOOKUP($A20,'Return Data'!$B$7:$R$2843,10,0)</f>
        <v>6.7793000000000001</v>
      </c>
      <c r="E20" s="66">
        <f t="shared" si="0"/>
        <v>2</v>
      </c>
      <c r="F20" s="65">
        <f>VLOOKUP($A20,'Return Data'!$B$7:$R$2843,11,0)</f>
        <v>21.337599999999998</v>
      </c>
      <c r="G20" s="66">
        <f t="shared" si="1"/>
        <v>17</v>
      </c>
      <c r="H20" s="65">
        <f>VLOOKUP($A20,'Return Data'!$B$7:$R$2843,12,0)</f>
        <v>28.739699999999999</v>
      </c>
      <c r="I20" s="66">
        <f t="shared" si="2"/>
        <v>19</v>
      </c>
      <c r="J20" s="65">
        <f>VLOOKUP($A20,'Return Data'!$B$7:$R$2843,13,0)</f>
        <v>41.295000000000002</v>
      </c>
      <c r="K20" s="66">
        <f t="shared" ref="K20:K27" si="8">RANK(J20,J$8:J$29,0)</f>
        <v>17</v>
      </c>
      <c r="L20" s="65">
        <f>VLOOKUP($A20,'Return Data'!$B$7:$R$2843,17,0)</f>
        <v>14.1172</v>
      </c>
      <c r="M20" s="66">
        <f t="shared" ref="M20" si="9">RANK(L20,L$8:L$29,0)</f>
        <v>8</v>
      </c>
      <c r="N20" s="65"/>
      <c r="O20" s="66"/>
      <c r="P20" s="65"/>
      <c r="Q20" s="66"/>
      <c r="R20" s="65">
        <f>VLOOKUP($A20,'Return Data'!$B$7:$R$2843,16,0)</f>
        <v>14.766299999999999</v>
      </c>
      <c r="S20" s="67">
        <f t="shared" si="6"/>
        <v>9</v>
      </c>
    </row>
    <row r="21" spans="1:19" x14ac:dyDescent="0.3">
      <c r="A21" s="63" t="s">
        <v>847</v>
      </c>
      <c r="B21" s="64">
        <f>VLOOKUP($A21,'Return Data'!$B$7:$R$2843,3,0)</f>
        <v>44319</v>
      </c>
      <c r="C21" s="65">
        <f>VLOOKUP($A21,'Return Data'!$B$7:$R$2843,4,0)</f>
        <v>15.645</v>
      </c>
      <c r="D21" s="65">
        <f>VLOOKUP($A21,'Return Data'!$B$7:$R$2843,10,0)</f>
        <v>1.8355999999999999</v>
      </c>
      <c r="E21" s="66">
        <f t="shared" si="0"/>
        <v>6</v>
      </c>
      <c r="F21" s="65">
        <f>VLOOKUP($A21,'Return Data'!$B$7:$R$2843,11,0)</f>
        <v>26.4038</v>
      </c>
      <c r="G21" s="66">
        <f t="shared" si="1"/>
        <v>9</v>
      </c>
      <c r="H21" s="65">
        <f>VLOOKUP($A21,'Return Data'!$B$7:$R$2843,12,0)</f>
        <v>39.289499999999997</v>
      </c>
      <c r="I21" s="66">
        <f t="shared" si="2"/>
        <v>5</v>
      </c>
      <c r="J21" s="65">
        <f>VLOOKUP($A21,'Return Data'!$B$7:$R$2843,13,0)</f>
        <v>62.613</v>
      </c>
      <c r="K21" s="66">
        <f t="shared" si="8"/>
        <v>3</v>
      </c>
      <c r="L21" s="65"/>
      <c r="M21" s="66"/>
      <c r="N21" s="65"/>
      <c r="O21" s="66"/>
      <c r="P21" s="65"/>
      <c r="Q21" s="66"/>
      <c r="R21" s="65">
        <f>VLOOKUP($A21,'Return Data'!$B$7:$R$2843,16,0)</f>
        <v>25.4693</v>
      </c>
      <c r="S21" s="67">
        <f t="shared" si="6"/>
        <v>1</v>
      </c>
    </row>
    <row r="22" spans="1:19" x14ac:dyDescent="0.3">
      <c r="A22" s="63" t="s">
        <v>849</v>
      </c>
      <c r="B22" s="64">
        <f>VLOOKUP($A22,'Return Data'!$B$7:$R$2843,3,0)</f>
        <v>44319</v>
      </c>
      <c r="C22" s="65">
        <f>VLOOKUP($A22,'Return Data'!$B$7:$R$2843,4,0)</f>
        <v>29.289000000000001</v>
      </c>
      <c r="D22" s="65">
        <f>VLOOKUP($A22,'Return Data'!$B$7:$R$2843,10,0)</f>
        <v>-1.9745999999999999</v>
      </c>
      <c r="E22" s="66">
        <f t="shared" si="0"/>
        <v>19</v>
      </c>
      <c r="F22" s="65">
        <f>VLOOKUP($A22,'Return Data'!$B$7:$R$2843,11,0)</f>
        <v>18.671199999999999</v>
      </c>
      <c r="G22" s="66">
        <f t="shared" si="1"/>
        <v>21</v>
      </c>
      <c r="H22" s="65">
        <f>VLOOKUP($A22,'Return Data'!$B$7:$R$2843,12,0)</f>
        <v>30.280999999999999</v>
      </c>
      <c r="I22" s="66">
        <f t="shared" si="2"/>
        <v>16</v>
      </c>
      <c r="J22" s="65">
        <f>VLOOKUP($A22,'Return Data'!$B$7:$R$2843,13,0)</f>
        <v>38.343600000000002</v>
      </c>
      <c r="K22" s="66">
        <f t="shared" si="8"/>
        <v>21</v>
      </c>
      <c r="L22" s="65">
        <f>VLOOKUP($A22,'Return Data'!$B$7:$R$2843,17,0)</f>
        <v>16.315300000000001</v>
      </c>
      <c r="M22" s="66">
        <f t="shared" ref="M22:M27" si="10">RANK(L22,L$8:L$29,0)</f>
        <v>5</v>
      </c>
      <c r="N22" s="65">
        <f>VLOOKUP($A22,'Return Data'!$B$7:$R$2843,14,0)</f>
        <v>10.8645</v>
      </c>
      <c r="O22" s="66">
        <f t="shared" ref="O22:O27" si="11">RANK(N22,N$8:N$29,0)</f>
        <v>8</v>
      </c>
      <c r="P22" s="65">
        <f>VLOOKUP($A22,'Return Data'!$B$7:$R$2843,15,0)</f>
        <v>14.026400000000001</v>
      </c>
      <c r="Q22" s="66">
        <f t="shared" ref="Q22:Q27" si="12">RANK(P22,P$8:P$29,0)</f>
        <v>8</v>
      </c>
      <c r="R22" s="65">
        <f>VLOOKUP($A22,'Return Data'!$B$7:$R$2843,16,0)</f>
        <v>14.419</v>
      </c>
      <c r="S22" s="67">
        <f t="shared" si="6"/>
        <v>10</v>
      </c>
    </row>
    <row r="23" spans="1:19" x14ac:dyDescent="0.3">
      <c r="A23" s="63" t="s">
        <v>850</v>
      </c>
      <c r="B23" s="64">
        <f>VLOOKUP($A23,'Return Data'!$B$7:$R$2843,3,0)</f>
        <v>44319</v>
      </c>
      <c r="C23" s="65">
        <f>VLOOKUP($A23,'Return Data'!$B$7:$R$2843,4,0)</f>
        <v>63.745399999999997</v>
      </c>
      <c r="D23" s="65">
        <f>VLOOKUP($A23,'Return Data'!$B$7:$R$2843,10,0)</f>
        <v>3.5990000000000002</v>
      </c>
      <c r="E23" s="66">
        <f t="shared" si="0"/>
        <v>4</v>
      </c>
      <c r="F23" s="65">
        <f>VLOOKUP($A23,'Return Data'!$B$7:$R$2843,11,0)</f>
        <v>39.963500000000003</v>
      </c>
      <c r="G23" s="66">
        <f t="shared" si="1"/>
        <v>2</v>
      </c>
      <c r="H23" s="65">
        <f>VLOOKUP($A23,'Return Data'!$B$7:$R$2843,12,0)</f>
        <v>51.799700000000001</v>
      </c>
      <c r="I23" s="66">
        <f t="shared" si="2"/>
        <v>1</v>
      </c>
      <c r="J23" s="65">
        <f>VLOOKUP($A23,'Return Data'!$B$7:$R$2843,13,0)</f>
        <v>68.248699999999999</v>
      </c>
      <c r="K23" s="66">
        <f t="shared" si="8"/>
        <v>2</v>
      </c>
      <c r="L23" s="65">
        <f>VLOOKUP($A23,'Return Data'!$B$7:$R$2843,17,0)</f>
        <v>15.7879</v>
      </c>
      <c r="M23" s="66">
        <f t="shared" si="10"/>
        <v>7</v>
      </c>
      <c r="N23" s="65">
        <f>VLOOKUP($A23,'Return Data'!$B$7:$R$2843,14,0)</f>
        <v>10.4533</v>
      </c>
      <c r="O23" s="66">
        <f t="shared" si="11"/>
        <v>10</v>
      </c>
      <c r="P23" s="65">
        <f>VLOOKUP($A23,'Return Data'!$B$7:$R$2843,15,0)</f>
        <v>14.775600000000001</v>
      </c>
      <c r="Q23" s="66">
        <f t="shared" si="12"/>
        <v>6</v>
      </c>
      <c r="R23" s="65">
        <f>VLOOKUP($A23,'Return Data'!$B$7:$R$2843,16,0)</f>
        <v>13.766299999999999</v>
      </c>
      <c r="S23" s="67">
        <f t="shared" si="6"/>
        <v>14</v>
      </c>
    </row>
    <row r="24" spans="1:19" x14ac:dyDescent="0.3">
      <c r="A24" s="63" t="s">
        <v>852</v>
      </c>
      <c r="B24" s="64">
        <f>VLOOKUP($A24,'Return Data'!$B$7:$R$2843,3,0)</f>
        <v>44319</v>
      </c>
      <c r="C24" s="65">
        <f>VLOOKUP($A24,'Return Data'!$B$7:$R$2843,4,0)</f>
        <v>91.2</v>
      </c>
      <c r="D24" s="65">
        <f>VLOOKUP($A24,'Return Data'!$B$7:$R$2843,10,0)</f>
        <v>3.4247999999999998</v>
      </c>
      <c r="E24" s="66">
        <f t="shared" si="0"/>
        <v>5</v>
      </c>
      <c r="F24" s="65">
        <f>VLOOKUP($A24,'Return Data'!$B$7:$R$2843,11,0)</f>
        <v>31.6968</v>
      </c>
      <c r="G24" s="66">
        <f t="shared" si="1"/>
        <v>5</v>
      </c>
      <c r="H24" s="65">
        <f>VLOOKUP($A24,'Return Data'!$B$7:$R$2843,12,0)</f>
        <v>40.006100000000004</v>
      </c>
      <c r="I24" s="66">
        <f t="shared" si="2"/>
        <v>4</v>
      </c>
      <c r="J24" s="65">
        <f>VLOOKUP($A24,'Return Data'!$B$7:$R$2843,13,0)</f>
        <v>49.190300000000001</v>
      </c>
      <c r="K24" s="66">
        <f t="shared" si="8"/>
        <v>9</v>
      </c>
      <c r="L24" s="65">
        <f>VLOOKUP($A24,'Return Data'!$B$7:$R$2843,17,0)</f>
        <v>19.6248</v>
      </c>
      <c r="M24" s="66">
        <f t="shared" si="10"/>
        <v>3</v>
      </c>
      <c r="N24" s="65">
        <f>VLOOKUP($A24,'Return Data'!$B$7:$R$2843,14,0)</f>
        <v>14.319699999999999</v>
      </c>
      <c r="O24" s="66">
        <f t="shared" si="11"/>
        <v>2</v>
      </c>
      <c r="P24" s="65">
        <f>VLOOKUP($A24,'Return Data'!$B$7:$R$2843,15,0)</f>
        <v>15.7104</v>
      </c>
      <c r="Q24" s="66">
        <f t="shared" si="12"/>
        <v>3</v>
      </c>
      <c r="R24" s="65">
        <f>VLOOKUP($A24,'Return Data'!$B$7:$R$2843,16,0)</f>
        <v>15.344099999999999</v>
      </c>
      <c r="S24" s="67">
        <f t="shared" si="6"/>
        <v>8</v>
      </c>
    </row>
    <row r="25" spans="1:19" x14ac:dyDescent="0.3">
      <c r="A25" s="63" t="s">
        <v>854</v>
      </c>
      <c r="B25" s="64">
        <f>VLOOKUP($A25,'Return Data'!$B$7:$R$2843,3,0)</f>
        <v>44319</v>
      </c>
      <c r="C25" s="65">
        <f>VLOOKUP($A25,'Return Data'!$B$7:$R$2843,4,0)</f>
        <v>47.2209</v>
      </c>
      <c r="D25" s="65">
        <f>VLOOKUP($A25,'Return Data'!$B$7:$R$2843,10,0)</f>
        <v>13.912699999999999</v>
      </c>
      <c r="E25" s="66">
        <f t="shared" si="0"/>
        <v>1</v>
      </c>
      <c r="F25" s="65">
        <f>VLOOKUP($A25,'Return Data'!$B$7:$R$2843,11,0)</f>
        <v>42.198599999999999</v>
      </c>
      <c r="G25" s="66">
        <f t="shared" si="1"/>
        <v>1</v>
      </c>
      <c r="H25" s="65">
        <f>VLOOKUP($A25,'Return Data'!$B$7:$R$2843,12,0)</f>
        <v>48.944400000000002</v>
      </c>
      <c r="I25" s="66">
        <f t="shared" si="2"/>
        <v>2</v>
      </c>
      <c r="J25" s="65">
        <f>VLOOKUP($A25,'Return Data'!$B$7:$R$2843,13,0)</f>
        <v>71.630600000000001</v>
      </c>
      <c r="K25" s="66">
        <f t="shared" si="8"/>
        <v>1</v>
      </c>
      <c r="L25" s="65">
        <f>VLOOKUP($A25,'Return Data'!$B$7:$R$2843,17,0)</f>
        <v>22.466200000000001</v>
      </c>
      <c r="M25" s="66">
        <f t="shared" si="10"/>
        <v>2</v>
      </c>
      <c r="N25" s="65">
        <f>VLOOKUP($A25,'Return Data'!$B$7:$R$2843,14,0)</f>
        <v>12.807499999999999</v>
      </c>
      <c r="O25" s="66">
        <f t="shared" si="11"/>
        <v>3</v>
      </c>
      <c r="P25" s="65">
        <f>VLOOKUP($A25,'Return Data'!$B$7:$R$2843,15,0)</f>
        <v>14.918900000000001</v>
      </c>
      <c r="Q25" s="66">
        <f t="shared" si="12"/>
        <v>5</v>
      </c>
      <c r="R25" s="65">
        <f>VLOOKUP($A25,'Return Data'!$B$7:$R$2843,16,0)</f>
        <v>12.934100000000001</v>
      </c>
      <c r="S25" s="67">
        <f t="shared" si="6"/>
        <v>15</v>
      </c>
    </row>
    <row r="26" spans="1:19" x14ac:dyDescent="0.3">
      <c r="A26" s="63" t="s">
        <v>857</v>
      </c>
      <c r="B26" s="64">
        <f>VLOOKUP($A26,'Return Data'!$B$7:$R$2843,3,0)</f>
        <v>44319</v>
      </c>
      <c r="C26" s="65">
        <f>VLOOKUP($A26,'Return Data'!$B$7:$R$2843,4,0)</f>
        <v>192.15379999999999</v>
      </c>
      <c r="D26" s="65">
        <f>VLOOKUP($A26,'Return Data'!$B$7:$R$2843,10,0)</f>
        <v>6.1317000000000004</v>
      </c>
      <c r="E26" s="66">
        <f t="shared" si="0"/>
        <v>3</v>
      </c>
      <c r="F26" s="65">
        <f>VLOOKUP($A26,'Return Data'!$B$7:$R$2843,11,0)</f>
        <v>29.576499999999999</v>
      </c>
      <c r="G26" s="66">
        <f t="shared" si="1"/>
        <v>7</v>
      </c>
      <c r="H26" s="65">
        <f>VLOOKUP($A26,'Return Data'!$B$7:$R$2843,12,0)</f>
        <v>37.176699999999997</v>
      </c>
      <c r="I26" s="66">
        <f t="shared" si="2"/>
        <v>8</v>
      </c>
      <c r="J26" s="65">
        <f>VLOOKUP($A26,'Return Data'!$B$7:$R$2843,13,0)</f>
        <v>47.052599999999998</v>
      </c>
      <c r="K26" s="66">
        <f t="shared" si="8"/>
        <v>11</v>
      </c>
      <c r="L26" s="65">
        <f>VLOOKUP($A26,'Return Data'!$B$7:$R$2843,17,0)</f>
        <v>16.172599999999999</v>
      </c>
      <c r="M26" s="66">
        <f t="shared" si="10"/>
        <v>6</v>
      </c>
      <c r="N26" s="65">
        <f>VLOOKUP($A26,'Return Data'!$B$7:$R$2843,14,0)</f>
        <v>11.9308</v>
      </c>
      <c r="O26" s="66">
        <f t="shared" si="11"/>
        <v>4</v>
      </c>
      <c r="P26" s="65">
        <f>VLOOKUP($A26,'Return Data'!$B$7:$R$2843,15,0)</f>
        <v>15.158899999999999</v>
      </c>
      <c r="Q26" s="66">
        <f t="shared" si="12"/>
        <v>4</v>
      </c>
      <c r="R26" s="65">
        <f>VLOOKUP($A26,'Return Data'!$B$7:$R$2843,16,0)</f>
        <v>19.527799999999999</v>
      </c>
      <c r="S26" s="67">
        <f t="shared" si="6"/>
        <v>3</v>
      </c>
    </row>
    <row r="27" spans="1:19" x14ac:dyDescent="0.3">
      <c r="A27" s="63" t="s">
        <v>858</v>
      </c>
      <c r="B27" s="64">
        <f>VLOOKUP($A27,'Return Data'!$B$7:$R$2843,3,0)</f>
        <v>44319</v>
      </c>
      <c r="C27" s="65">
        <f>VLOOKUP($A27,'Return Data'!$B$7:$R$2843,4,0)</f>
        <v>226.61799999999999</v>
      </c>
      <c r="D27" s="65">
        <f>VLOOKUP($A27,'Return Data'!$B$7:$R$2843,10,0)</f>
        <v>-2.1476000000000002</v>
      </c>
      <c r="E27" s="66">
        <f t="shared" si="0"/>
        <v>20</v>
      </c>
      <c r="F27" s="65">
        <f>VLOOKUP($A27,'Return Data'!$B$7:$R$2843,11,0)</f>
        <v>22.010400000000001</v>
      </c>
      <c r="G27" s="66">
        <f t="shared" si="1"/>
        <v>15</v>
      </c>
      <c r="H27" s="65">
        <f>VLOOKUP($A27,'Return Data'!$B$7:$R$2843,12,0)</f>
        <v>29.840399999999999</v>
      </c>
      <c r="I27" s="66">
        <f t="shared" si="2"/>
        <v>18</v>
      </c>
      <c r="J27" s="65">
        <f>VLOOKUP($A27,'Return Data'!$B$7:$R$2843,13,0)</f>
        <v>39.606400000000001</v>
      </c>
      <c r="K27" s="66">
        <f t="shared" si="8"/>
        <v>19</v>
      </c>
      <c r="L27" s="65">
        <f>VLOOKUP($A27,'Return Data'!$B$7:$R$2843,17,0)</f>
        <v>12.0123</v>
      </c>
      <c r="M27" s="66">
        <f t="shared" si="10"/>
        <v>14</v>
      </c>
      <c r="N27" s="65">
        <f>VLOOKUP($A27,'Return Data'!$B$7:$R$2843,14,0)</f>
        <v>10.5054</v>
      </c>
      <c r="O27" s="66">
        <f t="shared" si="11"/>
        <v>9</v>
      </c>
      <c r="P27" s="65">
        <f>VLOOKUP($A27,'Return Data'!$B$7:$R$2843,15,0)</f>
        <v>14.1469</v>
      </c>
      <c r="Q27" s="66">
        <f t="shared" si="12"/>
        <v>7</v>
      </c>
      <c r="R27" s="65">
        <f>VLOOKUP($A27,'Return Data'!$B$7:$R$2843,16,0)</f>
        <v>18.0852</v>
      </c>
      <c r="S27" s="67">
        <f t="shared" si="6"/>
        <v>4</v>
      </c>
    </row>
    <row r="28" spans="1:19" x14ac:dyDescent="0.3">
      <c r="A28" s="63" t="s">
        <v>861</v>
      </c>
      <c r="B28" s="64">
        <f>VLOOKUP($A28,'Return Data'!$B$7:$R$2843,3,0)</f>
        <v>44319</v>
      </c>
      <c r="C28" s="65">
        <f>VLOOKUP($A28,'Return Data'!$B$7:$R$2843,4,0)</f>
        <v>12.2683</v>
      </c>
      <c r="D28" s="65">
        <f>VLOOKUP($A28,'Return Data'!$B$7:$R$2843,10,0)</f>
        <v>0.8931</v>
      </c>
      <c r="E28" s="66">
        <f t="shared" si="0"/>
        <v>11</v>
      </c>
      <c r="F28" s="65">
        <f>VLOOKUP($A28,'Return Data'!$B$7:$R$2843,11,0)</f>
        <v>27.25</v>
      </c>
      <c r="G28" s="66">
        <f t="shared" si="1"/>
        <v>8</v>
      </c>
      <c r="H28" s="65">
        <f>VLOOKUP($A28,'Return Data'!$B$7:$R$2843,12,0)</f>
        <v>37.481499999999997</v>
      </c>
      <c r="I28" s="66">
        <f>RANK(H28,H$8:H$29,0)</f>
        <v>7</v>
      </c>
      <c r="J28" s="65">
        <f>VLOOKUP($A28,'Return Data'!$B$7:$R$2843,13,0)</f>
        <v>51.415599999999998</v>
      </c>
      <c r="K28" s="66">
        <f t="shared" ref="K28" si="13">RANK(J28,J$8:J$29,0)</f>
        <v>7</v>
      </c>
      <c r="L28" s="65"/>
      <c r="M28" s="66"/>
      <c r="N28" s="65"/>
      <c r="O28" s="66"/>
      <c r="P28" s="65"/>
      <c r="Q28" s="66"/>
      <c r="R28" s="65">
        <f>VLOOKUP($A28,'Return Data'!$B$7:$R$2843,16,0)</f>
        <v>15.591200000000001</v>
      </c>
      <c r="S28" s="67">
        <f t="shared" si="6"/>
        <v>7</v>
      </c>
    </row>
    <row r="29" spans="1:19" x14ac:dyDescent="0.3">
      <c r="A29" s="63" t="s">
        <v>863</v>
      </c>
      <c r="B29" s="64">
        <f>VLOOKUP($A29,'Return Data'!$B$7:$R$2843,3,0)</f>
        <v>44319</v>
      </c>
      <c r="C29" s="65">
        <f>VLOOKUP($A29,'Return Data'!$B$7:$R$2843,4,0)</f>
        <v>14.77</v>
      </c>
      <c r="D29" s="65">
        <f>VLOOKUP($A29,'Return Data'!$B$7:$R$2843,10,0)</f>
        <v>1.4422999999999999</v>
      </c>
      <c r="E29" s="66">
        <f t="shared" si="0"/>
        <v>8</v>
      </c>
      <c r="F29" s="65">
        <f>VLOOKUP($A29,'Return Data'!$B$7:$R$2843,11,0)</f>
        <v>25.063500000000001</v>
      </c>
      <c r="G29" s="66">
        <f t="shared" si="1"/>
        <v>12</v>
      </c>
      <c r="H29" s="65">
        <f>VLOOKUP($A29,'Return Data'!$B$7:$R$2843,12,0)</f>
        <v>37.012999999999998</v>
      </c>
      <c r="I29" s="66">
        <f>RANK(H29,H$8:H$29,0)</f>
        <v>9</v>
      </c>
      <c r="J29" s="65">
        <f>VLOOKUP($A29,'Return Data'!$B$7:$R$2843,13,0)</f>
        <v>50.560699999999997</v>
      </c>
      <c r="K29" s="66">
        <f t="shared" ref="K29" si="14">RANK(J29,J$8:J$29,0)</f>
        <v>8</v>
      </c>
      <c r="L29" s="65"/>
      <c r="M29" s="66"/>
      <c r="N29" s="65"/>
      <c r="O29" s="66"/>
      <c r="P29" s="65"/>
      <c r="Q29" s="66"/>
      <c r="R29" s="65">
        <f>VLOOKUP($A29,'Return Data'!$B$7:$R$2843,16,0)</f>
        <v>25.041699999999999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1.177059090909091</v>
      </c>
      <c r="E31" s="74"/>
      <c r="F31" s="75">
        <f>AVERAGE(F8:F29)</f>
        <v>26.318518181818181</v>
      </c>
      <c r="G31" s="74"/>
      <c r="H31" s="75">
        <f>AVERAGE(H8:H29)</f>
        <v>35.306540909090913</v>
      </c>
      <c r="I31" s="74"/>
      <c r="J31" s="75">
        <f>AVERAGE(J8:J29)</f>
        <v>48.947609090909083</v>
      </c>
      <c r="K31" s="74"/>
      <c r="L31" s="75">
        <f>AVERAGE(L8:L29)</f>
        <v>14.241566666666664</v>
      </c>
      <c r="M31" s="74"/>
      <c r="N31" s="75">
        <f>AVERAGE(N8:N29)</f>
        <v>9.9535411764705906</v>
      </c>
      <c r="O31" s="74"/>
      <c r="P31" s="75">
        <f>AVERAGE(P8:P29)</f>
        <v>14.01882</v>
      </c>
      <c r="Q31" s="74"/>
      <c r="R31" s="75">
        <f>AVERAGE(R8:R29)</f>
        <v>14.050427272727273</v>
      </c>
      <c r="S31" s="76"/>
    </row>
    <row r="32" spans="1:19" x14ac:dyDescent="0.3">
      <c r="A32" s="73" t="s">
        <v>28</v>
      </c>
      <c r="B32" s="74"/>
      <c r="C32" s="74"/>
      <c r="D32" s="75">
        <f>MIN(D8:D29)</f>
        <v>-4.9595000000000002</v>
      </c>
      <c r="E32" s="74"/>
      <c r="F32" s="75">
        <f>MIN(F8:F29)</f>
        <v>13.596399999999999</v>
      </c>
      <c r="G32" s="74"/>
      <c r="H32" s="75">
        <f>MIN(H8:H29)</f>
        <v>22.327500000000001</v>
      </c>
      <c r="I32" s="74"/>
      <c r="J32" s="75">
        <f>MIN(J8:J29)</f>
        <v>34.834200000000003</v>
      </c>
      <c r="K32" s="74"/>
      <c r="L32" s="75">
        <f>MIN(L8:L29)</f>
        <v>4.6120999999999999</v>
      </c>
      <c r="M32" s="74"/>
      <c r="N32" s="75">
        <f>MIN(N8:N29)</f>
        <v>3.4357000000000002</v>
      </c>
      <c r="O32" s="74"/>
      <c r="P32" s="75">
        <f>MIN(P8:P29)</f>
        <v>9.2873000000000001</v>
      </c>
      <c r="Q32" s="74"/>
      <c r="R32" s="75">
        <f>MIN(R8:R29)</f>
        <v>-8.09E-2</v>
      </c>
      <c r="S32" s="76"/>
    </row>
    <row r="33" spans="1:19" ht="15" thickBot="1" x14ac:dyDescent="0.35">
      <c r="A33" s="77" t="s">
        <v>29</v>
      </c>
      <c r="B33" s="78"/>
      <c r="C33" s="78"/>
      <c r="D33" s="79">
        <f>MAX(D8:D29)</f>
        <v>13.912699999999999</v>
      </c>
      <c r="E33" s="78"/>
      <c r="F33" s="79">
        <f>MAX(F8:F29)</f>
        <v>42.198599999999999</v>
      </c>
      <c r="G33" s="78"/>
      <c r="H33" s="79">
        <f>MAX(H8:H29)</f>
        <v>51.799700000000001</v>
      </c>
      <c r="I33" s="78"/>
      <c r="J33" s="79">
        <f>MAX(J8:J29)</f>
        <v>71.630600000000001</v>
      </c>
      <c r="K33" s="78"/>
      <c r="L33" s="79">
        <f>MAX(L8:L29)</f>
        <v>22.603999999999999</v>
      </c>
      <c r="M33" s="78"/>
      <c r="N33" s="79">
        <f>MAX(N8:N29)</f>
        <v>17.6008</v>
      </c>
      <c r="O33" s="78"/>
      <c r="P33" s="79">
        <f>MAX(P8:P29)</f>
        <v>18.1191</v>
      </c>
      <c r="Q33" s="78"/>
      <c r="R33" s="79">
        <f>MAX(R8:R29)</f>
        <v>25.4693</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44319</v>
      </c>
      <c r="C8" s="65">
        <f>VLOOKUP($A8,'Return Data'!$B$7:$R$2843,4,0)</f>
        <v>48.259799999999998</v>
      </c>
      <c r="D8" s="65">
        <f>VLOOKUP($A8,'Return Data'!$B$7:$R$2843,10,0)</f>
        <v>14.4861</v>
      </c>
      <c r="E8" s="66">
        <f t="shared" ref="E8:E30" si="0">RANK(D8,D$8:D$30,0)</f>
        <v>12</v>
      </c>
      <c r="F8" s="65">
        <f>VLOOKUP($A8,'Return Data'!$B$7:$R$2843,11,0)</f>
        <v>46.018799999999999</v>
      </c>
      <c r="G8" s="66">
        <f t="shared" ref="G8:G18" si="1">RANK(F8,F$8:F$30,0)</f>
        <v>11</v>
      </c>
      <c r="H8" s="65">
        <f>VLOOKUP($A8,'Return Data'!$B$7:$R$2843,12,0)</f>
        <v>71.700900000000004</v>
      </c>
      <c r="I8" s="66">
        <f t="shared" ref="I8" si="2">RANK(H8,H$8:H$30,0)</f>
        <v>6</v>
      </c>
      <c r="J8" s="65">
        <f>VLOOKUP($A8,'Return Data'!$B$7:$R$2843,13,0)</f>
        <v>97.983999999999995</v>
      </c>
      <c r="K8" s="66">
        <f t="shared" ref="K8" si="3">RANK(J8,J$8:J$30,0)</f>
        <v>7</v>
      </c>
      <c r="L8" s="65">
        <f>VLOOKUP($A8,'Return Data'!$B$7:$R$2843,17,0)</f>
        <v>15.3675</v>
      </c>
      <c r="M8" s="66">
        <f>RANK(L8,L$8:L$30,0)</f>
        <v>18</v>
      </c>
      <c r="N8" s="65">
        <f>VLOOKUP($A8,'Return Data'!$B$7:$R$2843,14,0)</f>
        <v>3.0373999999999999</v>
      </c>
      <c r="O8" s="66">
        <f>RANK(N8,N$8:N$30,0)</f>
        <v>15</v>
      </c>
      <c r="P8" s="65">
        <f>VLOOKUP($A8,'Return Data'!$B$7:$R$2843,15,0)</f>
        <v>13.2072</v>
      </c>
      <c r="Q8" s="66">
        <f>RANK(P8,P$8:P$30,0)</f>
        <v>11</v>
      </c>
      <c r="R8" s="65">
        <f>VLOOKUP($A8,'Return Data'!$B$7:$R$2843,16,0)</f>
        <v>16.744399999999999</v>
      </c>
      <c r="S8" s="67">
        <f t="shared" ref="S8:S30" si="4">RANK(R8,R$8:R$30,0)</f>
        <v>17</v>
      </c>
    </row>
    <row r="9" spans="1:20" x14ac:dyDescent="0.3">
      <c r="A9" s="63" t="s">
        <v>1452</v>
      </c>
      <c r="B9" s="64">
        <f>VLOOKUP($A9,'Return Data'!$B$7:$R$2843,3,0)</f>
        <v>44319</v>
      </c>
      <c r="C9" s="65">
        <f>VLOOKUP($A9,'Return Data'!$B$7:$R$2843,4,0)</f>
        <v>50.45</v>
      </c>
      <c r="D9" s="65">
        <f>VLOOKUP($A9,'Return Data'!$B$7:$R$2843,10,0)</f>
        <v>11.986700000000001</v>
      </c>
      <c r="E9" s="66">
        <f t="shared" si="0"/>
        <v>17</v>
      </c>
      <c r="F9" s="65">
        <f>VLOOKUP($A9,'Return Data'!$B$7:$R$2843,11,0)</f>
        <v>37.615900000000003</v>
      </c>
      <c r="G9" s="66">
        <f t="shared" si="1"/>
        <v>23</v>
      </c>
      <c r="H9" s="65">
        <f>VLOOKUP($A9,'Return Data'!$B$7:$R$2843,12,0)</f>
        <v>57.656300000000002</v>
      </c>
      <c r="I9" s="66">
        <f t="shared" ref="I9:I30" si="5">RANK(H9,H$8:H$30,0)</f>
        <v>21</v>
      </c>
      <c r="J9" s="65">
        <f>VLOOKUP($A9,'Return Data'!$B$7:$R$2843,13,0)</f>
        <v>74.085599999999999</v>
      </c>
      <c r="K9" s="66">
        <f t="shared" ref="K9:K30" si="6">RANK(J9,J$8:J$30,0)</f>
        <v>23</v>
      </c>
      <c r="L9" s="65">
        <f>VLOOKUP($A9,'Return Data'!$B$7:$R$2843,17,0)</f>
        <v>31.058599999999998</v>
      </c>
      <c r="M9" s="66">
        <f t="shared" ref="M9:M30" si="7">RANK(L9,L$8:L$30,0)</f>
        <v>5</v>
      </c>
      <c r="N9" s="65">
        <f>VLOOKUP($A9,'Return Data'!$B$7:$R$2843,14,0)</f>
        <v>19.297599999999999</v>
      </c>
      <c r="O9" s="66">
        <f t="shared" ref="O9:O30" si="8">RANK(N9,N$8:N$30,0)</f>
        <v>2</v>
      </c>
      <c r="P9" s="65">
        <f>VLOOKUP($A9,'Return Data'!$B$7:$R$2843,15,0)</f>
        <v>19.793500000000002</v>
      </c>
      <c r="Q9" s="66">
        <f t="shared" ref="Q9:Q30" si="9">RANK(P9,P$8:P$30,0)</f>
        <v>4</v>
      </c>
      <c r="R9" s="65">
        <f>VLOOKUP($A9,'Return Data'!$B$7:$R$2843,16,0)</f>
        <v>24.335699999999999</v>
      </c>
      <c r="S9" s="67">
        <f t="shared" si="4"/>
        <v>9</v>
      </c>
    </row>
    <row r="10" spans="1:20" x14ac:dyDescent="0.3">
      <c r="A10" s="63" t="s">
        <v>1454</v>
      </c>
      <c r="B10" s="64">
        <f>VLOOKUP($A10,'Return Data'!$B$7:$R$2843,3,0)</f>
        <v>44319</v>
      </c>
      <c r="C10" s="65">
        <f>VLOOKUP($A10,'Return Data'!$B$7:$R$2843,4,0)</f>
        <v>20.66</v>
      </c>
      <c r="D10" s="65">
        <f>VLOOKUP($A10,'Return Data'!$B$7:$R$2843,10,0)</f>
        <v>18.4633</v>
      </c>
      <c r="E10" s="66">
        <f t="shared" si="0"/>
        <v>5</v>
      </c>
      <c r="F10" s="65">
        <f>VLOOKUP($A10,'Return Data'!$B$7:$R$2843,11,0)</f>
        <v>45.801000000000002</v>
      </c>
      <c r="G10" s="66">
        <f t="shared" si="1"/>
        <v>12</v>
      </c>
      <c r="H10" s="65">
        <f>VLOOKUP($A10,'Return Data'!$B$7:$R$2843,12,0)</f>
        <v>72.023300000000006</v>
      </c>
      <c r="I10" s="66">
        <f t="shared" si="5"/>
        <v>4</v>
      </c>
      <c r="J10" s="65">
        <f>VLOOKUP($A10,'Return Data'!$B$7:$R$2843,13,0)</f>
        <v>100.1938</v>
      </c>
      <c r="K10" s="66">
        <f t="shared" si="6"/>
        <v>5</v>
      </c>
      <c r="L10" s="65">
        <f>VLOOKUP($A10,'Return Data'!$B$7:$R$2843,17,0)</f>
        <v>40.608699999999999</v>
      </c>
      <c r="M10" s="66">
        <f t="shared" si="7"/>
        <v>2</v>
      </c>
      <c r="N10" s="65"/>
      <c r="O10" s="66"/>
      <c r="P10" s="65"/>
      <c r="Q10" s="66"/>
      <c r="R10" s="65">
        <f>VLOOKUP($A10,'Return Data'!$B$7:$R$2843,16,0)</f>
        <v>35.775199999999998</v>
      </c>
      <c r="S10" s="67">
        <f t="shared" si="4"/>
        <v>2</v>
      </c>
    </row>
    <row r="11" spans="1:20" x14ac:dyDescent="0.3">
      <c r="A11" s="63" t="s">
        <v>1456</v>
      </c>
      <c r="B11" s="64">
        <f>VLOOKUP($A11,'Return Data'!$B$7:$R$2843,3,0)</f>
        <v>44319</v>
      </c>
      <c r="C11" s="65">
        <f>VLOOKUP($A11,'Return Data'!$B$7:$R$2843,4,0)</f>
        <v>17.27</v>
      </c>
      <c r="D11" s="65">
        <f>VLOOKUP($A11,'Return Data'!$B$7:$R$2843,10,0)</f>
        <v>17.884</v>
      </c>
      <c r="E11" s="66">
        <f t="shared" si="0"/>
        <v>6</v>
      </c>
      <c r="F11" s="65">
        <f>VLOOKUP($A11,'Return Data'!$B$7:$R$2843,11,0)</f>
        <v>46.853700000000003</v>
      </c>
      <c r="G11" s="66">
        <f t="shared" si="1"/>
        <v>7</v>
      </c>
      <c r="H11" s="65">
        <f>VLOOKUP($A11,'Return Data'!$B$7:$R$2843,12,0)</f>
        <v>65.739000000000004</v>
      </c>
      <c r="I11" s="66">
        <f t="shared" si="5"/>
        <v>11</v>
      </c>
      <c r="J11" s="65">
        <f>VLOOKUP($A11,'Return Data'!$B$7:$R$2843,13,0)</f>
        <v>101.51690000000001</v>
      </c>
      <c r="K11" s="66">
        <f t="shared" si="6"/>
        <v>4</v>
      </c>
      <c r="L11" s="65">
        <f>VLOOKUP($A11,'Return Data'!$B$7:$R$2843,17,0)</f>
        <v>29.567299999999999</v>
      </c>
      <c r="M11" s="66">
        <f t="shared" si="7"/>
        <v>6</v>
      </c>
      <c r="N11" s="65"/>
      <c r="O11" s="66"/>
      <c r="P11" s="65"/>
      <c r="Q11" s="66"/>
      <c r="R11" s="65">
        <f>VLOOKUP($A11,'Return Data'!$B$7:$R$2843,16,0)</f>
        <v>27.994900000000001</v>
      </c>
      <c r="S11" s="67">
        <f t="shared" si="4"/>
        <v>5</v>
      </c>
    </row>
    <row r="12" spans="1:20" x14ac:dyDescent="0.3">
      <c r="A12" s="63" t="s">
        <v>1458</v>
      </c>
      <c r="B12" s="64">
        <f>VLOOKUP($A12,'Return Data'!$B$7:$R$2843,3,0)</f>
        <v>44319</v>
      </c>
      <c r="C12" s="65">
        <f>VLOOKUP($A12,'Return Data'!$B$7:$R$2843,4,0)</f>
        <v>88.709000000000003</v>
      </c>
      <c r="D12" s="65">
        <f>VLOOKUP($A12,'Return Data'!$B$7:$R$2843,10,0)</f>
        <v>14.225899999999999</v>
      </c>
      <c r="E12" s="66">
        <f t="shared" si="0"/>
        <v>14</v>
      </c>
      <c r="F12" s="65">
        <f>VLOOKUP($A12,'Return Data'!$B$7:$R$2843,11,0)</f>
        <v>38.716200000000001</v>
      </c>
      <c r="G12" s="66">
        <f t="shared" si="1"/>
        <v>22</v>
      </c>
      <c r="H12" s="65">
        <f>VLOOKUP($A12,'Return Data'!$B$7:$R$2843,12,0)</f>
        <v>62.482599999999998</v>
      </c>
      <c r="I12" s="66">
        <f t="shared" si="5"/>
        <v>19</v>
      </c>
      <c r="J12" s="65">
        <f>VLOOKUP($A12,'Return Data'!$B$7:$R$2843,13,0)</f>
        <v>92.586100000000002</v>
      </c>
      <c r="K12" s="66">
        <f t="shared" si="6"/>
        <v>15</v>
      </c>
      <c r="L12" s="65">
        <f>VLOOKUP($A12,'Return Data'!$B$7:$R$2843,17,0)</f>
        <v>25.053999999999998</v>
      </c>
      <c r="M12" s="66">
        <f t="shared" si="7"/>
        <v>12</v>
      </c>
      <c r="N12" s="65">
        <f>VLOOKUP($A12,'Return Data'!$B$7:$R$2843,14,0)</f>
        <v>9.1933000000000007</v>
      </c>
      <c r="O12" s="66">
        <f t="shared" si="8"/>
        <v>8</v>
      </c>
      <c r="P12" s="65">
        <f>VLOOKUP($A12,'Return Data'!$B$7:$R$2843,15,0)</f>
        <v>14.948</v>
      </c>
      <c r="Q12" s="66">
        <f t="shared" si="9"/>
        <v>9</v>
      </c>
      <c r="R12" s="65">
        <f>VLOOKUP($A12,'Return Data'!$B$7:$R$2843,16,0)</f>
        <v>21.457599999999999</v>
      </c>
      <c r="S12" s="67">
        <f t="shared" si="4"/>
        <v>12</v>
      </c>
    </row>
    <row r="13" spans="1:20" x14ac:dyDescent="0.3">
      <c r="A13" s="63" t="s">
        <v>1460</v>
      </c>
      <c r="B13" s="64">
        <f>VLOOKUP($A13,'Return Data'!$B$7:$R$2843,3,0)</f>
        <v>44319</v>
      </c>
      <c r="C13" s="65">
        <f>VLOOKUP($A13,'Return Data'!$B$7:$R$2843,4,0)</f>
        <v>18.87</v>
      </c>
      <c r="D13" s="65">
        <f>VLOOKUP($A13,'Return Data'!$B$7:$R$2843,10,0)</f>
        <v>14.4261</v>
      </c>
      <c r="E13" s="66">
        <f t="shared" si="0"/>
        <v>13</v>
      </c>
      <c r="F13" s="65">
        <f>VLOOKUP($A13,'Return Data'!$B$7:$R$2843,11,0)</f>
        <v>46.392600000000002</v>
      </c>
      <c r="G13" s="66">
        <f t="shared" si="1"/>
        <v>9</v>
      </c>
      <c r="H13" s="65">
        <f>VLOOKUP($A13,'Return Data'!$B$7:$R$2843,12,0)</f>
        <v>66.710800000000006</v>
      </c>
      <c r="I13" s="66">
        <f t="shared" si="5"/>
        <v>10</v>
      </c>
      <c r="J13" s="65">
        <f>VLOOKUP($A13,'Return Data'!$B$7:$R$2843,13,0)</f>
        <v>93.578199999999995</v>
      </c>
      <c r="K13" s="66">
        <f t="shared" si="6"/>
        <v>13</v>
      </c>
      <c r="L13" s="65">
        <f>VLOOKUP($A13,'Return Data'!$B$7:$R$2843,17,0)</f>
        <v>31.327000000000002</v>
      </c>
      <c r="M13" s="66">
        <f t="shared" si="7"/>
        <v>4</v>
      </c>
      <c r="N13" s="65"/>
      <c r="O13" s="66"/>
      <c r="P13" s="65"/>
      <c r="Q13" s="66"/>
      <c r="R13" s="65">
        <f>VLOOKUP($A13,'Return Data'!$B$7:$R$2843,16,0)</f>
        <v>32.8476</v>
      </c>
      <c r="S13" s="67">
        <f t="shared" si="4"/>
        <v>4</v>
      </c>
    </row>
    <row r="14" spans="1:20" x14ac:dyDescent="0.3">
      <c r="A14" s="63" t="s">
        <v>1463</v>
      </c>
      <c r="B14" s="64">
        <f>VLOOKUP($A14,'Return Data'!$B$7:$R$2843,3,0)</f>
        <v>44319</v>
      </c>
      <c r="C14" s="65">
        <f>VLOOKUP($A14,'Return Data'!$B$7:$R$2843,4,0)</f>
        <v>75.410600000000002</v>
      </c>
      <c r="D14" s="65">
        <f>VLOOKUP($A14,'Return Data'!$B$7:$R$2843,10,0)</f>
        <v>10.0959</v>
      </c>
      <c r="E14" s="66">
        <f t="shared" si="0"/>
        <v>21</v>
      </c>
      <c r="F14" s="65">
        <f>VLOOKUP($A14,'Return Data'!$B$7:$R$2843,11,0)</f>
        <v>44.286700000000003</v>
      </c>
      <c r="G14" s="66">
        <f t="shared" si="1"/>
        <v>16</v>
      </c>
      <c r="H14" s="65">
        <f>VLOOKUP($A14,'Return Data'!$B$7:$R$2843,12,0)</f>
        <v>66.989500000000007</v>
      </c>
      <c r="I14" s="66">
        <f t="shared" si="5"/>
        <v>9</v>
      </c>
      <c r="J14" s="65">
        <f>VLOOKUP($A14,'Return Data'!$B$7:$R$2843,13,0)</f>
        <v>86.683899999999994</v>
      </c>
      <c r="K14" s="66">
        <f t="shared" si="6"/>
        <v>18</v>
      </c>
      <c r="L14" s="65">
        <f>VLOOKUP($A14,'Return Data'!$B$7:$R$2843,17,0)</f>
        <v>14.5137</v>
      </c>
      <c r="M14" s="66">
        <f t="shared" si="7"/>
        <v>20</v>
      </c>
      <c r="N14" s="65">
        <f>VLOOKUP($A14,'Return Data'!$B$7:$R$2843,14,0)</f>
        <v>5.0130999999999997</v>
      </c>
      <c r="O14" s="66">
        <f t="shared" si="8"/>
        <v>12</v>
      </c>
      <c r="P14" s="65">
        <f>VLOOKUP($A14,'Return Data'!$B$7:$R$2843,15,0)</f>
        <v>12.609400000000001</v>
      </c>
      <c r="Q14" s="66">
        <f t="shared" si="9"/>
        <v>12</v>
      </c>
      <c r="R14" s="65">
        <f>VLOOKUP($A14,'Return Data'!$B$7:$R$2843,16,0)</f>
        <v>19.389299999999999</v>
      </c>
      <c r="S14" s="67">
        <f t="shared" si="4"/>
        <v>15</v>
      </c>
    </row>
    <row r="15" spans="1:20" x14ac:dyDescent="0.3">
      <c r="A15" s="63" t="s">
        <v>1464</v>
      </c>
      <c r="B15" s="64">
        <f>VLOOKUP($A15,'Return Data'!$B$7:$R$2843,3,0)</f>
        <v>44319</v>
      </c>
      <c r="C15" s="65">
        <f>VLOOKUP($A15,'Return Data'!$B$7:$R$2843,4,0)</f>
        <v>61.183999999999997</v>
      </c>
      <c r="D15" s="65">
        <f>VLOOKUP($A15,'Return Data'!$B$7:$R$2843,10,0)</f>
        <v>15.1439</v>
      </c>
      <c r="E15" s="66">
        <f t="shared" si="0"/>
        <v>11</v>
      </c>
      <c r="F15" s="65">
        <f>VLOOKUP($A15,'Return Data'!$B$7:$R$2843,11,0)</f>
        <v>49.612400000000001</v>
      </c>
      <c r="G15" s="66">
        <f t="shared" si="1"/>
        <v>5</v>
      </c>
      <c r="H15" s="65">
        <f>VLOOKUP($A15,'Return Data'!$B$7:$R$2843,12,0)</f>
        <v>64.845299999999995</v>
      </c>
      <c r="I15" s="66">
        <f t="shared" si="5"/>
        <v>12</v>
      </c>
      <c r="J15" s="65">
        <f>VLOOKUP($A15,'Return Data'!$B$7:$R$2843,13,0)</f>
        <v>95.745000000000005</v>
      </c>
      <c r="K15" s="66">
        <f t="shared" si="6"/>
        <v>10</v>
      </c>
      <c r="L15" s="65">
        <f>VLOOKUP($A15,'Return Data'!$B$7:$R$2843,17,0)</f>
        <v>15.352</v>
      </c>
      <c r="M15" s="66">
        <f t="shared" si="7"/>
        <v>19</v>
      </c>
      <c r="N15" s="65">
        <f>VLOOKUP($A15,'Return Data'!$B$7:$R$2843,14,0)</f>
        <v>6.9580000000000002</v>
      </c>
      <c r="O15" s="66">
        <f t="shared" si="8"/>
        <v>10</v>
      </c>
      <c r="P15" s="65">
        <f>VLOOKUP($A15,'Return Data'!$B$7:$R$2843,15,0)</f>
        <v>17.819900000000001</v>
      </c>
      <c r="Q15" s="66">
        <f t="shared" si="9"/>
        <v>6</v>
      </c>
      <c r="R15" s="65">
        <f>VLOOKUP($A15,'Return Data'!$B$7:$R$2843,16,0)</f>
        <v>17.5291</v>
      </c>
      <c r="S15" s="67">
        <f t="shared" si="4"/>
        <v>16</v>
      </c>
    </row>
    <row r="16" spans="1:20" x14ac:dyDescent="0.3">
      <c r="A16" s="63" t="s">
        <v>1467</v>
      </c>
      <c r="B16" s="64">
        <f>VLOOKUP($A16,'Return Data'!$B$7:$R$2843,3,0)</f>
        <v>44319</v>
      </c>
      <c r="C16" s="65">
        <f>VLOOKUP($A16,'Return Data'!$B$7:$R$2843,4,0)</f>
        <v>71.521699999999996</v>
      </c>
      <c r="D16" s="65">
        <f>VLOOKUP($A16,'Return Data'!$B$7:$R$2843,10,0)</f>
        <v>12.683</v>
      </c>
      <c r="E16" s="66">
        <f t="shared" si="0"/>
        <v>16</v>
      </c>
      <c r="F16" s="65">
        <f>VLOOKUP($A16,'Return Data'!$B$7:$R$2843,11,0)</f>
        <v>40.855400000000003</v>
      </c>
      <c r="G16" s="66">
        <f t="shared" si="1"/>
        <v>20</v>
      </c>
      <c r="H16" s="65">
        <f>VLOOKUP($A16,'Return Data'!$B$7:$R$2843,12,0)</f>
        <v>63.066699999999997</v>
      </c>
      <c r="I16" s="66">
        <f t="shared" si="5"/>
        <v>17</v>
      </c>
      <c r="J16" s="65">
        <f>VLOOKUP($A16,'Return Data'!$B$7:$R$2843,13,0)</f>
        <v>95.217699999999994</v>
      </c>
      <c r="K16" s="66">
        <f t="shared" si="6"/>
        <v>11</v>
      </c>
      <c r="L16" s="65">
        <f>VLOOKUP($A16,'Return Data'!$B$7:$R$2843,17,0)</f>
        <v>18.424700000000001</v>
      </c>
      <c r="M16" s="66">
        <f t="shared" si="7"/>
        <v>16</v>
      </c>
      <c r="N16" s="65">
        <f>VLOOKUP($A16,'Return Data'!$B$7:$R$2843,14,0)</f>
        <v>3.4281999999999999</v>
      </c>
      <c r="O16" s="66">
        <f t="shared" si="8"/>
        <v>14</v>
      </c>
      <c r="P16" s="65">
        <f>VLOOKUP($A16,'Return Data'!$B$7:$R$2843,15,0)</f>
        <v>12.4177</v>
      </c>
      <c r="Q16" s="66">
        <f t="shared" si="9"/>
        <v>13</v>
      </c>
      <c r="R16" s="65">
        <f>VLOOKUP($A16,'Return Data'!$B$7:$R$2843,16,0)</f>
        <v>16.0382</v>
      </c>
      <c r="S16" s="67">
        <f t="shared" si="4"/>
        <v>19</v>
      </c>
    </row>
    <row r="17" spans="1:19" x14ac:dyDescent="0.3">
      <c r="A17" s="63" t="s">
        <v>1469</v>
      </c>
      <c r="B17" s="64">
        <f>VLOOKUP($A17,'Return Data'!$B$7:$R$2843,3,0)</f>
        <v>44319</v>
      </c>
      <c r="C17" s="65">
        <f>VLOOKUP($A17,'Return Data'!$B$7:$R$2843,4,0)</f>
        <v>40.020000000000003</v>
      </c>
      <c r="D17" s="65">
        <f>VLOOKUP($A17,'Return Data'!$B$7:$R$2843,10,0)</f>
        <v>11.1976</v>
      </c>
      <c r="E17" s="66">
        <f t="shared" si="0"/>
        <v>19</v>
      </c>
      <c r="F17" s="65">
        <f>VLOOKUP($A17,'Return Data'!$B$7:$R$2843,11,0)</f>
        <v>45.633200000000002</v>
      </c>
      <c r="G17" s="66">
        <f t="shared" si="1"/>
        <v>13</v>
      </c>
      <c r="H17" s="65">
        <f>VLOOKUP($A17,'Return Data'!$B$7:$R$2843,12,0)</f>
        <v>67.728399999999993</v>
      </c>
      <c r="I17" s="66">
        <f t="shared" si="5"/>
        <v>8</v>
      </c>
      <c r="J17" s="65">
        <f>VLOOKUP($A17,'Return Data'!$B$7:$R$2843,13,0)</f>
        <v>98.906599999999997</v>
      </c>
      <c r="K17" s="66">
        <f t="shared" si="6"/>
        <v>6</v>
      </c>
      <c r="L17" s="65">
        <f>VLOOKUP($A17,'Return Data'!$B$7:$R$2843,17,0)</f>
        <v>25.066199999999998</v>
      </c>
      <c r="M17" s="66">
        <f t="shared" si="7"/>
        <v>11</v>
      </c>
      <c r="N17" s="65">
        <f>VLOOKUP($A17,'Return Data'!$B$7:$R$2843,14,0)</f>
        <v>10.628399999999999</v>
      </c>
      <c r="O17" s="66">
        <f t="shared" si="8"/>
        <v>7</v>
      </c>
      <c r="P17" s="65">
        <f>VLOOKUP($A17,'Return Data'!$B$7:$R$2843,15,0)</f>
        <v>15.278700000000001</v>
      </c>
      <c r="Q17" s="66">
        <f t="shared" si="9"/>
        <v>8</v>
      </c>
      <c r="R17" s="65">
        <f>VLOOKUP($A17,'Return Data'!$B$7:$R$2843,16,0)</f>
        <v>15.2126</v>
      </c>
      <c r="S17" s="67">
        <f t="shared" si="4"/>
        <v>20</v>
      </c>
    </row>
    <row r="18" spans="1:19" x14ac:dyDescent="0.3">
      <c r="A18" s="63" t="s">
        <v>1471</v>
      </c>
      <c r="B18" s="64">
        <f>VLOOKUP($A18,'Return Data'!$B$7:$R$2843,3,0)</f>
        <v>44319</v>
      </c>
      <c r="C18" s="65">
        <f>VLOOKUP($A18,'Return Data'!$B$7:$R$2843,4,0)</f>
        <v>14.08</v>
      </c>
      <c r="D18" s="65">
        <f>VLOOKUP($A18,'Return Data'!$B$7:$R$2843,10,0)</f>
        <v>16.363600000000002</v>
      </c>
      <c r="E18" s="66">
        <f t="shared" si="0"/>
        <v>10</v>
      </c>
      <c r="F18" s="65">
        <f>VLOOKUP($A18,'Return Data'!$B$7:$R$2843,11,0)</f>
        <v>46.819600000000001</v>
      </c>
      <c r="G18" s="66">
        <f t="shared" si="1"/>
        <v>8</v>
      </c>
      <c r="H18" s="65">
        <f>VLOOKUP($A18,'Return Data'!$B$7:$R$2843,12,0)</f>
        <v>64.102599999999995</v>
      </c>
      <c r="I18" s="66">
        <f t="shared" si="5"/>
        <v>13</v>
      </c>
      <c r="J18" s="65">
        <f>VLOOKUP($A18,'Return Data'!$B$7:$R$2843,13,0)</f>
        <v>84.052300000000002</v>
      </c>
      <c r="K18" s="66">
        <f t="shared" si="6"/>
        <v>20</v>
      </c>
      <c r="L18" s="65">
        <f>VLOOKUP($A18,'Return Data'!$B$7:$R$2843,17,0)</f>
        <v>20.449400000000001</v>
      </c>
      <c r="M18" s="66">
        <f t="shared" si="7"/>
        <v>14</v>
      </c>
      <c r="N18" s="65">
        <f>VLOOKUP($A18,'Return Data'!$B$7:$R$2843,14,0)</f>
        <v>7.9189999999999996</v>
      </c>
      <c r="O18" s="66">
        <f t="shared" si="8"/>
        <v>9</v>
      </c>
      <c r="P18" s="65"/>
      <c r="Q18" s="66"/>
      <c r="R18" s="65">
        <f>VLOOKUP($A18,'Return Data'!$B$7:$R$2843,16,0)</f>
        <v>9.2479999999999993</v>
      </c>
      <c r="S18" s="67">
        <f t="shared" si="4"/>
        <v>23</v>
      </c>
    </row>
    <row r="19" spans="1:19" x14ac:dyDescent="0.3">
      <c r="A19" s="63" t="s">
        <v>1472</v>
      </c>
      <c r="B19" s="64">
        <f>VLOOKUP($A19,'Return Data'!$B$7:$R$2843,3,0)</f>
        <v>44319</v>
      </c>
      <c r="C19" s="65">
        <f>VLOOKUP($A19,'Return Data'!$B$7:$R$2843,4,0)</f>
        <v>17.52</v>
      </c>
      <c r="D19" s="65">
        <f>VLOOKUP($A19,'Return Data'!$B$7:$R$2843,10,0)</f>
        <v>10.6759</v>
      </c>
      <c r="E19" s="66">
        <f t="shared" si="0"/>
        <v>20</v>
      </c>
      <c r="F19" s="65">
        <f>VLOOKUP($A19,'Return Data'!$B$7:$R$2843,11,0)</f>
        <v>39.3795</v>
      </c>
      <c r="G19" s="66">
        <f t="shared" ref="G19" si="10">RANK(F19,F$8:F$30,0)</f>
        <v>21</v>
      </c>
      <c r="H19" s="65">
        <f>VLOOKUP($A19,'Return Data'!$B$7:$R$2843,12,0)</f>
        <v>62.674100000000003</v>
      </c>
      <c r="I19" s="66">
        <f t="shared" si="5"/>
        <v>18</v>
      </c>
      <c r="J19" s="65">
        <f>VLOOKUP($A19,'Return Data'!$B$7:$R$2843,13,0)</f>
        <v>86.979699999999994</v>
      </c>
      <c r="K19" s="66">
        <f t="shared" si="6"/>
        <v>17</v>
      </c>
      <c r="L19" s="65"/>
      <c r="M19" s="66"/>
      <c r="N19" s="65"/>
      <c r="O19" s="66"/>
      <c r="P19" s="65"/>
      <c r="Q19" s="66"/>
      <c r="R19" s="65">
        <f>VLOOKUP($A19,'Return Data'!$B$7:$R$2843,16,0)</f>
        <v>60.431100000000001</v>
      </c>
      <c r="S19" s="67">
        <f t="shared" si="4"/>
        <v>1</v>
      </c>
    </row>
    <row r="20" spans="1:19" x14ac:dyDescent="0.3">
      <c r="A20" s="63" t="s">
        <v>1474</v>
      </c>
      <c r="B20" s="64">
        <f>VLOOKUP($A20,'Return Data'!$B$7:$R$2843,3,0)</f>
        <v>44319</v>
      </c>
      <c r="C20" s="65">
        <f>VLOOKUP($A20,'Return Data'!$B$7:$R$2843,4,0)</f>
        <v>16.39</v>
      </c>
      <c r="D20" s="65">
        <f>VLOOKUP($A20,'Return Data'!$B$7:$R$2843,10,0)</f>
        <v>9.9261999999999997</v>
      </c>
      <c r="E20" s="66">
        <f t="shared" si="0"/>
        <v>22</v>
      </c>
      <c r="F20" s="65">
        <f>VLOOKUP($A20,'Return Data'!$B$7:$R$2843,11,0)</f>
        <v>44.787999999999997</v>
      </c>
      <c r="G20" s="66">
        <f>RANK(F20,F$8:F$30,0)</f>
        <v>15</v>
      </c>
      <c r="H20" s="65">
        <f>VLOOKUP($A20,'Return Data'!$B$7:$R$2843,12,0)</f>
        <v>56.6922</v>
      </c>
      <c r="I20" s="66">
        <f t="shared" si="5"/>
        <v>23</v>
      </c>
      <c r="J20" s="65">
        <f>VLOOKUP($A20,'Return Data'!$B$7:$R$2843,13,0)</f>
        <v>74.361699999999999</v>
      </c>
      <c r="K20" s="66">
        <f t="shared" si="6"/>
        <v>22</v>
      </c>
      <c r="L20" s="65">
        <f>VLOOKUP($A20,'Return Data'!$B$7:$R$2843,17,0)</f>
        <v>24.722200000000001</v>
      </c>
      <c r="M20" s="66">
        <f t="shared" si="7"/>
        <v>13</v>
      </c>
      <c r="N20" s="65"/>
      <c r="O20" s="66"/>
      <c r="P20" s="65"/>
      <c r="Q20" s="66"/>
      <c r="R20" s="65">
        <f>VLOOKUP($A20,'Return Data'!$B$7:$R$2843,16,0)</f>
        <v>21.759699999999999</v>
      </c>
      <c r="S20" s="67">
        <f t="shared" si="4"/>
        <v>11</v>
      </c>
    </row>
    <row r="21" spans="1:19" x14ac:dyDescent="0.3">
      <c r="A21" s="63" t="s">
        <v>1476</v>
      </c>
      <c r="B21" s="64">
        <f>VLOOKUP($A21,'Return Data'!$B$7:$R$2843,3,0)</f>
        <v>44319</v>
      </c>
      <c r="C21" s="65">
        <f>VLOOKUP($A21,'Return Data'!$B$7:$R$2843,4,0)</f>
        <v>13.4581</v>
      </c>
      <c r="D21" s="65">
        <f>VLOOKUP($A21,'Return Data'!$B$7:$R$2843,10,0)</f>
        <v>9.0608000000000004</v>
      </c>
      <c r="E21" s="66">
        <f t="shared" si="0"/>
        <v>23</v>
      </c>
      <c r="F21" s="65">
        <f>VLOOKUP($A21,'Return Data'!$B$7:$R$2843,11,0)</f>
        <v>41.943600000000004</v>
      </c>
      <c r="G21" s="66">
        <f>RANK(F21,F$8:F$30,0)</f>
        <v>19</v>
      </c>
      <c r="H21" s="65">
        <f>VLOOKUP($A21,'Return Data'!$B$7:$R$2843,12,0)</f>
        <v>57.108800000000002</v>
      </c>
      <c r="I21" s="66">
        <f t="shared" si="5"/>
        <v>22</v>
      </c>
      <c r="J21" s="65">
        <f>VLOOKUP($A21,'Return Data'!$B$7:$R$2843,13,0)</f>
        <v>80.985699999999994</v>
      </c>
      <c r="K21" s="66">
        <f t="shared" si="6"/>
        <v>21</v>
      </c>
      <c r="L21" s="65"/>
      <c r="M21" s="66"/>
      <c r="N21" s="65"/>
      <c r="O21" s="66"/>
      <c r="P21" s="65"/>
      <c r="Q21" s="66"/>
      <c r="R21" s="65">
        <f>VLOOKUP($A21,'Return Data'!$B$7:$R$2843,16,0)</f>
        <v>27.866099999999999</v>
      </c>
      <c r="S21" s="67">
        <f t="shared" si="4"/>
        <v>6</v>
      </c>
    </row>
    <row r="22" spans="1:19" x14ac:dyDescent="0.3">
      <c r="A22" s="63" t="s">
        <v>1479</v>
      </c>
      <c r="B22" s="64">
        <f>VLOOKUP($A22,'Return Data'!$B$7:$R$2843,3,0)</f>
        <v>44319</v>
      </c>
      <c r="C22" s="65">
        <f>VLOOKUP($A22,'Return Data'!$B$7:$R$2843,4,0)</f>
        <v>137.95699999999999</v>
      </c>
      <c r="D22" s="65">
        <f>VLOOKUP($A22,'Return Data'!$B$7:$R$2843,10,0)</f>
        <v>16.545300000000001</v>
      </c>
      <c r="E22" s="66">
        <f t="shared" si="0"/>
        <v>7</v>
      </c>
      <c r="F22" s="65">
        <f>VLOOKUP($A22,'Return Data'!$B$7:$R$2843,11,0)</f>
        <v>52.8643</v>
      </c>
      <c r="G22" s="66">
        <f t="shared" ref="G22:G30" si="11">RANK(F22,F$8:F$30,0)</f>
        <v>3</v>
      </c>
      <c r="H22" s="65">
        <f>VLOOKUP($A22,'Return Data'!$B$7:$R$2843,12,0)</f>
        <v>81.319599999999994</v>
      </c>
      <c r="I22" s="66">
        <f t="shared" si="5"/>
        <v>2</v>
      </c>
      <c r="J22" s="65">
        <f>VLOOKUP($A22,'Return Data'!$B$7:$R$2843,13,0)</f>
        <v>114.20229999999999</v>
      </c>
      <c r="K22" s="66">
        <f t="shared" si="6"/>
        <v>2</v>
      </c>
      <c r="L22" s="65">
        <f>VLOOKUP($A22,'Return Data'!$B$7:$R$2843,17,0)</f>
        <v>35.027099999999997</v>
      </c>
      <c r="M22" s="66">
        <f t="shared" si="7"/>
        <v>3</v>
      </c>
      <c r="N22" s="65">
        <f>VLOOKUP($A22,'Return Data'!$B$7:$R$2843,14,0)</f>
        <v>16.793600000000001</v>
      </c>
      <c r="O22" s="66">
        <f t="shared" si="8"/>
        <v>3</v>
      </c>
      <c r="P22" s="65">
        <f>VLOOKUP($A22,'Return Data'!$B$7:$R$2843,15,0)</f>
        <v>19.987100000000002</v>
      </c>
      <c r="Q22" s="66">
        <f t="shared" si="9"/>
        <v>3</v>
      </c>
      <c r="R22" s="65">
        <f>VLOOKUP($A22,'Return Data'!$B$7:$R$2843,16,0)</f>
        <v>19.8734</v>
      </c>
      <c r="S22" s="67">
        <f t="shared" si="4"/>
        <v>13</v>
      </c>
    </row>
    <row r="23" spans="1:19" x14ac:dyDescent="0.3">
      <c r="A23" s="63" t="s">
        <v>1480</v>
      </c>
      <c r="B23" s="64">
        <f>VLOOKUP($A23,'Return Data'!$B$7:$R$2843,3,0)</f>
        <v>44319</v>
      </c>
      <c r="C23" s="65">
        <f>VLOOKUP($A23,'Return Data'!$B$7:$R$2843,4,0)</f>
        <v>34.975999999999999</v>
      </c>
      <c r="D23" s="65">
        <f>VLOOKUP($A23,'Return Data'!$B$7:$R$2843,10,0)</f>
        <v>19.2377</v>
      </c>
      <c r="E23" s="66">
        <f t="shared" si="0"/>
        <v>3</v>
      </c>
      <c r="F23" s="65">
        <f>VLOOKUP($A23,'Return Data'!$B$7:$R$2843,11,0)</f>
        <v>50.240499999999997</v>
      </c>
      <c r="G23" s="66">
        <f t="shared" si="11"/>
        <v>4</v>
      </c>
      <c r="H23" s="65">
        <f>VLOOKUP($A23,'Return Data'!$B$7:$R$2843,12,0)</f>
        <v>71.931399999999996</v>
      </c>
      <c r="I23" s="66">
        <f t="shared" si="5"/>
        <v>5</v>
      </c>
      <c r="J23" s="65">
        <f>VLOOKUP($A23,'Return Data'!$B$7:$R$2843,13,0)</f>
        <v>97.671499999999995</v>
      </c>
      <c r="K23" s="66">
        <f t="shared" si="6"/>
        <v>8</v>
      </c>
      <c r="L23" s="65">
        <f>VLOOKUP($A23,'Return Data'!$B$7:$R$2843,17,0)</f>
        <v>18.260899999999999</v>
      </c>
      <c r="M23" s="66">
        <f t="shared" si="7"/>
        <v>17</v>
      </c>
      <c r="N23" s="65">
        <f>VLOOKUP($A23,'Return Data'!$B$7:$R$2843,14,0)</f>
        <v>6.2134999999999998</v>
      </c>
      <c r="O23" s="66">
        <f t="shared" si="8"/>
        <v>11</v>
      </c>
      <c r="P23" s="65">
        <f>VLOOKUP($A23,'Return Data'!$B$7:$R$2843,15,0)</f>
        <v>18.8249</v>
      </c>
      <c r="Q23" s="66">
        <f t="shared" si="9"/>
        <v>5</v>
      </c>
      <c r="R23" s="65">
        <f>VLOOKUP($A23,'Return Data'!$B$7:$R$2843,16,0)</f>
        <v>19.645099999999999</v>
      </c>
      <c r="S23" s="67">
        <f t="shared" si="4"/>
        <v>14</v>
      </c>
    </row>
    <row r="24" spans="1:19" x14ac:dyDescent="0.3">
      <c r="A24" s="63" t="s">
        <v>1483</v>
      </c>
      <c r="B24" s="64">
        <f>VLOOKUP($A24,'Return Data'!$B$7:$R$2843,3,0)</f>
        <v>44319</v>
      </c>
      <c r="C24" s="65">
        <f>VLOOKUP($A24,'Return Data'!$B$7:$R$2843,4,0)</f>
        <v>68.509900000000002</v>
      </c>
      <c r="D24" s="65">
        <f>VLOOKUP($A24,'Return Data'!$B$7:$R$2843,10,0)</f>
        <v>20.626899999999999</v>
      </c>
      <c r="E24" s="66">
        <f t="shared" si="0"/>
        <v>2</v>
      </c>
      <c r="F24" s="65">
        <f>VLOOKUP($A24,'Return Data'!$B$7:$R$2843,11,0)</f>
        <v>54.247</v>
      </c>
      <c r="G24" s="66">
        <f t="shared" si="11"/>
        <v>2</v>
      </c>
      <c r="H24" s="65">
        <f>VLOOKUP($A24,'Return Data'!$B$7:$R$2843,12,0)</f>
        <v>74.519900000000007</v>
      </c>
      <c r="I24" s="66">
        <f t="shared" si="5"/>
        <v>3</v>
      </c>
      <c r="J24" s="65">
        <f>VLOOKUP($A24,'Return Data'!$B$7:$R$2843,13,0)</f>
        <v>104.46380000000001</v>
      </c>
      <c r="K24" s="66">
        <f t="shared" si="6"/>
        <v>3</v>
      </c>
      <c r="L24" s="65">
        <f>VLOOKUP($A24,'Return Data'!$B$7:$R$2843,17,0)</f>
        <v>27.535799999999998</v>
      </c>
      <c r="M24" s="66">
        <f t="shared" si="7"/>
        <v>9</v>
      </c>
      <c r="N24" s="65">
        <f>VLOOKUP($A24,'Return Data'!$B$7:$R$2843,14,0)</f>
        <v>12.313700000000001</v>
      </c>
      <c r="O24" s="66">
        <f t="shared" si="8"/>
        <v>5</v>
      </c>
      <c r="P24" s="65">
        <f>VLOOKUP($A24,'Return Data'!$B$7:$R$2843,15,0)</f>
        <v>21.049900000000001</v>
      </c>
      <c r="Q24" s="66">
        <f t="shared" si="9"/>
        <v>2</v>
      </c>
      <c r="R24" s="65">
        <f>VLOOKUP($A24,'Return Data'!$B$7:$R$2843,16,0)</f>
        <v>24.532299999999999</v>
      </c>
      <c r="S24" s="67">
        <f t="shared" si="4"/>
        <v>8</v>
      </c>
    </row>
    <row r="25" spans="1:19" x14ac:dyDescent="0.3">
      <c r="A25" s="63" t="s">
        <v>1484</v>
      </c>
      <c r="B25" s="64">
        <f>VLOOKUP($A25,'Return Data'!$B$7:$R$2843,3,0)</f>
        <v>44319</v>
      </c>
      <c r="C25" s="65">
        <f>VLOOKUP($A25,'Return Data'!$B$7:$R$2843,4,0)</f>
        <v>17.77</v>
      </c>
      <c r="D25" s="65">
        <f>VLOOKUP($A25,'Return Data'!$B$7:$R$2843,10,0)</f>
        <v>12.8971</v>
      </c>
      <c r="E25" s="66">
        <f t="shared" si="0"/>
        <v>15</v>
      </c>
      <c r="F25" s="65">
        <f>VLOOKUP($A25,'Return Data'!$B$7:$R$2843,11,0)</f>
        <v>46.255099999999999</v>
      </c>
      <c r="G25" s="66">
        <f t="shared" si="11"/>
        <v>10</v>
      </c>
      <c r="H25" s="65">
        <f>VLOOKUP($A25,'Return Data'!$B$7:$R$2843,12,0)</f>
        <v>63.477499999999999</v>
      </c>
      <c r="I25" s="66">
        <f t="shared" si="5"/>
        <v>15</v>
      </c>
      <c r="J25" s="65">
        <f>VLOOKUP($A25,'Return Data'!$B$7:$R$2843,13,0)</f>
        <v>97.444400000000002</v>
      </c>
      <c r="K25" s="66">
        <f t="shared" si="6"/>
        <v>9</v>
      </c>
      <c r="L25" s="65"/>
      <c r="M25" s="66"/>
      <c r="N25" s="65"/>
      <c r="O25" s="66"/>
      <c r="P25" s="65"/>
      <c r="Q25" s="66"/>
      <c r="R25" s="65">
        <f>VLOOKUP($A25,'Return Data'!$B$7:$R$2843,16,0)</f>
        <v>33.7834</v>
      </c>
      <c r="S25" s="67">
        <f t="shared" si="4"/>
        <v>3</v>
      </c>
    </row>
    <row r="26" spans="1:19" x14ac:dyDescent="0.3">
      <c r="A26" s="63" t="s">
        <v>1487</v>
      </c>
      <c r="B26" s="64">
        <f>VLOOKUP($A26,'Return Data'!$B$7:$R$2843,3,0)</f>
        <v>44319</v>
      </c>
      <c r="C26" s="65">
        <f>VLOOKUP($A26,'Return Data'!$B$7:$R$2843,4,0)</f>
        <v>100.0737</v>
      </c>
      <c r="D26" s="65">
        <f>VLOOKUP($A26,'Return Data'!$B$7:$R$2843,10,0)</f>
        <v>29.923500000000001</v>
      </c>
      <c r="E26" s="66">
        <f t="shared" si="0"/>
        <v>1</v>
      </c>
      <c r="F26" s="65">
        <f>VLOOKUP($A26,'Return Data'!$B$7:$R$2843,11,0)</f>
        <v>60.527099999999997</v>
      </c>
      <c r="G26" s="66">
        <f t="shared" si="11"/>
        <v>1</v>
      </c>
      <c r="H26" s="65">
        <f>VLOOKUP($A26,'Return Data'!$B$7:$R$2843,12,0)</f>
        <v>88.200800000000001</v>
      </c>
      <c r="I26" s="66">
        <f t="shared" si="5"/>
        <v>1</v>
      </c>
      <c r="J26" s="65">
        <f>VLOOKUP($A26,'Return Data'!$B$7:$R$2843,13,0)</f>
        <v>179.88339999999999</v>
      </c>
      <c r="K26" s="66">
        <f t="shared" si="6"/>
        <v>1</v>
      </c>
      <c r="L26" s="65">
        <f>VLOOKUP($A26,'Return Data'!$B$7:$R$2843,17,0)</f>
        <v>43.298099999999998</v>
      </c>
      <c r="M26" s="66">
        <f t="shared" si="7"/>
        <v>1</v>
      </c>
      <c r="N26" s="65">
        <f>VLOOKUP($A26,'Return Data'!$B$7:$R$2843,14,0)</f>
        <v>24.945699999999999</v>
      </c>
      <c r="O26" s="66">
        <f t="shared" si="8"/>
        <v>1</v>
      </c>
      <c r="P26" s="65">
        <f>VLOOKUP($A26,'Return Data'!$B$7:$R$2843,15,0)</f>
        <v>16.8996</v>
      </c>
      <c r="Q26" s="66">
        <f t="shared" si="9"/>
        <v>7</v>
      </c>
      <c r="R26" s="65">
        <f>VLOOKUP($A26,'Return Data'!$B$7:$R$2843,16,0)</f>
        <v>13.8048</v>
      </c>
      <c r="S26" s="67">
        <f t="shared" si="4"/>
        <v>21</v>
      </c>
    </row>
    <row r="27" spans="1:19" x14ac:dyDescent="0.3">
      <c r="A27" s="63" t="s">
        <v>1488</v>
      </c>
      <c r="B27" s="64">
        <f>VLOOKUP($A27,'Return Data'!$B$7:$R$2843,3,0)</f>
        <v>44319</v>
      </c>
      <c r="C27" s="65">
        <f>VLOOKUP($A27,'Return Data'!$B$7:$R$2843,4,0)</f>
        <v>91.382800000000003</v>
      </c>
      <c r="D27" s="65">
        <f>VLOOKUP($A27,'Return Data'!$B$7:$R$2843,10,0)</f>
        <v>11.914899999999999</v>
      </c>
      <c r="E27" s="66">
        <f t="shared" si="0"/>
        <v>18</v>
      </c>
      <c r="F27" s="65">
        <f>VLOOKUP($A27,'Return Data'!$B$7:$R$2843,11,0)</f>
        <v>42.173200000000001</v>
      </c>
      <c r="G27" s="66">
        <f t="shared" si="11"/>
        <v>18</v>
      </c>
      <c r="H27" s="65">
        <f>VLOOKUP($A27,'Return Data'!$B$7:$R$2843,12,0)</f>
        <v>63.140700000000002</v>
      </c>
      <c r="I27" s="66">
        <f t="shared" si="5"/>
        <v>16</v>
      </c>
      <c r="J27" s="65">
        <f>VLOOKUP($A27,'Return Data'!$B$7:$R$2843,13,0)</f>
        <v>84.977599999999995</v>
      </c>
      <c r="K27" s="66">
        <f t="shared" si="6"/>
        <v>19</v>
      </c>
      <c r="L27" s="65">
        <f>VLOOKUP($A27,'Return Data'!$B$7:$R$2843,17,0)</f>
        <v>28.975300000000001</v>
      </c>
      <c r="M27" s="66">
        <f t="shared" si="7"/>
        <v>7</v>
      </c>
      <c r="N27" s="65">
        <f>VLOOKUP($A27,'Return Data'!$B$7:$R$2843,14,0)</f>
        <v>13.8171</v>
      </c>
      <c r="O27" s="66">
        <f t="shared" si="8"/>
        <v>4</v>
      </c>
      <c r="P27" s="65">
        <f>VLOOKUP($A27,'Return Data'!$B$7:$R$2843,15,0)</f>
        <v>21.8294</v>
      </c>
      <c r="Q27" s="66">
        <f t="shared" si="9"/>
        <v>1</v>
      </c>
      <c r="R27" s="65">
        <f>VLOOKUP($A27,'Return Data'!$B$7:$R$2843,16,0)</f>
        <v>26.6023</v>
      </c>
      <c r="S27" s="67">
        <f t="shared" si="4"/>
        <v>7</v>
      </c>
    </row>
    <row r="28" spans="1:19" x14ac:dyDescent="0.3">
      <c r="A28" s="63" t="s">
        <v>1491</v>
      </c>
      <c r="B28" s="64">
        <f>VLOOKUP($A28,'Return Data'!$B$7:$R$2843,3,0)</f>
        <v>44319</v>
      </c>
      <c r="C28" s="65">
        <f>VLOOKUP($A28,'Return Data'!$B$7:$R$2843,4,0)</f>
        <v>120.011</v>
      </c>
      <c r="D28" s="65">
        <f>VLOOKUP($A28,'Return Data'!$B$7:$R$2843,10,0)</f>
        <v>16.467700000000001</v>
      </c>
      <c r="E28" s="66">
        <f t="shared" si="0"/>
        <v>8</v>
      </c>
      <c r="F28" s="65">
        <f>VLOOKUP($A28,'Return Data'!$B$7:$R$2843,11,0)</f>
        <v>45.543199999999999</v>
      </c>
      <c r="G28" s="66">
        <f t="shared" si="11"/>
        <v>14</v>
      </c>
      <c r="H28" s="65">
        <f>VLOOKUP($A28,'Return Data'!$B$7:$R$2843,12,0)</f>
        <v>67.862300000000005</v>
      </c>
      <c r="I28" s="66">
        <f t="shared" si="5"/>
        <v>7</v>
      </c>
      <c r="J28" s="65">
        <f>VLOOKUP($A28,'Return Data'!$B$7:$R$2843,13,0)</f>
        <v>94.244100000000003</v>
      </c>
      <c r="K28" s="66">
        <f t="shared" si="6"/>
        <v>12</v>
      </c>
      <c r="L28" s="65">
        <f>VLOOKUP($A28,'Return Data'!$B$7:$R$2843,17,0)</f>
        <v>19.578700000000001</v>
      </c>
      <c r="M28" s="66">
        <f t="shared" si="7"/>
        <v>15</v>
      </c>
      <c r="N28" s="65">
        <f>VLOOKUP($A28,'Return Data'!$B$7:$R$2843,14,0)</f>
        <v>3.8003</v>
      </c>
      <c r="O28" s="66">
        <f t="shared" si="8"/>
        <v>13</v>
      </c>
      <c r="P28" s="65">
        <f>VLOOKUP($A28,'Return Data'!$B$7:$R$2843,15,0)</f>
        <v>11.8429</v>
      </c>
      <c r="Q28" s="66">
        <f t="shared" si="9"/>
        <v>14</v>
      </c>
      <c r="R28" s="65">
        <f>VLOOKUP($A28,'Return Data'!$B$7:$R$2843,16,0)</f>
        <v>16.1188</v>
      </c>
      <c r="S28" s="67">
        <f t="shared" si="4"/>
        <v>18</v>
      </c>
    </row>
    <row r="29" spans="1:19" x14ac:dyDescent="0.3">
      <c r="A29" s="63" t="s">
        <v>1492</v>
      </c>
      <c r="B29" s="64">
        <f>VLOOKUP($A29,'Return Data'!$B$7:$R$2843,3,0)</f>
        <v>44319</v>
      </c>
      <c r="C29" s="65">
        <f>VLOOKUP($A29,'Return Data'!$B$7:$R$2843,4,0)</f>
        <v>16.8446</v>
      </c>
      <c r="D29" s="65">
        <f>VLOOKUP($A29,'Return Data'!$B$7:$R$2843,10,0)</f>
        <v>19.146699999999999</v>
      </c>
      <c r="E29" s="66">
        <f t="shared" si="0"/>
        <v>4</v>
      </c>
      <c r="F29" s="65">
        <f>VLOOKUP($A29,'Return Data'!$B$7:$R$2843,11,0)</f>
        <v>48.814399999999999</v>
      </c>
      <c r="G29" s="66">
        <f t="shared" si="11"/>
        <v>6</v>
      </c>
      <c r="H29" s="65">
        <f>VLOOKUP($A29,'Return Data'!$B$7:$R$2843,12,0)</f>
        <v>63.6113</v>
      </c>
      <c r="I29" s="66">
        <f t="shared" si="5"/>
        <v>14</v>
      </c>
      <c r="J29" s="65">
        <f>VLOOKUP($A29,'Return Data'!$B$7:$R$2843,13,0)</f>
        <v>93.129900000000006</v>
      </c>
      <c r="K29" s="66">
        <f t="shared" si="6"/>
        <v>14</v>
      </c>
      <c r="L29" s="65">
        <f>VLOOKUP($A29,'Return Data'!$B$7:$R$2843,17,0)</f>
        <v>26.232600000000001</v>
      </c>
      <c r="M29" s="66">
        <f t="shared" si="7"/>
        <v>10</v>
      </c>
      <c r="N29" s="65"/>
      <c r="O29" s="66"/>
      <c r="P29" s="65"/>
      <c r="Q29" s="66"/>
      <c r="R29" s="65">
        <f>VLOOKUP($A29,'Return Data'!$B$7:$R$2843,16,0)</f>
        <v>23.463100000000001</v>
      </c>
      <c r="S29" s="67">
        <f t="shared" si="4"/>
        <v>10</v>
      </c>
    </row>
    <row r="30" spans="1:19" x14ac:dyDescent="0.3">
      <c r="A30" s="63" t="s">
        <v>1494</v>
      </c>
      <c r="B30" s="64">
        <f>VLOOKUP($A30,'Return Data'!$B$7:$R$2843,3,0)</f>
        <v>44319</v>
      </c>
      <c r="C30" s="65">
        <f>VLOOKUP($A30,'Return Data'!$B$7:$R$2843,4,0)</f>
        <v>23.75</v>
      </c>
      <c r="D30" s="65">
        <f>VLOOKUP($A30,'Return Data'!$B$7:$R$2843,10,0)</f>
        <v>16.421600000000002</v>
      </c>
      <c r="E30" s="66">
        <f t="shared" si="0"/>
        <v>9</v>
      </c>
      <c r="F30" s="65">
        <f>VLOOKUP($A30,'Return Data'!$B$7:$R$2843,11,0)</f>
        <v>43.417900000000003</v>
      </c>
      <c r="G30" s="66">
        <f t="shared" si="11"/>
        <v>17</v>
      </c>
      <c r="H30" s="65">
        <f>VLOOKUP($A30,'Return Data'!$B$7:$R$2843,12,0)</f>
        <v>62.337699999999998</v>
      </c>
      <c r="I30" s="66">
        <f t="shared" si="5"/>
        <v>20</v>
      </c>
      <c r="J30" s="65">
        <f>VLOOKUP($A30,'Return Data'!$B$7:$R$2843,13,0)</f>
        <v>88.342600000000004</v>
      </c>
      <c r="K30" s="66">
        <f t="shared" si="6"/>
        <v>16</v>
      </c>
      <c r="L30" s="65">
        <f>VLOOKUP($A30,'Return Data'!$B$7:$R$2843,17,0)</f>
        <v>28.963999999999999</v>
      </c>
      <c r="M30" s="66">
        <f t="shared" si="7"/>
        <v>8</v>
      </c>
      <c r="N30" s="65">
        <f>VLOOKUP($A30,'Return Data'!$B$7:$R$2843,14,0)</f>
        <v>11.4742</v>
      </c>
      <c r="O30" s="66">
        <f t="shared" si="8"/>
        <v>6</v>
      </c>
      <c r="P30" s="65">
        <f>VLOOKUP($A30,'Return Data'!$B$7:$R$2843,15,0)</f>
        <v>14.9095</v>
      </c>
      <c r="Q30" s="66">
        <f t="shared" si="9"/>
        <v>10</v>
      </c>
      <c r="R30" s="65">
        <f>VLOOKUP($A30,'Return Data'!$B$7:$R$2843,16,0)</f>
        <v>13.353</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15.208713043478259</v>
      </c>
      <c r="E32" s="74"/>
      <c r="F32" s="75">
        <f>AVERAGE(F8:F30)</f>
        <v>46.034752173913027</v>
      </c>
      <c r="G32" s="74"/>
      <c r="H32" s="75">
        <f>AVERAGE(H8:H30)</f>
        <v>66.779204347826081</v>
      </c>
      <c r="I32" s="74"/>
      <c r="J32" s="75">
        <f>AVERAGE(J8:J30)</f>
        <v>96.401599999999988</v>
      </c>
      <c r="K32" s="74"/>
      <c r="L32" s="75">
        <f>AVERAGE(L8:L30)</f>
        <v>25.969190000000005</v>
      </c>
      <c r="M32" s="74"/>
      <c r="N32" s="75">
        <f>AVERAGE(N8:N30)</f>
        <v>10.322206666666665</v>
      </c>
      <c r="O32" s="74"/>
      <c r="P32" s="75">
        <f>AVERAGE(P8:P30)</f>
        <v>16.529835714285714</v>
      </c>
      <c r="Q32" s="74"/>
      <c r="R32" s="75">
        <f>AVERAGE(R8:R30)</f>
        <v>23.382856521739132</v>
      </c>
      <c r="S32" s="76"/>
    </row>
    <row r="33" spans="1:19" x14ac:dyDescent="0.3">
      <c r="A33" s="73" t="s">
        <v>28</v>
      </c>
      <c r="B33" s="74"/>
      <c r="C33" s="74"/>
      <c r="D33" s="75">
        <f>MIN(D8:D30)</f>
        <v>9.0608000000000004</v>
      </c>
      <c r="E33" s="74"/>
      <c r="F33" s="75">
        <f>MIN(F8:F30)</f>
        <v>37.615900000000003</v>
      </c>
      <c r="G33" s="74"/>
      <c r="H33" s="75">
        <f>MIN(H8:H30)</f>
        <v>56.6922</v>
      </c>
      <c r="I33" s="74"/>
      <c r="J33" s="75">
        <f>MIN(J8:J30)</f>
        <v>74.085599999999999</v>
      </c>
      <c r="K33" s="74"/>
      <c r="L33" s="75">
        <f>MIN(L8:L30)</f>
        <v>14.5137</v>
      </c>
      <c r="M33" s="74"/>
      <c r="N33" s="75">
        <f>MIN(N8:N30)</f>
        <v>3.0373999999999999</v>
      </c>
      <c r="O33" s="74"/>
      <c r="P33" s="75">
        <f>MIN(P8:P30)</f>
        <v>11.8429</v>
      </c>
      <c r="Q33" s="74"/>
      <c r="R33" s="75">
        <f>MIN(R8:R30)</f>
        <v>9.2479999999999993</v>
      </c>
      <c r="S33" s="76"/>
    </row>
    <row r="34" spans="1:19" ht="15" thickBot="1" x14ac:dyDescent="0.35">
      <c r="A34" s="77" t="s">
        <v>29</v>
      </c>
      <c r="B34" s="78"/>
      <c r="C34" s="78"/>
      <c r="D34" s="79">
        <f>MAX(D8:D30)</f>
        <v>29.923500000000001</v>
      </c>
      <c r="E34" s="78"/>
      <c r="F34" s="79">
        <f>MAX(F8:F30)</f>
        <v>60.527099999999997</v>
      </c>
      <c r="G34" s="78"/>
      <c r="H34" s="79">
        <f>MAX(H8:H30)</f>
        <v>88.200800000000001</v>
      </c>
      <c r="I34" s="78"/>
      <c r="J34" s="79">
        <f>MAX(J8:J30)</f>
        <v>179.88339999999999</v>
      </c>
      <c r="K34" s="78"/>
      <c r="L34" s="79">
        <f>MAX(L8:L30)</f>
        <v>43.298099999999998</v>
      </c>
      <c r="M34" s="78"/>
      <c r="N34" s="79">
        <f>MAX(N8:N30)</f>
        <v>24.945699999999999</v>
      </c>
      <c r="O34" s="78"/>
      <c r="P34" s="79">
        <f>MAX(P8:P30)</f>
        <v>21.8294</v>
      </c>
      <c r="Q34" s="78"/>
      <c r="R34" s="79">
        <f>MAX(R8:R30)</f>
        <v>60.431100000000001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44319</v>
      </c>
      <c r="C8" s="65">
        <f>VLOOKUP($A8,'Return Data'!$B$7:$R$2843,4,0)</f>
        <v>44.388599999999997</v>
      </c>
      <c r="D8" s="65">
        <f>VLOOKUP($A8,'Return Data'!$B$7:$R$2843,10,0)</f>
        <v>14.2346</v>
      </c>
      <c r="E8" s="66">
        <f t="shared" ref="E8:E30" si="0">RANK(D8,D$8:D$30,0)</f>
        <v>12</v>
      </c>
      <c r="F8" s="65">
        <f>VLOOKUP($A8,'Return Data'!$B$7:$R$2843,11,0)</f>
        <v>45.3187</v>
      </c>
      <c r="G8" s="66">
        <f t="shared" ref="G8" si="1">RANK(F8,F$8:F$30,0)</f>
        <v>9</v>
      </c>
      <c r="H8" s="65">
        <f>VLOOKUP($A8,'Return Data'!$B$7:$R$2843,12,0)</f>
        <v>70.346699999999998</v>
      </c>
      <c r="I8" s="66">
        <f t="shared" ref="I8" si="2">RANK(H8,H$8:H$30,0)</f>
        <v>5</v>
      </c>
      <c r="J8" s="65">
        <f>VLOOKUP($A8,'Return Data'!$B$7:$R$2843,13,0)</f>
        <v>95.735900000000001</v>
      </c>
      <c r="K8" s="66">
        <f t="shared" ref="K8" si="3">RANK(J8,J$8:J$30,0)</f>
        <v>7</v>
      </c>
      <c r="L8" s="65">
        <f>VLOOKUP($A8,'Return Data'!$B$7:$R$2843,17,0)</f>
        <v>14.0589</v>
      </c>
      <c r="M8" s="66">
        <f>RANK(L8,L$8:L$30,0)</f>
        <v>19</v>
      </c>
      <c r="N8" s="65">
        <f>VLOOKUP($A8,'Return Data'!$B$7:$R$2843,14,0)</f>
        <v>1.8592</v>
      </c>
      <c r="O8" s="66">
        <f>RANK(N8,N$8:N$30,0)</f>
        <v>15</v>
      </c>
      <c r="P8" s="65">
        <f>VLOOKUP($A8,'Return Data'!$B$7:$R$2843,15,0)</f>
        <v>11.9405</v>
      </c>
      <c r="Q8" s="66">
        <f>RANK(P8,P$8:P$30,0)</f>
        <v>11</v>
      </c>
      <c r="R8" s="65">
        <f>VLOOKUP($A8,'Return Data'!$B$7:$R$2843,16,0)</f>
        <v>11.1937</v>
      </c>
      <c r="S8" s="67">
        <f t="shared" ref="S8" si="4">RANK(R8,R$8:R$30,0)</f>
        <v>20</v>
      </c>
    </row>
    <row r="9" spans="1:20" x14ac:dyDescent="0.3">
      <c r="A9" s="63" t="s">
        <v>1453</v>
      </c>
      <c r="B9" s="64">
        <f>VLOOKUP($A9,'Return Data'!$B$7:$R$2843,3,0)</f>
        <v>44319</v>
      </c>
      <c r="C9" s="65">
        <f>VLOOKUP($A9,'Return Data'!$B$7:$R$2843,4,0)</f>
        <v>46.03</v>
      </c>
      <c r="D9" s="65">
        <f>VLOOKUP($A9,'Return Data'!$B$7:$R$2843,10,0)</f>
        <v>11.533799999999999</v>
      </c>
      <c r="E9" s="66">
        <f t="shared" si="0"/>
        <v>18</v>
      </c>
      <c r="F9" s="65">
        <f>VLOOKUP($A9,'Return Data'!$B$7:$R$2843,11,0)</f>
        <v>36.506500000000003</v>
      </c>
      <c r="G9" s="66">
        <f t="shared" ref="G9:G30" si="5">RANK(F9,F$8:F$30,0)</f>
        <v>23</v>
      </c>
      <c r="H9" s="65">
        <f>VLOOKUP($A9,'Return Data'!$B$7:$R$2843,12,0)</f>
        <v>55.664499999999997</v>
      </c>
      <c r="I9" s="66">
        <f t="shared" ref="I9:I30" si="6">RANK(H9,H$8:H$30,0)</f>
        <v>21</v>
      </c>
      <c r="J9" s="65">
        <f>VLOOKUP($A9,'Return Data'!$B$7:$R$2843,13,0)</f>
        <v>71.115200000000002</v>
      </c>
      <c r="K9" s="66">
        <f t="shared" ref="K9:K30" si="7">RANK(J9,J$8:J$30,0)</f>
        <v>23</v>
      </c>
      <c r="L9" s="65">
        <f>VLOOKUP($A9,'Return Data'!$B$7:$R$2843,17,0)</f>
        <v>29.003</v>
      </c>
      <c r="M9" s="66">
        <f t="shared" ref="M9:M30" si="8">RANK(L9,L$8:L$30,0)</f>
        <v>5</v>
      </c>
      <c r="N9" s="65">
        <f>VLOOKUP($A9,'Return Data'!$B$7:$R$2843,14,0)</f>
        <v>17.613199999999999</v>
      </c>
      <c r="O9" s="66">
        <f t="shared" ref="O9:O30" si="9">RANK(N9,N$8:N$30,0)</f>
        <v>2</v>
      </c>
      <c r="P9" s="65">
        <f>VLOOKUP($A9,'Return Data'!$B$7:$R$2843,15,0)</f>
        <v>18.260899999999999</v>
      </c>
      <c r="Q9" s="66">
        <f t="shared" ref="Q9:Q30" si="10">RANK(P9,P$8:P$30,0)</f>
        <v>4</v>
      </c>
      <c r="R9" s="65">
        <f>VLOOKUP($A9,'Return Data'!$B$7:$R$2843,16,0)</f>
        <v>22.8108</v>
      </c>
      <c r="S9" s="67">
        <f t="shared" ref="S9:S30" si="11">RANK(R9,R$8:R$30,0)</f>
        <v>7</v>
      </c>
    </row>
    <row r="10" spans="1:20" x14ac:dyDescent="0.3">
      <c r="A10" s="63" t="s">
        <v>1455</v>
      </c>
      <c r="B10" s="64">
        <f>VLOOKUP($A10,'Return Data'!$B$7:$R$2843,3,0)</f>
        <v>44319</v>
      </c>
      <c r="C10" s="65">
        <f>VLOOKUP($A10,'Return Data'!$B$7:$R$2843,4,0)</f>
        <v>19.77</v>
      </c>
      <c r="D10" s="65">
        <f>VLOOKUP($A10,'Return Data'!$B$7:$R$2843,10,0)</f>
        <v>17.959399999999999</v>
      </c>
      <c r="E10" s="66">
        <f t="shared" si="0"/>
        <v>5</v>
      </c>
      <c r="F10" s="65">
        <f>VLOOKUP($A10,'Return Data'!$B$7:$R$2843,11,0)</f>
        <v>44.517499999999998</v>
      </c>
      <c r="G10" s="66">
        <f t="shared" si="5"/>
        <v>14</v>
      </c>
      <c r="H10" s="65">
        <f>VLOOKUP($A10,'Return Data'!$B$7:$R$2843,12,0)</f>
        <v>69.699600000000004</v>
      </c>
      <c r="I10" s="66">
        <f t="shared" si="6"/>
        <v>6</v>
      </c>
      <c r="J10" s="65">
        <f>VLOOKUP($A10,'Return Data'!$B$7:$R$2843,13,0)</f>
        <v>96.520899999999997</v>
      </c>
      <c r="K10" s="66">
        <f t="shared" si="7"/>
        <v>5</v>
      </c>
      <c r="L10" s="65">
        <f>VLOOKUP($A10,'Return Data'!$B$7:$R$2843,17,0)</f>
        <v>37.947299999999998</v>
      </c>
      <c r="M10" s="66">
        <f t="shared" si="8"/>
        <v>2</v>
      </c>
      <c r="N10" s="65"/>
      <c r="O10" s="66"/>
      <c r="P10" s="65"/>
      <c r="Q10" s="66"/>
      <c r="R10" s="65">
        <f>VLOOKUP($A10,'Return Data'!$B$7:$R$2843,16,0)</f>
        <v>33.278599999999997</v>
      </c>
      <c r="S10" s="67">
        <f t="shared" si="11"/>
        <v>2</v>
      </c>
    </row>
    <row r="11" spans="1:20" x14ac:dyDescent="0.3">
      <c r="A11" s="63" t="s">
        <v>1457</v>
      </c>
      <c r="B11" s="64">
        <f>VLOOKUP($A11,'Return Data'!$B$7:$R$2843,3,0)</f>
        <v>44319</v>
      </c>
      <c r="C11" s="65">
        <f>VLOOKUP($A11,'Return Data'!$B$7:$R$2843,4,0)</f>
        <v>16.61</v>
      </c>
      <c r="D11" s="65">
        <f>VLOOKUP($A11,'Return Data'!$B$7:$R$2843,10,0)</f>
        <v>17.385200000000001</v>
      </c>
      <c r="E11" s="66">
        <f t="shared" si="0"/>
        <v>6</v>
      </c>
      <c r="F11" s="65">
        <f>VLOOKUP($A11,'Return Data'!$B$7:$R$2843,11,0)</f>
        <v>45.574100000000001</v>
      </c>
      <c r="G11" s="66">
        <f t="shared" si="5"/>
        <v>8</v>
      </c>
      <c r="H11" s="65">
        <f>VLOOKUP($A11,'Return Data'!$B$7:$R$2843,12,0)</f>
        <v>63.645299999999999</v>
      </c>
      <c r="I11" s="66">
        <f t="shared" si="6"/>
        <v>12</v>
      </c>
      <c r="J11" s="65">
        <f>VLOOKUP($A11,'Return Data'!$B$7:$R$2843,13,0)</f>
        <v>97.973799999999997</v>
      </c>
      <c r="K11" s="66">
        <f t="shared" si="7"/>
        <v>4</v>
      </c>
      <c r="L11" s="65">
        <f>VLOOKUP($A11,'Return Data'!$B$7:$R$2843,17,0)</f>
        <v>27.3184</v>
      </c>
      <c r="M11" s="66">
        <f t="shared" si="8"/>
        <v>8</v>
      </c>
      <c r="N11" s="65"/>
      <c r="O11" s="66"/>
      <c r="P11" s="65"/>
      <c r="Q11" s="66"/>
      <c r="R11" s="65">
        <f>VLOOKUP($A11,'Return Data'!$B$7:$R$2843,16,0)</f>
        <v>25.761600000000001</v>
      </c>
      <c r="S11" s="67">
        <f t="shared" si="11"/>
        <v>5</v>
      </c>
    </row>
    <row r="12" spans="1:20" x14ac:dyDescent="0.3">
      <c r="A12" s="63" t="s">
        <v>1459</v>
      </c>
      <c r="B12" s="64">
        <f>VLOOKUP($A12,'Return Data'!$B$7:$R$2843,3,0)</f>
        <v>44319</v>
      </c>
      <c r="C12" s="65">
        <f>VLOOKUP($A12,'Return Data'!$B$7:$R$2843,4,0)</f>
        <v>83.796000000000006</v>
      </c>
      <c r="D12" s="65">
        <f>VLOOKUP($A12,'Return Data'!$B$7:$R$2843,10,0)</f>
        <v>13.9725</v>
      </c>
      <c r="E12" s="66">
        <f t="shared" si="0"/>
        <v>14</v>
      </c>
      <c r="F12" s="65">
        <f>VLOOKUP($A12,'Return Data'!$B$7:$R$2843,11,0)</f>
        <v>38.092599999999997</v>
      </c>
      <c r="G12" s="66">
        <f t="shared" si="5"/>
        <v>21</v>
      </c>
      <c r="H12" s="65">
        <f>VLOOKUP($A12,'Return Data'!$B$7:$R$2843,12,0)</f>
        <v>61.403799999999997</v>
      </c>
      <c r="I12" s="66">
        <f t="shared" si="6"/>
        <v>17</v>
      </c>
      <c r="J12" s="65">
        <f>VLOOKUP($A12,'Return Data'!$B$7:$R$2843,13,0)</f>
        <v>90.844499999999996</v>
      </c>
      <c r="K12" s="66">
        <f t="shared" si="7"/>
        <v>13</v>
      </c>
      <c r="L12" s="65">
        <f>VLOOKUP($A12,'Return Data'!$B$7:$R$2843,17,0)</f>
        <v>23.952100000000002</v>
      </c>
      <c r="M12" s="66">
        <f t="shared" si="8"/>
        <v>11</v>
      </c>
      <c r="N12" s="65">
        <f>VLOOKUP($A12,'Return Data'!$B$7:$R$2843,14,0)</f>
        <v>8.3241999999999994</v>
      </c>
      <c r="O12" s="66">
        <f t="shared" si="9"/>
        <v>8</v>
      </c>
      <c r="P12" s="65">
        <f>VLOOKUP($A12,'Return Data'!$B$7:$R$2843,15,0)</f>
        <v>14.162800000000001</v>
      </c>
      <c r="Q12" s="66">
        <f t="shared" si="10"/>
        <v>9</v>
      </c>
      <c r="R12" s="65">
        <f>VLOOKUP($A12,'Return Data'!$B$7:$R$2843,16,0)</f>
        <v>16.530200000000001</v>
      </c>
      <c r="S12" s="67">
        <f t="shared" si="11"/>
        <v>14</v>
      </c>
    </row>
    <row r="13" spans="1:20" x14ac:dyDescent="0.3">
      <c r="A13" s="63" t="s">
        <v>1461</v>
      </c>
      <c r="B13" s="64">
        <f>VLOOKUP($A13,'Return Data'!$B$7:$R$2843,3,0)</f>
        <v>44319</v>
      </c>
      <c r="C13" s="65">
        <f>VLOOKUP($A13,'Return Data'!$B$7:$R$2843,4,0)</f>
        <v>18.23</v>
      </c>
      <c r="D13" s="65">
        <f>VLOOKUP($A13,'Return Data'!$B$7:$R$2843,10,0)</f>
        <v>13.987399999999999</v>
      </c>
      <c r="E13" s="66">
        <f t="shared" si="0"/>
        <v>13</v>
      </c>
      <c r="F13" s="65">
        <f>VLOOKUP($A13,'Return Data'!$B$7:$R$2843,11,0)</f>
        <v>45.259</v>
      </c>
      <c r="G13" s="66">
        <f t="shared" si="5"/>
        <v>10</v>
      </c>
      <c r="H13" s="65">
        <f>VLOOKUP($A13,'Return Data'!$B$7:$R$2843,12,0)</f>
        <v>64.768600000000006</v>
      </c>
      <c r="I13" s="66">
        <f t="shared" si="6"/>
        <v>10</v>
      </c>
      <c r="J13" s="65">
        <f>VLOOKUP($A13,'Return Data'!$B$7:$R$2843,13,0)</f>
        <v>90.550899999999999</v>
      </c>
      <c r="K13" s="66">
        <f t="shared" si="7"/>
        <v>14</v>
      </c>
      <c r="L13" s="65">
        <f>VLOOKUP($A13,'Return Data'!$B$7:$R$2843,17,0)</f>
        <v>29.302499999999998</v>
      </c>
      <c r="M13" s="66">
        <f t="shared" si="8"/>
        <v>4</v>
      </c>
      <c r="N13" s="65"/>
      <c r="O13" s="66"/>
      <c r="P13" s="65"/>
      <c r="Q13" s="66"/>
      <c r="R13" s="65">
        <f>VLOOKUP($A13,'Return Data'!$B$7:$R$2843,16,0)</f>
        <v>30.812999999999999</v>
      </c>
      <c r="S13" s="67">
        <f t="shared" si="11"/>
        <v>4</v>
      </c>
    </row>
    <row r="14" spans="1:20" x14ac:dyDescent="0.3">
      <c r="A14" s="63" t="s">
        <v>1462</v>
      </c>
      <c r="B14" s="64">
        <f>VLOOKUP($A14,'Return Data'!$B$7:$R$2843,3,0)</f>
        <v>44319</v>
      </c>
      <c r="C14" s="65">
        <f>VLOOKUP($A14,'Return Data'!$B$7:$R$2843,4,0)</f>
        <v>69.023799999999994</v>
      </c>
      <c r="D14" s="65">
        <f>VLOOKUP($A14,'Return Data'!$B$7:$R$2843,10,0)</f>
        <v>9.8710000000000004</v>
      </c>
      <c r="E14" s="66">
        <f t="shared" si="0"/>
        <v>21</v>
      </c>
      <c r="F14" s="65">
        <f>VLOOKUP($A14,'Return Data'!$B$7:$R$2843,11,0)</f>
        <v>43.695700000000002</v>
      </c>
      <c r="G14" s="66">
        <f t="shared" si="5"/>
        <v>15</v>
      </c>
      <c r="H14" s="65">
        <f>VLOOKUP($A14,'Return Data'!$B$7:$R$2843,12,0)</f>
        <v>65.954099999999997</v>
      </c>
      <c r="I14" s="66">
        <f t="shared" si="6"/>
        <v>8</v>
      </c>
      <c r="J14" s="65">
        <f>VLOOKUP($A14,'Return Data'!$B$7:$R$2843,13,0)</f>
        <v>85.108999999999995</v>
      </c>
      <c r="K14" s="66">
        <f t="shared" si="7"/>
        <v>17</v>
      </c>
      <c r="L14" s="65">
        <f>VLOOKUP($A14,'Return Data'!$B$7:$R$2843,17,0)</f>
        <v>13.510400000000001</v>
      </c>
      <c r="M14" s="66">
        <f t="shared" si="8"/>
        <v>20</v>
      </c>
      <c r="N14" s="65">
        <f>VLOOKUP($A14,'Return Data'!$B$7:$R$2843,14,0)</f>
        <v>3.9954999999999998</v>
      </c>
      <c r="O14" s="66">
        <f t="shared" si="9"/>
        <v>12</v>
      </c>
      <c r="P14" s="65">
        <f>VLOOKUP($A14,'Return Data'!$B$7:$R$2843,15,0)</f>
        <v>11.3962</v>
      </c>
      <c r="Q14" s="66">
        <f t="shared" si="10"/>
        <v>12</v>
      </c>
      <c r="R14" s="65">
        <f>VLOOKUP($A14,'Return Data'!$B$7:$R$2843,16,0)</f>
        <v>13.4468</v>
      </c>
      <c r="S14" s="67">
        <f t="shared" si="11"/>
        <v>17</v>
      </c>
    </row>
    <row r="15" spans="1:20" x14ac:dyDescent="0.3">
      <c r="A15" s="63" t="s">
        <v>1465</v>
      </c>
      <c r="B15" s="64">
        <f>VLOOKUP($A15,'Return Data'!$B$7:$R$2843,3,0)</f>
        <v>44319</v>
      </c>
      <c r="C15" s="65">
        <f>VLOOKUP($A15,'Return Data'!$B$7:$R$2843,4,0)</f>
        <v>55.975999999999999</v>
      </c>
      <c r="D15" s="65">
        <f>VLOOKUP($A15,'Return Data'!$B$7:$R$2843,10,0)</f>
        <v>14.8909</v>
      </c>
      <c r="E15" s="66">
        <f t="shared" si="0"/>
        <v>11</v>
      </c>
      <c r="F15" s="65">
        <f>VLOOKUP($A15,'Return Data'!$B$7:$R$2843,11,0)</f>
        <v>48.911900000000003</v>
      </c>
      <c r="G15" s="66">
        <f t="shared" si="5"/>
        <v>5</v>
      </c>
      <c r="H15" s="65">
        <f>VLOOKUP($A15,'Return Data'!$B$7:$R$2843,12,0)</f>
        <v>63.672499999999999</v>
      </c>
      <c r="I15" s="66">
        <f t="shared" si="6"/>
        <v>11</v>
      </c>
      <c r="J15" s="65">
        <f>VLOOKUP($A15,'Return Data'!$B$7:$R$2843,13,0)</f>
        <v>93.829400000000007</v>
      </c>
      <c r="K15" s="66">
        <f t="shared" si="7"/>
        <v>10</v>
      </c>
      <c r="L15" s="65">
        <f>VLOOKUP($A15,'Return Data'!$B$7:$R$2843,17,0)</f>
        <v>14.197800000000001</v>
      </c>
      <c r="M15" s="66">
        <f t="shared" si="8"/>
        <v>18</v>
      </c>
      <c r="N15" s="65">
        <f>VLOOKUP($A15,'Return Data'!$B$7:$R$2843,14,0)</f>
        <v>5.7264999999999997</v>
      </c>
      <c r="O15" s="66">
        <f t="shared" si="9"/>
        <v>10</v>
      </c>
      <c r="P15" s="65">
        <f>VLOOKUP($A15,'Return Data'!$B$7:$R$2843,15,0)</f>
        <v>16.427800000000001</v>
      </c>
      <c r="Q15" s="66">
        <f t="shared" si="10"/>
        <v>6</v>
      </c>
      <c r="R15" s="65">
        <f>VLOOKUP($A15,'Return Data'!$B$7:$R$2843,16,0)</f>
        <v>14.062099999999999</v>
      </c>
      <c r="S15" s="67">
        <f t="shared" si="11"/>
        <v>16</v>
      </c>
    </row>
    <row r="16" spans="1:20" x14ac:dyDescent="0.3">
      <c r="A16" s="63" t="s">
        <v>1466</v>
      </c>
      <c r="B16" s="64">
        <f>VLOOKUP($A16,'Return Data'!$B$7:$R$2843,3,0)</f>
        <v>44319</v>
      </c>
      <c r="C16" s="65">
        <f>VLOOKUP($A16,'Return Data'!$B$7:$R$2843,4,0)</f>
        <v>66.319100000000006</v>
      </c>
      <c r="D16" s="65">
        <f>VLOOKUP($A16,'Return Data'!$B$7:$R$2843,10,0)</f>
        <v>12.2903</v>
      </c>
      <c r="E16" s="66">
        <f t="shared" si="0"/>
        <v>16</v>
      </c>
      <c r="F16" s="65">
        <f>VLOOKUP($A16,'Return Data'!$B$7:$R$2843,11,0)</f>
        <v>39.863799999999998</v>
      </c>
      <c r="G16" s="66">
        <f t="shared" si="5"/>
        <v>20</v>
      </c>
      <c r="H16" s="65">
        <f>VLOOKUP($A16,'Return Data'!$B$7:$R$2843,12,0)</f>
        <v>61.340699999999998</v>
      </c>
      <c r="I16" s="66">
        <f t="shared" si="6"/>
        <v>18</v>
      </c>
      <c r="J16" s="65">
        <f>VLOOKUP($A16,'Return Data'!$B$7:$R$2843,13,0)</f>
        <v>92.444599999999994</v>
      </c>
      <c r="K16" s="66">
        <f t="shared" si="7"/>
        <v>11</v>
      </c>
      <c r="L16" s="65">
        <f>VLOOKUP($A16,'Return Data'!$B$7:$R$2843,17,0)</f>
        <v>16.783999999999999</v>
      </c>
      <c r="M16" s="66">
        <f t="shared" si="8"/>
        <v>17</v>
      </c>
      <c r="N16" s="65">
        <f>VLOOKUP($A16,'Return Data'!$B$7:$R$2843,14,0)</f>
        <v>2.2117</v>
      </c>
      <c r="O16" s="66">
        <f t="shared" si="9"/>
        <v>14</v>
      </c>
      <c r="P16" s="65">
        <f>VLOOKUP($A16,'Return Data'!$B$7:$R$2843,15,0)</f>
        <v>11.293799999999999</v>
      </c>
      <c r="Q16" s="66">
        <f t="shared" si="10"/>
        <v>13</v>
      </c>
      <c r="R16" s="65">
        <f>VLOOKUP($A16,'Return Data'!$B$7:$R$2843,16,0)</f>
        <v>12.5792</v>
      </c>
      <c r="S16" s="67">
        <f t="shared" si="11"/>
        <v>18</v>
      </c>
    </row>
    <row r="17" spans="1:19" x14ac:dyDescent="0.3">
      <c r="A17" s="63" t="s">
        <v>1468</v>
      </c>
      <c r="B17" s="64">
        <f>VLOOKUP($A17,'Return Data'!$B$7:$R$2843,3,0)</f>
        <v>44319</v>
      </c>
      <c r="C17" s="65">
        <f>VLOOKUP($A17,'Return Data'!$B$7:$R$2843,4,0)</f>
        <v>37.49</v>
      </c>
      <c r="D17" s="65">
        <f>VLOOKUP($A17,'Return Data'!$B$7:$R$2843,10,0)</f>
        <v>10.8188</v>
      </c>
      <c r="E17" s="66">
        <f t="shared" si="0"/>
        <v>19</v>
      </c>
      <c r="F17" s="65">
        <f>VLOOKUP($A17,'Return Data'!$B$7:$R$2843,11,0)</f>
        <v>44.581600000000002</v>
      </c>
      <c r="G17" s="66">
        <f t="shared" si="5"/>
        <v>13</v>
      </c>
      <c r="H17" s="65">
        <f>VLOOKUP($A17,'Return Data'!$B$7:$R$2843,12,0)</f>
        <v>65.885000000000005</v>
      </c>
      <c r="I17" s="66">
        <f t="shared" si="6"/>
        <v>9</v>
      </c>
      <c r="J17" s="65">
        <f>VLOOKUP($A17,'Return Data'!$B$7:$R$2843,13,0)</f>
        <v>95.872500000000002</v>
      </c>
      <c r="K17" s="66">
        <f t="shared" si="7"/>
        <v>6</v>
      </c>
      <c r="L17" s="65">
        <f>VLOOKUP($A17,'Return Data'!$B$7:$R$2843,17,0)</f>
        <v>23.3141</v>
      </c>
      <c r="M17" s="66">
        <f t="shared" si="8"/>
        <v>12</v>
      </c>
      <c r="N17" s="65">
        <f>VLOOKUP($A17,'Return Data'!$B$7:$R$2843,14,0)</f>
        <v>9.2675999999999998</v>
      </c>
      <c r="O17" s="66">
        <f t="shared" si="9"/>
        <v>7</v>
      </c>
      <c r="P17" s="65">
        <f>VLOOKUP($A17,'Return Data'!$B$7:$R$2843,15,0)</f>
        <v>14.205</v>
      </c>
      <c r="Q17" s="66">
        <f t="shared" si="10"/>
        <v>8</v>
      </c>
      <c r="R17" s="65">
        <f>VLOOKUP($A17,'Return Data'!$B$7:$R$2843,16,0)</f>
        <v>10.243600000000001</v>
      </c>
      <c r="S17" s="67">
        <f t="shared" si="11"/>
        <v>21</v>
      </c>
    </row>
    <row r="18" spans="1:19" x14ac:dyDescent="0.3">
      <c r="A18" s="63" t="s">
        <v>1470</v>
      </c>
      <c r="B18" s="64">
        <f>VLOOKUP($A18,'Return Data'!$B$7:$R$2843,3,0)</f>
        <v>44319</v>
      </c>
      <c r="C18" s="65">
        <f>VLOOKUP($A18,'Return Data'!$B$7:$R$2843,4,0)</f>
        <v>13.15</v>
      </c>
      <c r="D18" s="65">
        <f>VLOOKUP($A18,'Return Data'!$B$7:$R$2843,10,0)</f>
        <v>16.1661</v>
      </c>
      <c r="E18" s="66">
        <f t="shared" si="0"/>
        <v>9</v>
      </c>
      <c r="F18" s="65">
        <f>VLOOKUP($A18,'Return Data'!$B$7:$R$2843,11,0)</f>
        <v>46.1111</v>
      </c>
      <c r="G18" s="66">
        <f t="shared" si="5"/>
        <v>7</v>
      </c>
      <c r="H18" s="65">
        <f>VLOOKUP($A18,'Return Data'!$B$7:$R$2843,12,0)</f>
        <v>62.949199999999998</v>
      </c>
      <c r="I18" s="66">
        <f t="shared" si="6"/>
        <v>13</v>
      </c>
      <c r="J18" s="65">
        <f>VLOOKUP($A18,'Return Data'!$B$7:$R$2843,13,0)</f>
        <v>82.385599999999997</v>
      </c>
      <c r="K18" s="66">
        <f t="shared" si="7"/>
        <v>20</v>
      </c>
      <c r="L18" s="65">
        <f>VLOOKUP($A18,'Return Data'!$B$7:$R$2843,17,0)</f>
        <v>19.203099999999999</v>
      </c>
      <c r="M18" s="66">
        <f t="shared" si="8"/>
        <v>14</v>
      </c>
      <c r="N18" s="65">
        <f>VLOOKUP($A18,'Return Data'!$B$7:$R$2843,14,0)</f>
        <v>6.3516000000000004</v>
      </c>
      <c r="O18" s="66">
        <f t="shared" si="9"/>
        <v>9</v>
      </c>
      <c r="P18" s="65"/>
      <c r="Q18" s="66"/>
      <c r="R18" s="65">
        <f>VLOOKUP($A18,'Return Data'!$B$7:$R$2843,16,0)</f>
        <v>7.3352000000000004</v>
      </c>
      <c r="S18" s="67">
        <f t="shared" si="11"/>
        <v>23</v>
      </c>
    </row>
    <row r="19" spans="1:19" x14ac:dyDescent="0.3">
      <c r="A19" s="63" t="s">
        <v>1473</v>
      </c>
      <c r="B19" s="64">
        <f>VLOOKUP($A19,'Return Data'!$B$7:$R$2843,3,0)</f>
        <v>44319</v>
      </c>
      <c r="C19" s="65">
        <f>VLOOKUP($A19,'Return Data'!$B$7:$R$2843,4,0)</f>
        <v>17.12</v>
      </c>
      <c r="D19" s="65">
        <f>VLOOKUP($A19,'Return Data'!$B$7:$R$2843,10,0)</f>
        <v>10.096500000000001</v>
      </c>
      <c r="E19" s="66">
        <f t="shared" si="0"/>
        <v>20</v>
      </c>
      <c r="F19" s="65">
        <f>VLOOKUP($A19,'Return Data'!$B$7:$R$2843,11,0)</f>
        <v>37.953299999999999</v>
      </c>
      <c r="G19" s="66">
        <f t="shared" si="5"/>
        <v>22</v>
      </c>
      <c r="H19" s="65">
        <f>VLOOKUP($A19,'Return Data'!$B$7:$R$2843,12,0)</f>
        <v>60.149700000000003</v>
      </c>
      <c r="I19" s="66">
        <f t="shared" si="6"/>
        <v>20</v>
      </c>
      <c r="J19" s="65">
        <f>VLOOKUP($A19,'Return Data'!$B$7:$R$2843,13,0)</f>
        <v>83.494100000000003</v>
      </c>
      <c r="K19" s="66">
        <f t="shared" si="7"/>
        <v>18</v>
      </c>
      <c r="L19" s="65"/>
      <c r="M19" s="66"/>
      <c r="N19" s="65"/>
      <c r="O19" s="66"/>
      <c r="P19" s="65"/>
      <c r="Q19" s="66"/>
      <c r="R19" s="65">
        <f>VLOOKUP($A19,'Return Data'!$B$7:$R$2843,16,0)</f>
        <v>57.337899999999998</v>
      </c>
      <c r="S19" s="67">
        <f t="shared" si="11"/>
        <v>1</v>
      </c>
    </row>
    <row r="20" spans="1:19" x14ac:dyDescent="0.3">
      <c r="A20" s="63" t="s">
        <v>1475</v>
      </c>
      <c r="B20" s="64">
        <f>VLOOKUP($A20,'Return Data'!$B$7:$R$2843,3,0)</f>
        <v>44319</v>
      </c>
      <c r="C20" s="65">
        <f>VLOOKUP($A20,'Return Data'!$B$7:$R$2843,4,0)</f>
        <v>15.73</v>
      </c>
      <c r="D20" s="65">
        <f>VLOOKUP($A20,'Return Data'!$B$7:$R$2843,10,0)</f>
        <v>9.4641999999999999</v>
      </c>
      <c r="E20" s="66">
        <f t="shared" si="0"/>
        <v>22</v>
      </c>
      <c r="F20" s="65">
        <f>VLOOKUP($A20,'Return Data'!$B$7:$R$2843,11,0)</f>
        <v>43.521900000000002</v>
      </c>
      <c r="G20" s="66">
        <f t="shared" si="5"/>
        <v>16</v>
      </c>
      <c r="H20" s="65">
        <f>VLOOKUP($A20,'Return Data'!$B$7:$R$2843,12,0)</f>
        <v>54.6706</v>
      </c>
      <c r="I20" s="66">
        <f t="shared" si="6"/>
        <v>22</v>
      </c>
      <c r="J20" s="65">
        <f>VLOOKUP($A20,'Return Data'!$B$7:$R$2843,13,0)</f>
        <v>71.537599999999998</v>
      </c>
      <c r="K20" s="66">
        <f t="shared" si="7"/>
        <v>22</v>
      </c>
      <c r="L20" s="65">
        <f>VLOOKUP($A20,'Return Data'!$B$7:$R$2843,17,0)</f>
        <v>22.7135</v>
      </c>
      <c r="M20" s="66">
        <f t="shared" si="8"/>
        <v>13</v>
      </c>
      <c r="N20" s="65"/>
      <c r="O20" s="66"/>
      <c r="P20" s="65"/>
      <c r="Q20" s="66"/>
      <c r="R20" s="65">
        <f>VLOOKUP($A20,'Return Data'!$B$7:$R$2843,16,0)</f>
        <v>19.7818</v>
      </c>
      <c r="S20" s="67">
        <f t="shared" si="11"/>
        <v>10</v>
      </c>
    </row>
    <row r="21" spans="1:19" x14ac:dyDescent="0.3">
      <c r="A21" s="63" t="s">
        <v>1477</v>
      </c>
      <c r="B21" s="64">
        <f>VLOOKUP($A21,'Return Data'!$B$7:$R$2843,3,0)</f>
        <v>44319</v>
      </c>
      <c r="C21" s="65">
        <f>VLOOKUP($A21,'Return Data'!$B$7:$R$2843,4,0)</f>
        <v>13.104799999999999</v>
      </c>
      <c r="D21" s="65">
        <f>VLOOKUP($A21,'Return Data'!$B$7:$R$2843,10,0)</f>
        <v>8.4726999999999997</v>
      </c>
      <c r="E21" s="66">
        <f t="shared" si="0"/>
        <v>23</v>
      </c>
      <c r="F21" s="65">
        <f>VLOOKUP($A21,'Return Data'!$B$7:$R$2843,11,0)</f>
        <v>40.424100000000003</v>
      </c>
      <c r="G21" s="66">
        <f t="shared" si="5"/>
        <v>19</v>
      </c>
      <c r="H21" s="65">
        <f>VLOOKUP($A21,'Return Data'!$B$7:$R$2843,12,0)</f>
        <v>54.561399999999999</v>
      </c>
      <c r="I21" s="66">
        <f t="shared" si="6"/>
        <v>23</v>
      </c>
      <c r="J21" s="65">
        <f>VLOOKUP($A21,'Return Data'!$B$7:$R$2843,13,0)</f>
        <v>77.013000000000005</v>
      </c>
      <c r="K21" s="66">
        <f t="shared" si="7"/>
        <v>21</v>
      </c>
      <c r="L21" s="65"/>
      <c r="M21" s="66"/>
      <c r="N21" s="65"/>
      <c r="O21" s="66"/>
      <c r="P21" s="65"/>
      <c r="Q21" s="66"/>
      <c r="R21" s="65">
        <f>VLOOKUP($A21,'Return Data'!$B$7:$R$2843,16,0)</f>
        <v>25.081499999999998</v>
      </c>
      <c r="S21" s="67">
        <f t="shared" si="11"/>
        <v>6</v>
      </c>
    </row>
    <row r="22" spans="1:19" x14ac:dyDescent="0.3">
      <c r="A22" s="63" t="s">
        <v>1478</v>
      </c>
      <c r="B22" s="64">
        <f>VLOOKUP($A22,'Return Data'!$B$7:$R$2843,3,0)</f>
        <v>44319</v>
      </c>
      <c r="C22" s="65">
        <f>VLOOKUP($A22,'Return Data'!$B$7:$R$2843,4,0)</f>
        <v>124.08499999999999</v>
      </c>
      <c r="D22" s="65">
        <f>VLOOKUP($A22,'Return Data'!$B$7:$R$2843,10,0)</f>
        <v>16.126799999999999</v>
      </c>
      <c r="E22" s="66">
        <f t="shared" si="0"/>
        <v>10</v>
      </c>
      <c r="F22" s="65">
        <f>VLOOKUP($A22,'Return Data'!$B$7:$R$2843,11,0)</f>
        <v>51.752499999999998</v>
      </c>
      <c r="G22" s="66">
        <f t="shared" si="5"/>
        <v>3</v>
      </c>
      <c r="H22" s="65">
        <f>VLOOKUP($A22,'Return Data'!$B$7:$R$2843,12,0)</f>
        <v>79.339500000000001</v>
      </c>
      <c r="I22" s="66">
        <f t="shared" si="6"/>
        <v>2</v>
      </c>
      <c r="J22" s="65">
        <f>VLOOKUP($A22,'Return Data'!$B$7:$R$2843,13,0)</f>
        <v>111.0899</v>
      </c>
      <c r="K22" s="66">
        <f t="shared" si="7"/>
        <v>2</v>
      </c>
      <c r="L22" s="65">
        <f>VLOOKUP($A22,'Return Data'!$B$7:$R$2843,17,0)</f>
        <v>33.127499999999998</v>
      </c>
      <c r="M22" s="66">
        <f t="shared" si="8"/>
        <v>3</v>
      </c>
      <c r="N22" s="65">
        <f>VLOOKUP($A22,'Return Data'!$B$7:$R$2843,14,0)</f>
        <v>15.228999999999999</v>
      </c>
      <c r="O22" s="66">
        <f t="shared" si="9"/>
        <v>3</v>
      </c>
      <c r="P22" s="65">
        <f>VLOOKUP($A22,'Return Data'!$B$7:$R$2843,15,0)</f>
        <v>18.298999999999999</v>
      </c>
      <c r="Q22" s="66">
        <f t="shared" si="10"/>
        <v>3</v>
      </c>
      <c r="R22" s="65">
        <f>VLOOKUP($A22,'Return Data'!$B$7:$R$2843,16,0)</f>
        <v>16.822099999999999</v>
      </c>
      <c r="S22" s="67">
        <f t="shared" si="11"/>
        <v>13</v>
      </c>
    </row>
    <row r="23" spans="1:19" x14ac:dyDescent="0.3">
      <c r="A23" s="63" t="s">
        <v>1481</v>
      </c>
      <c r="B23" s="64">
        <f>VLOOKUP($A23,'Return Data'!$B$7:$R$2843,3,0)</f>
        <v>44319</v>
      </c>
      <c r="C23" s="65">
        <f>VLOOKUP($A23,'Return Data'!$B$7:$R$2843,4,0)</f>
        <v>32.889000000000003</v>
      </c>
      <c r="D23" s="65">
        <f>VLOOKUP($A23,'Return Data'!$B$7:$R$2843,10,0)</f>
        <v>18.934699999999999</v>
      </c>
      <c r="E23" s="66">
        <f t="shared" si="0"/>
        <v>3</v>
      </c>
      <c r="F23" s="65">
        <f>VLOOKUP($A23,'Return Data'!$B$7:$R$2843,11,0)</f>
        <v>49.461500000000001</v>
      </c>
      <c r="G23" s="66">
        <f t="shared" si="5"/>
        <v>4</v>
      </c>
      <c r="H23" s="65">
        <f>VLOOKUP($A23,'Return Data'!$B$7:$R$2843,12,0)</f>
        <v>70.577299999999994</v>
      </c>
      <c r="I23" s="66">
        <f t="shared" si="6"/>
        <v>4</v>
      </c>
      <c r="J23" s="65">
        <f>VLOOKUP($A23,'Return Data'!$B$7:$R$2843,13,0)</f>
        <v>95.558300000000003</v>
      </c>
      <c r="K23" s="66">
        <f t="shared" si="7"/>
        <v>8</v>
      </c>
      <c r="L23" s="65">
        <f>VLOOKUP($A23,'Return Data'!$B$7:$R$2843,17,0)</f>
        <v>16.96</v>
      </c>
      <c r="M23" s="66">
        <f t="shared" si="8"/>
        <v>16</v>
      </c>
      <c r="N23" s="65">
        <f>VLOOKUP($A23,'Return Data'!$B$7:$R$2843,14,0)</f>
        <v>5.069</v>
      </c>
      <c r="O23" s="66">
        <f t="shared" si="9"/>
        <v>11</v>
      </c>
      <c r="P23" s="65">
        <f>VLOOKUP($A23,'Return Data'!$B$7:$R$2843,15,0)</f>
        <v>17.6737</v>
      </c>
      <c r="Q23" s="66">
        <f t="shared" si="10"/>
        <v>5</v>
      </c>
      <c r="R23" s="65">
        <f>VLOOKUP($A23,'Return Data'!$B$7:$R$2843,16,0)</f>
        <v>18.595300000000002</v>
      </c>
      <c r="S23" s="67">
        <f t="shared" si="11"/>
        <v>12</v>
      </c>
    </row>
    <row r="24" spans="1:19" x14ac:dyDescent="0.3">
      <c r="A24" s="63" t="s">
        <v>1482</v>
      </c>
      <c r="B24" s="64">
        <f>VLOOKUP($A24,'Return Data'!$B$7:$R$2843,3,0)</f>
        <v>44319</v>
      </c>
      <c r="C24" s="65">
        <f>VLOOKUP($A24,'Return Data'!$B$7:$R$2843,4,0)</f>
        <v>63.335799999999999</v>
      </c>
      <c r="D24" s="65">
        <f>VLOOKUP($A24,'Return Data'!$B$7:$R$2843,10,0)</f>
        <v>20.3645</v>
      </c>
      <c r="E24" s="66">
        <f t="shared" si="0"/>
        <v>2</v>
      </c>
      <c r="F24" s="65">
        <f>VLOOKUP($A24,'Return Data'!$B$7:$R$2843,11,0)</f>
        <v>53.578899999999997</v>
      </c>
      <c r="G24" s="66">
        <f t="shared" si="5"/>
        <v>2</v>
      </c>
      <c r="H24" s="65">
        <f>VLOOKUP($A24,'Return Data'!$B$7:$R$2843,12,0)</f>
        <v>73.406800000000004</v>
      </c>
      <c r="I24" s="66">
        <f t="shared" si="6"/>
        <v>3</v>
      </c>
      <c r="J24" s="65">
        <f>VLOOKUP($A24,'Return Data'!$B$7:$R$2843,13,0)</f>
        <v>102.6752</v>
      </c>
      <c r="K24" s="66">
        <f t="shared" si="7"/>
        <v>3</v>
      </c>
      <c r="L24" s="65">
        <f>VLOOKUP($A24,'Return Data'!$B$7:$R$2843,17,0)</f>
        <v>26.4496</v>
      </c>
      <c r="M24" s="66">
        <f t="shared" si="8"/>
        <v>9</v>
      </c>
      <c r="N24" s="65">
        <f>VLOOKUP($A24,'Return Data'!$B$7:$R$2843,14,0)</f>
        <v>11.2592</v>
      </c>
      <c r="O24" s="66">
        <f t="shared" si="9"/>
        <v>5</v>
      </c>
      <c r="P24" s="65">
        <f>VLOOKUP($A24,'Return Data'!$B$7:$R$2843,15,0)</f>
        <v>19.788499999999999</v>
      </c>
      <c r="Q24" s="66">
        <f t="shared" si="10"/>
        <v>2</v>
      </c>
      <c r="R24" s="65">
        <f>VLOOKUP($A24,'Return Data'!$B$7:$R$2843,16,0)</f>
        <v>18.9526</v>
      </c>
      <c r="S24" s="67">
        <f t="shared" si="11"/>
        <v>11</v>
      </c>
    </row>
    <row r="25" spans="1:19" x14ac:dyDescent="0.3">
      <c r="A25" s="63" t="s">
        <v>1485</v>
      </c>
      <c r="B25" s="64">
        <f>VLOOKUP($A25,'Return Data'!$B$7:$R$2843,3,0)</f>
        <v>44319</v>
      </c>
      <c r="C25" s="65">
        <f>VLOOKUP($A25,'Return Data'!$B$7:$R$2843,4,0)</f>
        <v>17.16</v>
      </c>
      <c r="D25" s="65">
        <f>VLOOKUP($A25,'Return Data'!$B$7:$R$2843,10,0)</f>
        <v>12.450900000000001</v>
      </c>
      <c r="E25" s="66">
        <f t="shared" si="0"/>
        <v>15</v>
      </c>
      <c r="F25" s="65">
        <f>VLOOKUP($A25,'Return Data'!$B$7:$R$2843,11,0)</f>
        <v>45.054900000000004</v>
      </c>
      <c r="G25" s="66">
        <f t="shared" si="5"/>
        <v>11</v>
      </c>
      <c r="H25" s="65">
        <f>VLOOKUP($A25,'Return Data'!$B$7:$R$2843,12,0)</f>
        <v>61.278199999999998</v>
      </c>
      <c r="I25" s="66">
        <f t="shared" si="6"/>
        <v>19</v>
      </c>
      <c r="J25" s="65">
        <f>VLOOKUP($A25,'Return Data'!$B$7:$R$2843,13,0)</f>
        <v>94.117599999999996</v>
      </c>
      <c r="K25" s="66">
        <f t="shared" si="7"/>
        <v>9</v>
      </c>
      <c r="L25" s="65"/>
      <c r="M25" s="66"/>
      <c r="N25" s="65"/>
      <c r="O25" s="66"/>
      <c r="P25" s="65"/>
      <c r="Q25" s="66"/>
      <c r="R25" s="65">
        <f>VLOOKUP($A25,'Return Data'!$B$7:$R$2843,16,0)</f>
        <v>31.438400000000001</v>
      </c>
      <c r="S25" s="67">
        <f t="shared" si="11"/>
        <v>3</v>
      </c>
    </row>
    <row r="26" spans="1:19" x14ac:dyDescent="0.3">
      <c r="A26" s="63" t="s">
        <v>1486</v>
      </c>
      <c r="B26" s="64">
        <f>VLOOKUP($A26,'Return Data'!$B$7:$R$2843,3,0)</f>
        <v>44319</v>
      </c>
      <c r="C26" s="65">
        <f>VLOOKUP($A26,'Return Data'!$B$7:$R$2843,4,0)</f>
        <v>109.230237236354</v>
      </c>
      <c r="D26" s="65">
        <f>VLOOKUP($A26,'Return Data'!$B$7:$R$2843,10,0)</f>
        <v>29.2561</v>
      </c>
      <c r="E26" s="66">
        <f t="shared" si="0"/>
        <v>1</v>
      </c>
      <c r="F26" s="65">
        <f>VLOOKUP($A26,'Return Data'!$B$7:$R$2843,11,0)</f>
        <v>59.124400000000001</v>
      </c>
      <c r="G26" s="66">
        <f t="shared" si="5"/>
        <v>1</v>
      </c>
      <c r="H26" s="65">
        <f>VLOOKUP($A26,'Return Data'!$B$7:$R$2843,12,0)</f>
        <v>86.316199999999995</v>
      </c>
      <c r="I26" s="66">
        <f t="shared" si="6"/>
        <v>1</v>
      </c>
      <c r="J26" s="65">
        <f>VLOOKUP($A26,'Return Data'!$B$7:$R$2843,13,0)</f>
        <v>176.49010000000001</v>
      </c>
      <c r="K26" s="66">
        <f t="shared" si="7"/>
        <v>1</v>
      </c>
      <c r="L26" s="65">
        <f>VLOOKUP($A26,'Return Data'!$B$7:$R$2843,17,0)</f>
        <v>42.307499999999997</v>
      </c>
      <c r="M26" s="66">
        <f t="shared" si="8"/>
        <v>1</v>
      </c>
      <c r="N26" s="65">
        <f>VLOOKUP($A26,'Return Data'!$B$7:$R$2843,14,0)</f>
        <v>24.1752</v>
      </c>
      <c r="O26" s="66">
        <f t="shared" si="9"/>
        <v>1</v>
      </c>
      <c r="P26" s="65">
        <f>VLOOKUP($A26,'Return Data'!$B$7:$R$2843,15,0)</f>
        <v>16.422899999999998</v>
      </c>
      <c r="Q26" s="66">
        <f t="shared" si="10"/>
        <v>7</v>
      </c>
      <c r="R26" s="65">
        <f>VLOOKUP($A26,'Return Data'!$B$7:$R$2843,16,0)</f>
        <v>10.223699999999999</v>
      </c>
      <c r="S26" s="67">
        <f t="shared" si="11"/>
        <v>22</v>
      </c>
    </row>
    <row r="27" spans="1:19" x14ac:dyDescent="0.3">
      <c r="A27" s="63" t="s">
        <v>1489</v>
      </c>
      <c r="B27" s="64">
        <f>VLOOKUP($A27,'Return Data'!$B$7:$R$2843,3,0)</f>
        <v>44319</v>
      </c>
      <c r="C27" s="65">
        <f>VLOOKUP($A27,'Return Data'!$B$7:$R$2843,4,0)</f>
        <v>83.257099999999994</v>
      </c>
      <c r="D27" s="65">
        <f>VLOOKUP($A27,'Return Data'!$B$7:$R$2843,10,0)</f>
        <v>11.6183</v>
      </c>
      <c r="E27" s="66">
        <f t="shared" si="0"/>
        <v>17</v>
      </c>
      <c r="F27" s="65">
        <f>VLOOKUP($A27,'Return Data'!$B$7:$R$2843,11,0)</f>
        <v>41.4268</v>
      </c>
      <c r="G27" s="66">
        <f t="shared" si="5"/>
        <v>18</v>
      </c>
      <c r="H27" s="65">
        <f>VLOOKUP($A27,'Return Data'!$B$7:$R$2843,12,0)</f>
        <v>61.901000000000003</v>
      </c>
      <c r="I27" s="66">
        <f t="shared" si="6"/>
        <v>14</v>
      </c>
      <c r="J27" s="65">
        <f>VLOOKUP($A27,'Return Data'!$B$7:$R$2843,13,0)</f>
        <v>82.941999999999993</v>
      </c>
      <c r="K27" s="66">
        <f t="shared" si="7"/>
        <v>19</v>
      </c>
      <c r="L27" s="65">
        <f>VLOOKUP($A27,'Return Data'!$B$7:$R$2843,17,0)</f>
        <v>27.483899999999998</v>
      </c>
      <c r="M27" s="66">
        <f t="shared" si="8"/>
        <v>7</v>
      </c>
      <c r="N27" s="65">
        <f>VLOOKUP($A27,'Return Data'!$B$7:$R$2843,14,0)</f>
        <v>12.4635</v>
      </c>
      <c r="O27" s="66">
        <f t="shared" si="9"/>
        <v>4</v>
      </c>
      <c r="P27" s="65">
        <f>VLOOKUP($A27,'Return Data'!$B$7:$R$2843,15,0)</f>
        <v>20.442799999999998</v>
      </c>
      <c r="Q27" s="66">
        <f t="shared" si="10"/>
        <v>1</v>
      </c>
      <c r="R27" s="65">
        <f>VLOOKUP($A27,'Return Data'!$B$7:$R$2843,16,0)</f>
        <v>19.942599999999999</v>
      </c>
      <c r="S27" s="67">
        <f t="shared" si="11"/>
        <v>9</v>
      </c>
    </row>
    <row r="28" spans="1:19" x14ac:dyDescent="0.3">
      <c r="A28" s="63" t="s">
        <v>1490</v>
      </c>
      <c r="B28" s="64">
        <f>VLOOKUP($A28,'Return Data'!$B$7:$R$2843,3,0)</f>
        <v>44319</v>
      </c>
      <c r="C28" s="65">
        <f>VLOOKUP($A28,'Return Data'!$B$7:$R$2843,4,0)</f>
        <v>113.61150000000001</v>
      </c>
      <c r="D28" s="65">
        <f>VLOOKUP($A28,'Return Data'!$B$7:$R$2843,10,0)</f>
        <v>16.180599999999998</v>
      </c>
      <c r="E28" s="66">
        <f t="shared" si="0"/>
        <v>7</v>
      </c>
      <c r="F28" s="65">
        <f>VLOOKUP($A28,'Return Data'!$B$7:$R$2843,11,0)</f>
        <v>44.820999999999998</v>
      </c>
      <c r="G28" s="66">
        <f t="shared" si="5"/>
        <v>12</v>
      </c>
      <c r="H28" s="65">
        <f>VLOOKUP($A28,'Return Data'!$B$7:$R$2843,12,0)</f>
        <v>66.605599999999995</v>
      </c>
      <c r="I28" s="66">
        <f t="shared" si="6"/>
        <v>7</v>
      </c>
      <c r="J28" s="65">
        <f>VLOOKUP($A28,'Return Data'!$B$7:$R$2843,13,0)</f>
        <v>92.308300000000003</v>
      </c>
      <c r="K28" s="66">
        <f t="shared" si="7"/>
        <v>12</v>
      </c>
      <c r="L28" s="65">
        <f>VLOOKUP($A28,'Return Data'!$B$7:$R$2843,17,0)</f>
        <v>18.4238</v>
      </c>
      <c r="M28" s="66">
        <f t="shared" si="8"/>
        <v>15</v>
      </c>
      <c r="N28" s="65">
        <f>VLOOKUP($A28,'Return Data'!$B$7:$R$2843,14,0)</f>
        <v>2.8540000000000001</v>
      </c>
      <c r="O28" s="66">
        <f t="shared" si="9"/>
        <v>13</v>
      </c>
      <c r="P28" s="65">
        <f>VLOOKUP($A28,'Return Data'!$B$7:$R$2843,15,0)</f>
        <v>10.9825</v>
      </c>
      <c r="Q28" s="66">
        <f t="shared" si="10"/>
        <v>14</v>
      </c>
      <c r="R28" s="65">
        <f>VLOOKUP($A28,'Return Data'!$B$7:$R$2843,16,0)</f>
        <v>16.161300000000001</v>
      </c>
      <c r="S28" s="67">
        <f t="shared" si="11"/>
        <v>15</v>
      </c>
    </row>
    <row r="29" spans="1:19" x14ac:dyDescent="0.3">
      <c r="A29" s="63" t="s">
        <v>1493</v>
      </c>
      <c r="B29" s="64">
        <f>VLOOKUP($A29,'Return Data'!$B$7:$R$2843,3,0)</f>
        <v>44319</v>
      </c>
      <c r="C29" s="65">
        <f>VLOOKUP($A29,'Return Data'!$B$7:$R$2843,4,0)</f>
        <v>16.064</v>
      </c>
      <c r="D29" s="65">
        <f>VLOOKUP($A29,'Return Data'!$B$7:$R$2843,10,0)</f>
        <v>18.639299999999999</v>
      </c>
      <c r="E29" s="66">
        <f t="shared" si="0"/>
        <v>4</v>
      </c>
      <c r="F29" s="65">
        <f>VLOOKUP($A29,'Return Data'!$B$7:$R$2843,11,0)</f>
        <v>47.441099999999999</v>
      </c>
      <c r="G29" s="66">
        <f t="shared" si="5"/>
        <v>6</v>
      </c>
      <c r="H29" s="65">
        <f>VLOOKUP($A29,'Return Data'!$B$7:$R$2843,12,0)</f>
        <v>61.461799999999997</v>
      </c>
      <c r="I29" s="66">
        <f t="shared" si="6"/>
        <v>15</v>
      </c>
      <c r="J29" s="65">
        <f>VLOOKUP($A29,'Return Data'!$B$7:$R$2843,13,0)</f>
        <v>89.767399999999995</v>
      </c>
      <c r="K29" s="66">
        <f t="shared" si="7"/>
        <v>15</v>
      </c>
      <c r="L29" s="65">
        <f>VLOOKUP($A29,'Return Data'!$B$7:$R$2843,17,0)</f>
        <v>23.966799999999999</v>
      </c>
      <c r="M29" s="66">
        <f t="shared" si="8"/>
        <v>10</v>
      </c>
      <c r="N29" s="65"/>
      <c r="O29" s="66"/>
      <c r="P29" s="65"/>
      <c r="Q29" s="66"/>
      <c r="R29" s="65">
        <f>VLOOKUP($A29,'Return Data'!$B$7:$R$2843,16,0)</f>
        <v>21.117699999999999</v>
      </c>
      <c r="S29" s="67">
        <f t="shared" si="11"/>
        <v>8</v>
      </c>
    </row>
    <row r="30" spans="1:19" x14ac:dyDescent="0.3">
      <c r="A30" s="63" t="s">
        <v>1495</v>
      </c>
      <c r="B30" s="64">
        <f>VLOOKUP($A30,'Return Data'!$B$7:$R$2843,3,0)</f>
        <v>44319</v>
      </c>
      <c r="C30" s="65">
        <f>VLOOKUP($A30,'Return Data'!$B$7:$R$2843,4,0)</f>
        <v>22.49</v>
      </c>
      <c r="D30" s="65">
        <f>VLOOKUP($A30,'Return Data'!$B$7:$R$2843,10,0)</f>
        <v>16.167400000000001</v>
      </c>
      <c r="E30" s="66">
        <f t="shared" si="0"/>
        <v>8</v>
      </c>
      <c r="F30" s="65">
        <f>VLOOKUP($A30,'Return Data'!$B$7:$R$2843,11,0)</f>
        <v>42.884399999999999</v>
      </c>
      <c r="G30" s="66">
        <f t="shared" si="5"/>
        <v>17</v>
      </c>
      <c r="H30" s="65">
        <f>VLOOKUP($A30,'Return Data'!$B$7:$R$2843,12,0)</f>
        <v>61.450099999999999</v>
      </c>
      <c r="I30" s="66">
        <f t="shared" si="6"/>
        <v>16</v>
      </c>
      <c r="J30" s="65">
        <f>VLOOKUP($A30,'Return Data'!$B$7:$R$2843,13,0)</f>
        <v>86.949299999999994</v>
      </c>
      <c r="K30" s="66">
        <f t="shared" si="7"/>
        <v>16</v>
      </c>
      <c r="L30" s="65">
        <f>VLOOKUP($A30,'Return Data'!$B$7:$R$2843,17,0)</f>
        <v>28.081700000000001</v>
      </c>
      <c r="M30" s="66">
        <f t="shared" si="8"/>
        <v>6</v>
      </c>
      <c r="N30" s="65">
        <f>VLOOKUP($A30,'Return Data'!$B$7:$R$2843,14,0)</f>
        <v>10.731</v>
      </c>
      <c r="O30" s="66">
        <f t="shared" si="9"/>
        <v>6</v>
      </c>
      <c r="P30" s="65">
        <f>VLOOKUP($A30,'Return Data'!$B$7:$R$2843,15,0)</f>
        <v>14.012499999999999</v>
      </c>
      <c r="Q30" s="66">
        <f t="shared" si="10"/>
        <v>10</v>
      </c>
      <c r="R30" s="65">
        <f>VLOOKUP($A30,'Return Data'!$B$7:$R$2843,16,0)</f>
        <v>12.4612</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14.820956521739129</v>
      </c>
      <c r="E32" s="74"/>
      <c r="F32" s="75">
        <f>AVERAGE(F8:F30)</f>
        <v>45.038143478260857</v>
      </c>
      <c r="G32" s="74"/>
      <c r="H32" s="75">
        <f>AVERAGE(H8:H30)</f>
        <v>65.089052173913046</v>
      </c>
      <c r="I32" s="74"/>
      <c r="J32" s="75">
        <f>AVERAGE(J8:J30)</f>
        <v>93.75326521739126</v>
      </c>
      <c r="K32" s="74"/>
      <c r="L32" s="75">
        <f>AVERAGE(L8:L30)</f>
        <v>24.405294999999995</v>
      </c>
      <c r="M32" s="74"/>
      <c r="N32" s="75">
        <f>AVERAGE(N8:N30)</f>
        <v>9.1420266666666681</v>
      </c>
      <c r="O32" s="74"/>
      <c r="P32" s="75">
        <f>AVERAGE(P8:P30)</f>
        <v>15.37920714285714</v>
      </c>
      <c r="Q32" s="74"/>
      <c r="R32" s="75">
        <f>AVERAGE(R8:R30)</f>
        <v>20.259604347826087</v>
      </c>
      <c r="S32" s="76"/>
    </row>
    <row r="33" spans="1:19" x14ac:dyDescent="0.3">
      <c r="A33" s="73" t="s">
        <v>28</v>
      </c>
      <c r="B33" s="74"/>
      <c r="C33" s="74"/>
      <c r="D33" s="75">
        <f>MIN(D8:D30)</f>
        <v>8.4726999999999997</v>
      </c>
      <c r="E33" s="74"/>
      <c r="F33" s="75">
        <f>MIN(F8:F30)</f>
        <v>36.506500000000003</v>
      </c>
      <c r="G33" s="74"/>
      <c r="H33" s="75">
        <f>MIN(H8:H30)</f>
        <v>54.561399999999999</v>
      </c>
      <c r="I33" s="74"/>
      <c r="J33" s="75">
        <f>MIN(J8:J30)</f>
        <v>71.115200000000002</v>
      </c>
      <c r="K33" s="74"/>
      <c r="L33" s="75">
        <f>MIN(L8:L30)</f>
        <v>13.510400000000001</v>
      </c>
      <c r="M33" s="74"/>
      <c r="N33" s="75">
        <f>MIN(N8:N30)</f>
        <v>1.8592</v>
      </c>
      <c r="O33" s="74"/>
      <c r="P33" s="75">
        <f>MIN(P8:P30)</f>
        <v>10.9825</v>
      </c>
      <c r="Q33" s="74"/>
      <c r="R33" s="75">
        <f>MIN(R8:R30)</f>
        <v>7.3352000000000004</v>
      </c>
      <c r="S33" s="76"/>
    </row>
    <row r="34" spans="1:19" ht="15" thickBot="1" x14ac:dyDescent="0.35">
      <c r="A34" s="77" t="s">
        <v>29</v>
      </c>
      <c r="B34" s="78"/>
      <c r="C34" s="78"/>
      <c r="D34" s="79">
        <f>MAX(D8:D30)</f>
        <v>29.2561</v>
      </c>
      <c r="E34" s="78"/>
      <c r="F34" s="79">
        <f>MAX(F8:F30)</f>
        <v>59.124400000000001</v>
      </c>
      <c r="G34" s="78"/>
      <c r="H34" s="79">
        <f>MAX(H8:H30)</f>
        <v>86.316199999999995</v>
      </c>
      <c r="I34" s="78"/>
      <c r="J34" s="79">
        <f>MAX(J8:J30)</f>
        <v>176.49010000000001</v>
      </c>
      <c r="K34" s="78"/>
      <c r="L34" s="79">
        <f>MAX(L8:L30)</f>
        <v>42.307499999999997</v>
      </c>
      <c r="M34" s="78"/>
      <c r="N34" s="79">
        <f>MAX(N8:N30)</f>
        <v>24.1752</v>
      </c>
      <c r="O34" s="78"/>
      <c r="P34" s="79">
        <f>MAX(P8:P30)</f>
        <v>20.442799999999998</v>
      </c>
      <c r="Q34" s="78"/>
      <c r="R34" s="79">
        <f>MAX(R8:R30)</f>
        <v>57.337899999999998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44319</v>
      </c>
      <c r="C8" s="65">
        <f>VLOOKUP($A8,'Return Data'!$B$7:$R$2843,4,0)</f>
        <v>382.76</v>
      </c>
      <c r="D8" s="65">
        <f>VLOOKUP($A8,'Return Data'!$B$7:$R$2843,10,0)</f>
        <v>7.8471000000000002</v>
      </c>
      <c r="E8" s="66">
        <f t="shared" ref="E8:E33" si="0">RANK(D8,D$8:D$33,0)</f>
        <v>11</v>
      </c>
      <c r="F8" s="65">
        <f>VLOOKUP($A8,'Return Data'!$B$7:$R$2843,11,0)</f>
        <v>32.594299999999997</v>
      </c>
      <c r="G8" s="66">
        <f t="shared" ref="G8:G25" si="1">RANK(F8,F$8:F$33,0)</f>
        <v>16</v>
      </c>
      <c r="H8" s="65">
        <f>VLOOKUP($A8,'Return Data'!$B$7:$R$2843,12,0)</f>
        <v>47.646999999999998</v>
      </c>
      <c r="I8" s="66">
        <f t="shared" ref="I8:I25" si="2">RANK(H8,H$8:H$33,0)</f>
        <v>16</v>
      </c>
      <c r="J8" s="65">
        <f>VLOOKUP($A8,'Return Data'!$B$7:$R$2843,13,0)</f>
        <v>67.502499999999998</v>
      </c>
      <c r="K8" s="66">
        <f t="shared" ref="K8:K21" si="3">RANK(J8,J$8:J$33,0)</f>
        <v>12</v>
      </c>
      <c r="L8" s="65">
        <f>VLOOKUP($A8,'Return Data'!$B$7:$R$2843,17,0)</f>
        <v>13.288600000000001</v>
      </c>
      <c r="M8" s="66">
        <f t="shared" ref="M8:M21" si="4">RANK(L8,L$8:L$33,0)</f>
        <v>22</v>
      </c>
      <c r="N8" s="65">
        <f>VLOOKUP($A8,'Return Data'!$B$7:$R$2843,14,0)</f>
        <v>4.7723000000000004</v>
      </c>
      <c r="O8" s="66">
        <f t="shared" ref="O8:O20" si="5">RANK(N8,N$8:N$33,0)</f>
        <v>21</v>
      </c>
      <c r="P8" s="65">
        <f>VLOOKUP($A8,'Return Data'!$B$7:$R$2843,15,0)</f>
        <v>11.772600000000001</v>
      </c>
      <c r="Q8" s="66">
        <f t="shared" ref="Q8:Q16" si="6">RANK(P8,P$8:P$33,0)</f>
        <v>20</v>
      </c>
      <c r="R8" s="65">
        <f>VLOOKUP($A8,'Return Data'!$B$7:$R$2843,16,0)</f>
        <v>14.928900000000001</v>
      </c>
      <c r="S8" s="67">
        <f t="shared" ref="S8:S33" si="7">RANK(R8,R$8:R$33,0)</f>
        <v>22</v>
      </c>
    </row>
    <row r="9" spans="1:20" x14ac:dyDescent="0.3">
      <c r="A9" s="63" t="s">
        <v>1152</v>
      </c>
      <c r="B9" s="64">
        <f>VLOOKUP($A9,'Return Data'!$B$7:$R$2843,3,0)</f>
        <v>44319</v>
      </c>
      <c r="C9" s="65">
        <f>VLOOKUP($A9,'Return Data'!$B$7:$R$2843,4,0)</f>
        <v>61.28</v>
      </c>
      <c r="D9" s="65">
        <f>VLOOKUP($A9,'Return Data'!$B$7:$R$2843,10,0)</f>
        <v>6.3888999999999996</v>
      </c>
      <c r="E9" s="66">
        <f t="shared" si="0"/>
        <v>17</v>
      </c>
      <c r="F9" s="65">
        <f>VLOOKUP($A9,'Return Data'!$B$7:$R$2843,11,0)</f>
        <v>28.5505</v>
      </c>
      <c r="G9" s="66">
        <f t="shared" si="1"/>
        <v>25</v>
      </c>
      <c r="H9" s="65">
        <f>VLOOKUP($A9,'Return Data'!$B$7:$R$2843,12,0)</f>
        <v>42.313099999999999</v>
      </c>
      <c r="I9" s="66">
        <f t="shared" si="2"/>
        <v>23</v>
      </c>
      <c r="J9" s="65">
        <f>VLOOKUP($A9,'Return Data'!$B$7:$R$2843,13,0)</f>
        <v>55.375300000000003</v>
      </c>
      <c r="K9" s="66">
        <f t="shared" si="3"/>
        <v>24</v>
      </c>
      <c r="L9" s="65">
        <f>VLOOKUP($A9,'Return Data'!$B$7:$R$2843,17,0)</f>
        <v>25.8124</v>
      </c>
      <c r="M9" s="66">
        <f t="shared" si="4"/>
        <v>3</v>
      </c>
      <c r="N9" s="65">
        <f>VLOOKUP($A9,'Return Data'!$B$7:$R$2843,14,0)</f>
        <v>17.716699999999999</v>
      </c>
      <c r="O9" s="66">
        <f t="shared" si="5"/>
        <v>3</v>
      </c>
      <c r="P9" s="65">
        <f>VLOOKUP($A9,'Return Data'!$B$7:$R$2843,15,0)</f>
        <v>19.5136</v>
      </c>
      <c r="Q9" s="66">
        <f t="shared" si="6"/>
        <v>1</v>
      </c>
      <c r="R9" s="65">
        <f>VLOOKUP($A9,'Return Data'!$B$7:$R$2843,16,0)</f>
        <v>19.687799999999999</v>
      </c>
      <c r="S9" s="67">
        <f t="shared" si="7"/>
        <v>6</v>
      </c>
    </row>
    <row r="10" spans="1:20" x14ac:dyDescent="0.3">
      <c r="A10" s="63" t="s">
        <v>1155</v>
      </c>
      <c r="B10" s="64">
        <f>VLOOKUP($A10,'Return Data'!$B$7:$R$2843,3,0)</f>
        <v>44319</v>
      </c>
      <c r="C10" s="65">
        <f>VLOOKUP($A10,'Return Data'!$B$7:$R$2843,4,0)</f>
        <v>13.88</v>
      </c>
      <c r="D10" s="65">
        <f>VLOOKUP($A10,'Return Data'!$B$7:$R$2843,10,0)</f>
        <v>6.9337</v>
      </c>
      <c r="E10" s="66">
        <f t="shared" si="0"/>
        <v>16</v>
      </c>
      <c r="F10" s="65">
        <f>VLOOKUP($A10,'Return Data'!$B$7:$R$2843,11,0)</f>
        <v>31.564</v>
      </c>
      <c r="G10" s="66">
        <f t="shared" si="1"/>
        <v>18</v>
      </c>
      <c r="H10" s="65">
        <f>VLOOKUP($A10,'Return Data'!$B$7:$R$2843,12,0)</f>
        <v>47.189799999999998</v>
      </c>
      <c r="I10" s="66">
        <f t="shared" si="2"/>
        <v>18</v>
      </c>
      <c r="J10" s="65">
        <f>VLOOKUP($A10,'Return Data'!$B$7:$R$2843,13,0)</f>
        <v>67.228899999999996</v>
      </c>
      <c r="K10" s="66">
        <f t="shared" si="3"/>
        <v>13</v>
      </c>
      <c r="L10" s="65">
        <f>VLOOKUP($A10,'Return Data'!$B$7:$R$2843,17,0)</f>
        <v>22.6614</v>
      </c>
      <c r="M10" s="66">
        <f t="shared" si="4"/>
        <v>10</v>
      </c>
      <c r="N10" s="65">
        <f>VLOOKUP($A10,'Return Data'!$B$7:$R$2843,14,0)</f>
        <v>9.1541999999999994</v>
      </c>
      <c r="O10" s="66">
        <f t="shared" si="5"/>
        <v>16</v>
      </c>
      <c r="P10" s="65">
        <f>VLOOKUP($A10,'Return Data'!$B$7:$R$2843,15,0)</f>
        <v>15.296099999999999</v>
      </c>
      <c r="Q10" s="66">
        <f t="shared" si="6"/>
        <v>15</v>
      </c>
      <c r="R10" s="65">
        <f>VLOOKUP($A10,'Return Data'!$B$7:$R$2843,16,0)</f>
        <v>7.7986000000000004</v>
      </c>
      <c r="S10" s="67">
        <f t="shared" si="7"/>
        <v>26</v>
      </c>
    </row>
    <row r="11" spans="1:20" x14ac:dyDescent="0.3">
      <c r="A11" s="63" t="s">
        <v>1157</v>
      </c>
      <c r="B11" s="64">
        <f>VLOOKUP($A11,'Return Data'!$B$7:$R$2843,3,0)</f>
        <v>44319</v>
      </c>
      <c r="C11" s="65">
        <f>VLOOKUP($A11,'Return Data'!$B$7:$R$2843,4,0)</f>
        <v>53.29</v>
      </c>
      <c r="D11" s="65">
        <f>VLOOKUP($A11,'Return Data'!$B$7:$R$2843,10,0)</f>
        <v>11.9209</v>
      </c>
      <c r="E11" s="66">
        <f t="shared" si="0"/>
        <v>3</v>
      </c>
      <c r="F11" s="65">
        <f>VLOOKUP($A11,'Return Data'!$B$7:$R$2843,11,0)</f>
        <v>40.174100000000003</v>
      </c>
      <c r="G11" s="66">
        <f t="shared" si="1"/>
        <v>6</v>
      </c>
      <c r="H11" s="65">
        <f>VLOOKUP($A11,'Return Data'!$B$7:$R$2843,12,0)</f>
        <v>51.922899999999998</v>
      </c>
      <c r="I11" s="66">
        <f t="shared" si="2"/>
        <v>11</v>
      </c>
      <c r="J11" s="65">
        <f>VLOOKUP($A11,'Return Data'!$B$7:$R$2843,13,0)</f>
        <v>70.751999999999995</v>
      </c>
      <c r="K11" s="66">
        <f t="shared" si="3"/>
        <v>11</v>
      </c>
      <c r="L11" s="65">
        <f>VLOOKUP($A11,'Return Data'!$B$7:$R$2843,17,0)</f>
        <v>25.6008</v>
      </c>
      <c r="M11" s="66">
        <f t="shared" si="4"/>
        <v>5</v>
      </c>
      <c r="N11" s="65">
        <f>VLOOKUP($A11,'Return Data'!$B$7:$R$2843,14,0)</f>
        <v>13.640499999999999</v>
      </c>
      <c r="O11" s="66">
        <f t="shared" si="5"/>
        <v>7</v>
      </c>
      <c r="P11" s="65">
        <f>VLOOKUP($A11,'Return Data'!$B$7:$R$2843,15,0)</f>
        <v>15.795199999999999</v>
      </c>
      <c r="Q11" s="66">
        <f t="shared" si="6"/>
        <v>13</v>
      </c>
      <c r="R11" s="65">
        <f>VLOOKUP($A11,'Return Data'!$B$7:$R$2843,16,0)</f>
        <v>19.034500000000001</v>
      </c>
      <c r="S11" s="67">
        <f t="shared" si="7"/>
        <v>13</v>
      </c>
    </row>
    <row r="12" spans="1:20" x14ac:dyDescent="0.3">
      <c r="A12" s="63" t="s">
        <v>1158</v>
      </c>
      <c r="B12" s="64">
        <f>VLOOKUP($A12,'Return Data'!$B$7:$R$2843,3,0)</f>
        <v>44319</v>
      </c>
      <c r="C12" s="65">
        <f>VLOOKUP($A12,'Return Data'!$B$7:$R$2843,4,0)</f>
        <v>82.787000000000006</v>
      </c>
      <c r="D12" s="65">
        <f>VLOOKUP($A12,'Return Data'!$B$7:$R$2843,10,0)</f>
        <v>4.5053000000000001</v>
      </c>
      <c r="E12" s="66">
        <f t="shared" si="0"/>
        <v>23</v>
      </c>
      <c r="F12" s="65">
        <f>VLOOKUP($A12,'Return Data'!$B$7:$R$2843,11,0)</f>
        <v>25.237500000000001</v>
      </c>
      <c r="G12" s="66">
        <f t="shared" si="1"/>
        <v>26</v>
      </c>
      <c r="H12" s="65">
        <f>VLOOKUP($A12,'Return Data'!$B$7:$R$2843,12,0)</f>
        <v>38.190199999999997</v>
      </c>
      <c r="I12" s="66">
        <f t="shared" si="2"/>
        <v>26</v>
      </c>
      <c r="J12" s="65">
        <f>VLOOKUP($A12,'Return Data'!$B$7:$R$2843,13,0)</f>
        <v>54.895499999999998</v>
      </c>
      <c r="K12" s="66">
        <f t="shared" si="3"/>
        <v>25</v>
      </c>
      <c r="L12" s="65">
        <f>VLOOKUP($A12,'Return Data'!$B$7:$R$2843,17,0)</f>
        <v>21.103999999999999</v>
      </c>
      <c r="M12" s="66">
        <f t="shared" si="4"/>
        <v>14</v>
      </c>
      <c r="N12" s="65">
        <f>VLOOKUP($A12,'Return Data'!$B$7:$R$2843,14,0)</f>
        <v>11.3126</v>
      </c>
      <c r="O12" s="66">
        <f t="shared" si="5"/>
        <v>11</v>
      </c>
      <c r="P12" s="65">
        <f>VLOOKUP($A12,'Return Data'!$B$7:$R$2843,15,0)</f>
        <v>17.5274</v>
      </c>
      <c r="Q12" s="66">
        <f t="shared" si="6"/>
        <v>6</v>
      </c>
      <c r="R12" s="65">
        <f>VLOOKUP($A12,'Return Data'!$B$7:$R$2843,16,0)</f>
        <v>18.4404</v>
      </c>
      <c r="S12" s="67">
        <f t="shared" si="7"/>
        <v>16</v>
      </c>
    </row>
    <row r="13" spans="1:20" x14ac:dyDescent="0.3">
      <c r="A13" s="63" t="s">
        <v>1160</v>
      </c>
      <c r="B13" s="64">
        <f>VLOOKUP($A13,'Return Data'!$B$7:$R$2843,3,0)</f>
        <v>44319</v>
      </c>
      <c r="C13" s="65">
        <f>VLOOKUP($A13,'Return Data'!$B$7:$R$2843,4,0)</f>
        <v>43.752000000000002</v>
      </c>
      <c r="D13" s="65">
        <f>VLOOKUP($A13,'Return Data'!$B$7:$R$2843,10,0)</f>
        <v>7.3879999999999999</v>
      </c>
      <c r="E13" s="66">
        <f t="shared" si="0"/>
        <v>13</v>
      </c>
      <c r="F13" s="65">
        <f>VLOOKUP($A13,'Return Data'!$B$7:$R$2843,11,0)</f>
        <v>38.6312</v>
      </c>
      <c r="G13" s="66">
        <f t="shared" si="1"/>
        <v>8</v>
      </c>
      <c r="H13" s="65">
        <f>VLOOKUP($A13,'Return Data'!$B$7:$R$2843,12,0)</f>
        <v>56.463900000000002</v>
      </c>
      <c r="I13" s="66">
        <f t="shared" si="2"/>
        <v>5</v>
      </c>
      <c r="J13" s="65">
        <f>VLOOKUP($A13,'Return Data'!$B$7:$R$2843,13,0)</f>
        <v>75.253399999999999</v>
      </c>
      <c r="K13" s="66">
        <f t="shared" si="3"/>
        <v>7</v>
      </c>
      <c r="L13" s="65">
        <f>VLOOKUP($A13,'Return Data'!$B$7:$R$2843,17,0)</f>
        <v>25.765699999999999</v>
      </c>
      <c r="M13" s="66">
        <f t="shared" si="4"/>
        <v>4</v>
      </c>
      <c r="N13" s="65">
        <f>VLOOKUP($A13,'Return Data'!$B$7:$R$2843,14,0)</f>
        <v>11.433299999999999</v>
      </c>
      <c r="O13" s="66">
        <f t="shared" si="5"/>
        <v>10</v>
      </c>
      <c r="P13" s="65">
        <f>VLOOKUP($A13,'Return Data'!$B$7:$R$2843,15,0)</f>
        <v>17.817900000000002</v>
      </c>
      <c r="Q13" s="66">
        <f t="shared" si="6"/>
        <v>4</v>
      </c>
      <c r="R13" s="65">
        <f>VLOOKUP($A13,'Return Data'!$B$7:$R$2843,16,0)</f>
        <v>20.5867</v>
      </c>
      <c r="S13" s="67">
        <f t="shared" si="7"/>
        <v>4</v>
      </c>
    </row>
    <row r="14" spans="1:20" x14ac:dyDescent="0.3">
      <c r="A14" s="63" t="s">
        <v>1163</v>
      </c>
      <c r="B14" s="64">
        <f>VLOOKUP($A14,'Return Data'!$B$7:$R$2843,3,0)</f>
        <v>44319</v>
      </c>
      <c r="C14" s="65">
        <f>VLOOKUP($A14,'Return Data'!$B$7:$R$2843,4,0)</f>
        <v>1362.6813999999999</v>
      </c>
      <c r="D14" s="65">
        <f>VLOOKUP($A14,'Return Data'!$B$7:$R$2843,10,0)</f>
        <v>3.8464</v>
      </c>
      <c r="E14" s="66">
        <f t="shared" si="0"/>
        <v>24</v>
      </c>
      <c r="F14" s="65">
        <f>VLOOKUP($A14,'Return Data'!$B$7:$R$2843,11,0)</f>
        <v>31.267399999999999</v>
      </c>
      <c r="G14" s="66">
        <f t="shared" si="1"/>
        <v>20</v>
      </c>
      <c r="H14" s="65">
        <f>VLOOKUP($A14,'Return Data'!$B$7:$R$2843,12,0)</f>
        <v>49.586100000000002</v>
      </c>
      <c r="I14" s="66">
        <f t="shared" si="2"/>
        <v>15</v>
      </c>
      <c r="J14" s="65">
        <f>VLOOKUP($A14,'Return Data'!$B$7:$R$2843,13,0)</f>
        <v>62.921300000000002</v>
      </c>
      <c r="K14" s="66">
        <f t="shared" si="3"/>
        <v>18</v>
      </c>
      <c r="L14" s="65">
        <f>VLOOKUP($A14,'Return Data'!$B$7:$R$2843,17,0)</f>
        <v>16.4129</v>
      </c>
      <c r="M14" s="66">
        <f t="shared" si="4"/>
        <v>20</v>
      </c>
      <c r="N14" s="65">
        <f>VLOOKUP($A14,'Return Data'!$B$7:$R$2843,14,0)</f>
        <v>9.1792999999999996</v>
      </c>
      <c r="O14" s="66">
        <f t="shared" si="5"/>
        <v>15</v>
      </c>
      <c r="P14" s="65">
        <f>VLOOKUP($A14,'Return Data'!$B$7:$R$2843,15,0)</f>
        <v>14.367699999999999</v>
      </c>
      <c r="Q14" s="66">
        <f t="shared" si="6"/>
        <v>17</v>
      </c>
      <c r="R14" s="65">
        <f>VLOOKUP($A14,'Return Data'!$B$7:$R$2843,16,0)</f>
        <v>18.3996</v>
      </c>
      <c r="S14" s="67">
        <f t="shared" si="7"/>
        <v>18</v>
      </c>
    </row>
    <row r="15" spans="1:20" x14ac:dyDescent="0.3">
      <c r="A15" s="63" t="s">
        <v>1165</v>
      </c>
      <c r="B15" s="64">
        <f>VLOOKUP($A15,'Return Data'!$B$7:$R$2843,3,0)</f>
        <v>44319</v>
      </c>
      <c r="C15" s="65">
        <f>VLOOKUP($A15,'Return Data'!$B$7:$R$2843,4,0)</f>
        <v>80.484999999999999</v>
      </c>
      <c r="D15" s="65">
        <f>VLOOKUP($A15,'Return Data'!$B$7:$R$2843,10,0)</f>
        <v>8.5932999999999993</v>
      </c>
      <c r="E15" s="66">
        <f t="shared" si="0"/>
        <v>10</v>
      </c>
      <c r="F15" s="65">
        <f>VLOOKUP($A15,'Return Data'!$B$7:$R$2843,11,0)</f>
        <v>37.133499999999998</v>
      </c>
      <c r="G15" s="66">
        <f t="shared" si="1"/>
        <v>10</v>
      </c>
      <c r="H15" s="65">
        <f>VLOOKUP($A15,'Return Data'!$B$7:$R$2843,12,0)</f>
        <v>52.621600000000001</v>
      </c>
      <c r="I15" s="66">
        <f t="shared" si="2"/>
        <v>9</v>
      </c>
      <c r="J15" s="65">
        <f>VLOOKUP($A15,'Return Data'!$B$7:$R$2843,13,0)</f>
        <v>72.426000000000002</v>
      </c>
      <c r="K15" s="66">
        <f t="shared" si="3"/>
        <v>9</v>
      </c>
      <c r="L15" s="65">
        <f>VLOOKUP($A15,'Return Data'!$B$7:$R$2843,17,0)</f>
        <v>18.834700000000002</v>
      </c>
      <c r="M15" s="66">
        <f t="shared" si="4"/>
        <v>16</v>
      </c>
      <c r="N15" s="65">
        <f>VLOOKUP($A15,'Return Data'!$B$7:$R$2843,14,0)</f>
        <v>9.1290999999999993</v>
      </c>
      <c r="O15" s="66">
        <f t="shared" si="5"/>
        <v>17</v>
      </c>
      <c r="P15" s="65">
        <f>VLOOKUP($A15,'Return Data'!$B$7:$R$2843,15,0)</f>
        <v>15.993</v>
      </c>
      <c r="Q15" s="66">
        <f t="shared" si="6"/>
        <v>12</v>
      </c>
      <c r="R15" s="65">
        <f>VLOOKUP($A15,'Return Data'!$B$7:$R$2843,16,0)</f>
        <v>19.164999999999999</v>
      </c>
      <c r="S15" s="67">
        <f t="shared" si="7"/>
        <v>12</v>
      </c>
    </row>
    <row r="16" spans="1:20" x14ac:dyDescent="0.3">
      <c r="A16" s="63" t="s">
        <v>1167</v>
      </c>
      <c r="B16" s="64">
        <f>VLOOKUP($A16,'Return Data'!$B$7:$R$2843,3,0)</f>
        <v>44319</v>
      </c>
      <c r="C16" s="65">
        <f>VLOOKUP($A16,'Return Data'!$B$7:$R$2843,4,0)</f>
        <v>139.55000000000001</v>
      </c>
      <c r="D16" s="65">
        <f>VLOOKUP($A16,'Return Data'!$B$7:$R$2843,10,0)</f>
        <v>7.0168999999999997</v>
      </c>
      <c r="E16" s="66">
        <f t="shared" si="0"/>
        <v>15</v>
      </c>
      <c r="F16" s="65">
        <f>VLOOKUP($A16,'Return Data'!$B$7:$R$2843,11,0)</f>
        <v>38.072600000000001</v>
      </c>
      <c r="G16" s="66">
        <f t="shared" si="1"/>
        <v>9</v>
      </c>
      <c r="H16" s="65">
        <f>VLOOKUP($A16,'Return Data'!$B$7:$R$2843,12,0)</f>
        <v>52.831000000000003</v>
      </c>
      <c r="I16" s="66">
        <f t="shared" si="2"/>
        <v>7</v>
      </c>
      <c r="J16" s="65">
        <f>VLOOKUP($A16,'Return Data'!$B$7:$R$2843,13,0)</f>
        <v>80.041300000000007</v>
      </c>
      <c r="K16" s="66">
        <f t="shared" si="3"/>
        <v>5</v>
      </c>
      <c r="L16" s="65">
        <f>VLOOKUP($A16,'Return Data'!$B$7:$R$2843,17,0)</f>
        <v>17.9513</v>
      </c>
      <c r="M16" s="66">
        <f t="shared" si="4"/>
        <v>17</v>
      </c>
      <c r="N16" s="65">
        <f>VLOOKUP($A16,'Return Data'!$B$7:$R$2843,14,0)</f>
        <v>9.0076999999999998</v>
      </c>
      <c r="O16" s="66">
        <f t="shared" si="5"/>
        <v>18</v>
      </c>
      <c r="P16" s="65">
        <f>VLOOKUP($A16,'Return Data'!$B$7:$R$2843,15,0)</f>
        <v>15.325699999999999</v>
      </c>
      <c r="Q16" s="66">
        <f t="shared" si="6"/>
        <v>14</v>
      </c>
      <c r="R16" s="65">
        <f>VLOOKUP($A16,'Return Data'!$B$7:$R$2843,16,0)</f>
        <v>18.4038</v>
      </c>
      <c r="S16" s="67">
        <f t="shared" si="7"/>
        <v>17</v>
      </c>
    </row>
    <row r="17" spans="1:19" x14ac:dyDescent="0.3">
      <c r="A17" s="63" t="s">
        <v>1169</v>
      </c>
      <c r="B17" s="64">
        <f>VLOOKUP($A17,'Return Data'!$B$7:$R$2843,3,0)</f>
        <v>44319</v>
      </c>
      <c r="C17" s="65">
        <f>VLOOKUP($A17,'Return Data'!$B$7:$R$2843,4,0)</f>
        <v>15.36</v>
      </c>
      <c r="D17" s="65">
        <f>VLOOKUP($A17,'Return Data'!$B$7:$R$2843,10,0)</f>
        <v>5.2775999999999996</v>
      </c>
      <c r="E17" s="66">
        <f t="shared" si="0"/>
        <v>21</v>
      </c>
      <c r="F17" s="65">
        <f>VLOOKUP($A17,'Return Data'!$B$7:$R$2843,11,0)</f>
        <v>30.169499999999999</v>
      </c>
      <c r="G17" s="66">
        <f t="shared" si="1"/>
        <v>21</v>
      </c>
      <c r="H17" s="65">
        <f>VLOOKUP($A17,'Return Data'!$B$7:$R$2843,12,0)</f>
        <v>43.2836</v>
      </c>
      <c r="I17" s="66">
        <f t="shared" si="2"/>
        <v>21</v>
      </c>
      <c r="J17" s="65">
        <f>VLOOKUP($A17,'Return Data'!$B$7:$R$2843,13,0)</f>
        <v>65.161299999999997</v>
      </c>
      <c r="K17" s="66">
        <f t="shared" si="3"/>
        <v>16</v>
      </c>
      <c r="L17" s="65">
        <f>VLOOKUP($A17,'Return Data'!$B$7:$R$2843,17,0)</f>
        <v>17.292100000000001</v>
      </c>
      <c r="M17" s="66">
        <f t="shared" si="4"/>
        <v>19</v>
      </c>
      <c r="N17" s="65">
        <f>VLOOKUP($A17,'Return Data'!$B$7:$R$2843,14,0)</f>
        <v>7.3605999999999998</v>
      </c>
      <c r="O17" s="66">
        <f t="shared" si="5"/>
        <v>20</v>
      </c>
      <c r="P17" s="65"/>
      <c r="Q17" s="66"/>
      <c r="R17" s="65">
        <f>VLOOKUP($A17,'Return Data'!$B$7:$R$2843,16,0)</f>
        <v>10.570399999999999</v>
      </c>
      <c r="S17" s="67">
        <f t="shared" si="7"/>
        <v>25</v>
      </c>
    </row>
    <row r="18" spans="1:19" x14ac:dyDescent="0.3">
      <c r="A18" s="63" t="s">
        <v>1171</v>
      </c>
      <c r="B18" s="64">
        <f>VLOOKUP($A18,'Return Data'!$B$7:$R$2843,3,0)</f>
        <v>44319</v>
      </c>
      <c r="C18" s="65">
        <f>VLOOKUP($A18,'Return Data'!$B$7:$R$2843,4,0)</f>
        <v>78.7</v>
      </c>
      <c r="D18" s="65">
        <f>VLOOKUP($A18,'Return Data'!$B$7:$R$2843,10,0)</f>
        <v>3.7027000000000001</v>
      </c>
      <c r="E18" s="66">
        <f t="shared" si="0"/>
        <v>25</v>
      </c>
      <c r="F18" s="65">
        <f>VLOOKUP($A18,'Return Data'!$B$7:$R$2843,11,0)</f>
        <v>30.104099999999999</v>
      </c>
      <c r="G18" s="66">
        <f t="shared" si="1"/>
        <v>22</v>
      </c>
      <c r="H18" s="65">
        <f>VLOOKUP($A18,'Return Data'!$B$7:$R$2843,12,0)</f>
        <v>41.165900000000001</v>
      </c>
      <c r="I18" s="66">
        <f t="shared" si="2"/>
        <v>25</v>
      </c>
      <c r="J18" s="65">
        <f>VLOOKUP($A18,'Return Data'!$B$7:$R$2843,13,0)</f>
        <v>59.344000000000001</v>
      </c>
      <c r="K18" s="66">
        <f t="shared" si="3"/>
        <v>22</v>
      </c>
      <c r="L18" s="65">
        <f>VLOOKUP($A18,'Return Data'!$B$7:$R$2843,17,0)</f>
        <v>22.215900000000001</v>
      </c>
      <c r="M18" s="66">
        <f t="shared" si="4"/>
        <v>11</v>
      </c>
      <c r="N18" s="65">
        <f>VLOOKUP($A18,'Return Data'!$B$7:$R$2843,14,0)</f>
        <v>13.9651</v>
      </c>
      <c r="O18" s="66">
        <f t="shared" si="5"/>
        <v>5</v>
      </c>
      <c r="P18" s="65">
        <f>VLOOKUP($A18,'Return Data'!$B$7:$R$2843,15,0)</f>
        <v>17.6296</v>
      </c>
      <c r="Q18" s="66">
        <f>RANK(P18,P$8:P$33,0)</f>
        <v>5</v>
      </c>
      <c r="R18" s="65">
        <f>VLOOKUP($A18,'Return Data'!$B$7:$R$2843,16,0)</f>
        <v>19.632100000000001</v>
      </c>
      <c r="S18" s="67">
        <f t="shared" si="7"/>
        <v>8</v>
      </c>
    </row>
    <row r="19" spans="1:19" x14ac:dyDescent="0.3">
      <c r="A19" s="63" t="s">
        <v>1173</v>
      </c>
      <c r="B19" s="64">
        <f>VLOOKUP($A19,'Return Data'!$B$7:$R$2843,3,0)</f>
        <v>44319</v>
      </c>
      <c r="C19" s="65">
        <f>VLOOKUP($A19,'Return Data'!$B$7:$R$2843,4,0)</f>
        <v>64.129000000000005</v>
      </c>
      <c r="D19" s="65">
        <f>VLOOKUP($A19,'Return Data'!$B$7:$R$2843,10,0)</f>
        <v>9.6728000000000005</v>
      </c>
      <c r="E19" s="66">
        <f t="shared" si="0"/>
        <v>8</v>
      </c>
      <c r="F19" s="65">
        <f>VLOOKUP($A19,'Return Data'!$B$7:$R$2843,11,0)</f>
        <v>39.280700000000003</v>
      </c>
      <c r="G19" s="66">
        <f t="shared" si="1"/>
        <v>7</v>
      </c>
      <c r="H19" s="65">
        <f>VLOOKUP($A19,'Return Data'!$B$7:$R$2843,12,0)</f>
        <v>55.857199999999999</v>
      </c>
      <c r="I19" s="66">
        <f t="shared" si="2"/>
        <v>6</v>
      </c>
      <c r="J19" s="65">
        <f>VLOOKUP($A19,'Return Data'!$B$7:$R$2843,13,0)</f>
        <v>76.600700000000003</v>
      </c>
      <c r="K19" s="66">
        <f t="shared" si="3"/>
        <v>6</v>
      </c>
      <c r="L19" s="65">
        <f>VLOOKUP($A19,'Return Data'!$B$7:$R$2843,17,0)</f>
        <v>25.5275</v>
      </c>
      <c r="M19" s="66">
        <f t="shared" si="4"/>
        <v>6</v>
      </c>
      <c r="N19" s="65">
        <f>VLOOKUP($A19,'Return Data'!$B$7:$R$2843,14,0)</f>
        <v>13.8894</v>
      </c>
      <c r="O19" s="66">
        <f t="shared" si="5"/>
        <v>6</v>
      </c>
      <c r="P19" s="65">
        <f>VLOOKUP($A19,'Return Data'!$B$7:$R$2843,15,0)</f>
        <v>18.5642</v>
      </c>
      <c r="Q19" s="66">
        <f>RANK(P19,P$8:P$33,0)</f>
        <v>3</v>
      </c>
      <c r="R19" s="65">
        <f>VLOOKUP($A19,'Return Data'!$B$7:$R$2843,16,0)</f>
        <v>20.107800000000001</v>
      </c>
      <c r="S19" s="67">
        <f t="shared" si="7"/>
        <v>5</v>
      </c>
    </row>
    <row r="20" spans="1:19" x14ac:dyDescent="0.3">
      <c r="A20" s="63" t="s">
        <v>1174</v>
      </c>
      <c r="B20" s="64">
        <f>VLOOKUP($A20,'Return Data'!$B$7:$R$2843,3,0)</f>
        <v>44319</v>
      </c>
      <c r="C20" s="65">
        <f>VLOOKUP($A20,'Return Data'!$B$7:$R$2843,4,0)</f>
        <v>191.38</v>
      </c>
      <c r="D20" s="65">
        <f>VLOOKUP($A20,'Return Data'!$B$7:$R$2843,10,0)</f>
        <v>9.4977</v>
      </c>
      <c r="E20" s="66">
        <f t="shared" si="0"/>
        <v>9</v>
      </c>
      <c r="F20" s="65">
        <f>VLOOKUP($A20,'Return Data'!$B$7:$R$2843,11,0)</f>
        <v>28.641500000000001</v>
      </c>
      <c r="G20" s="66">
        <f t="shared" si="1"/>
        <v>24</v>
      </c>
      <c r="H20" s="65">
        <f>VLOOKUP($A20,'Return Data'!$B$7:$R$2843,12,0)</f>
        <v>43.077199999999998</v>
      </c>
      <c r="I20" s="66">
        <f t="shared" si="2"/>
        <v>22</v>
      </c>
      <c r="J20" s="65">
        <f>VLOOKUP($A20,'Return Data'!$B$7:$R$2843,13,0)</f>
        <v>60.796500000000002</v>
      </c>
      <c r="K20" s="66">
        <f t="shared" si="3"/>
        <v>19</v>
      </c>
      <c r="L20" s="65">
        <f>VLOOKUP($A20,'Return Data'!$B$7:$R$2843,17,0)</f>
        <v>17.745100000000001</v>
      </c>
      <c r="M20" s="66">
        <f t="shared" si="4"/>
        <v>18</v>
      </c>
      <c r="N20" s="65">
        <f>VLOOKUP($A20,'Return Data'!$B$7:$R$2843,14,0)</f>
        <v>7.8209999999999997</v>
      </c>
      <c r="O20" s="66">
        <f t="shared" si="5"/>
        <v>19</v>
      </c>
      <c r="P20" s="65">
        <f>VLOOKUP($A20,'Return Data'!$B$7:$R$2843,15,0)</f>
        <v>16.968699999999998</v>
      </c>
      <c r="Q20" s="66">
        <f>RANK(P20,P$8:P$33,0)</f>
        <v>8</v>
      </c>
      <c r="R20" s="65">
        <f>VLOOKUP($A20,'Return Data'!$B$7:$R$2843,16,0)</f>
        <v>19.649100000000001</v>
      </c>
      <c r="S20" s="67">
        <f t="shared" si="7"/>
        <v>7</v>
      </c>
    </row>
    <row r="21" spans="1:19" x14ac:dyDescent="0.3">
      <c r="A21" s="63" t="s">
        <v>1176</v>
      </c>
      <c r="B21" s="64">
        <f>VLOOKUP($A21,'Return Data'!$B$7:$R$2843,3,0)</f>
        <v>44319</v>
      </c>
      <c r="C21" s="65">
        <f>VLOOKUP($A21,'Return Data'!$B$7:$R$2843,4,0)</f>
        <v>14.8873</v>
      </c>
      <c r="D21" s="65">
        <f>VLOOKUP($A21,'Return Data'!$B$7:$R$2843,10,0)</f>
        <v>14.255800000000001</v>
      </c>
      <c r="E21" s="66">
        <f t="shared" si="0"/>
        <v>2</v>
      </c>
      <c r="F21" s="65">
        <f>VLOOKUP($A21,'Return Data'!$B$7:$R$2843,11,0)</f>
        <v>41.5304</v>
      </c>
      <c r="G21" s="66">
        <f t="shared" si="1"/>
        <v>4</v>
      </c>
      <c r="H21" s="65">
        <f>VLOOKUP($A21,'Return Data'!$B$7:$R$2843,12,0)</f>
        <v>52.821899999999999</v>
      </c>
      <c r="I21" s="66">
        <f t="shared" si="2"/>
        <v>8</v>
      </c>
      <c r="J21" s="65">
        <f>VLOOKUP($A21,'Return Data'!$B$7:$R$2843,13,0)</f>
        <v>67.021600000000007</v>
      </c>
      <c r="K21" s="66">
        <f t="shared" si="3"/>
        <v>14</v>
      </c>
      <c r="L21" s="65">
        <f>VLOOKUP($A21,'Return Data'!$B$7:$R$2843,17,0)</f>
        <v>25.453700000000001</v>
      </c>
      <c r="M21" s="66">
        <f t="shared" si="4"/>
        <v>7</v>
      </c>
      <c r="N21" s="65"/>
      <c r="O21" s="66"/>
      <c r="P21" s="65"/>
      <c r="Q21" s="66"/>
      <c r="R21" s="65">
        <f>VLOOKUP($A21,'Return Data'!$B$7:$R$2843,16,0)</f>
        <v>12.992900000000001</v>
      </c>
      <c r="S21" s="67">
        <f t="shared" si="7"/>
        <v>24</v>
      </c>
    </row>
    <row r="22" spans="1:19" x14ac:dyDescent="0.3">
      <c r="A22" s="63" t="s">
        <v>1178</v>
      </c>
      <c r="B22" s="64">
        <f>VLOOKUP($A22,'Return Data'!$B$7:$R$2843,3,0)</f>
        <v>44319</v>
      </c>
      <c r="C22" s="65">
        <f>VLOOKUP($A22,'Return Data'!$B$7:$R$2843,4,0)</f>
        <v>17.122</v>
      </c>
      <c r="D22" s="65">
        <f>VLOOKUP($A22,'Return Data'!$B$7:$R$2843,10,0)</f>
        <v>7.3613999999999997</v>
      </c>
      <c r="E22" s="66">
        <f t="shared" si="0"/>
        <v>14</v>
      </c>
      <c r="F22" s="65">
        <f>VLOOKUP($A22,'Return Data'!$B$7:$R$2843,11,0)</f>
        <v>41.492400000000004</v>
      </c>
      <c r="G22" s="66">
        <f t="shared" si="1"/>
        <v>5</v>
      </c>
      <c r="H22" s="65">
        <f>VLOOKUP($A22,'Return Data'!$B$7:$R$2843,12,0)</f>
        <v>60.9664</v>
      </c>
      <c r="I22" s="66">
        <f t="shared" si="2"/>
        <v>2</v>
      </c>
      <c r="J22" s="65">
        <f>VLOOKUP($A22,'Return Data'!$B$7:$R$2843,13,0)</f>
        <v>83.260199999999998</v>
      </c>
      <c r="K22" s="66">
        <f t="shared" ref="K22:K31" si="8">RANK(J22,J$8:J$33,0)</f>
        <v>4</v>
      </c>
      <c r="L22" s="65"/>
      <c r="M22" s="66"/>
      <c r="N22" s="65"/>
      <c r="O22" s="66"/>
      <c r="P22" s="65"/>
      <c r="Q22" s="66"/>
      <c r="R22" s="65">
        <f>VLOOKUP($A22,'Return Data'!$B$7:$R$2843,16,0)</f>
        <v>35.634999999999998</v>
      </c>
      <c r="S22" s="67">
        <f t="shared" si="7"/>
        <v>2</v>
      </c>
    </row>
    <row r="23" spans="1:19" x14ac:dyDescent="0.3">
      <c r="A23" s="63" t="s">
        <v>1180</v>
      </c>
      <c r="B23" s="64">
        <f>VLOOKUP($A23,'Return Data'!$B$7:$R$2843,3,0)</f>
        <v>44319</v>
      </c>
      <c r="C23" s="65">
        <f>VLOOKUP($A23,'Return Data'!$B$7:$R$2843,4,0)</f>
        <v>35.565800000000003</v>
      </c>
      <c r="D23" s="65">
        <f>VLOOKUP($A23,'Return Data'!$B$7:$R$2843,10,0)</f>
        <v>5.0974000000000004</v>
      </c>
      <c r="E23" s="66">
        <f t="shared" si="0"/>
        <v>22</v>
      </c>
      <c r="F23" s="65">
        <f>VLOOKUP($A23,'Return Data'!$B$7:$R$2843,11,0)</f>
        <v>29.023299999999999</v>
      </c>
      <c r="G23" s="66">
        <f t="shared" si="1"/>
        <v>23</v>
      </c>
      <c r="H23" s="65">
        <f>VLOOKUP($A23,'Return Data'!$B$7:$R$2843,12,0)</f>
        <v>43.793199999999999</v>
      </c>
      <c r="I23" s="66">
        <f t="shared" si="2"/>
        <v>20</v>
      </c>
      <c r="J23" s="65">
        <f>VLOOKUP($A23,'Return Data'!$B$7:$R$2843,13,0)</f>
        <v>59.8125</v>
      </c>
      <c r="K23" s="66">
        <f t="shared" si="8"/>
        <v>21</v>
      </c>
      <c r="L23" s="65">
        <f>VLOOKUP($A23,'Return Data'!$B$7:$R$2843,17,0)</f>
        <v>15.789099999999999</v>
      </c>
      <c r="M23" s="66">
        <f>RANK(L23,L$8:L$33,0)</f>
        <v>21</v>
      </c>
      <c r="N23" s="65">
        <f>VLOOKUP($A23,'Return Data'!$B$7:$R$2843,14,0)</f>
        <v>9.2850999999999999</v>
      </c>
      <c r="O23" s="66">
        <f>RANK(N23,N$8:N$33,0)</f>
        <v>14</v>
      </c>
      <c r="P23" s="65">
        <f>VLOOKUP($A23,'Return Data'!$B$7:$R$2843,15,0)</f>
        <v>12.0168</v>
      </c>
      <c r="Q23" s="66">
        <f>RANK(P23,P$8:P$33,0)</f>
        <v>19</v>
      </c>
      <c r="R23" s="65">
        <f>VLOOKUP($A23,'Return Data'!$B$7:$R$2843,16,0)</f>
        <v>19.2943</v>
      </c>
      <c r="S23" s="67">
        <f t="shared" si="7"/>
        <v>11</v>
      </c>
    </row>
    <row r="24" spans="1:19" x14ac:dyDescent="0.3">
      <c r="A24" s="63" t="s">
        <v>1183</v>
      </c>
      <c r="B24" s="64">
        <f>VLOOKUP($A24,'Return Data'!$B$7:$R$2843,3,0)</f>
        <v>44319</v>
      </c>
      <c r="C24" s="65">
        <f>VLOOKUP($A24,'Return Data'!$B$7:$R$2843,4,0)</f>
        <v>1681.2599</v>
      </c>
      <c r="D24" s="65">
        <f>VLOOKUP($A24,'Return Data'!$B$7:$R$2843,10,0)</f>
        <v>5.9478</v>
      </c>
      <c r="E24" s="66">
        <f t="shared" si="0"/>
        <v>19</v>
      </c>
      <c r="F24" s="65">
        <f>VLOOKUP($A24,'Return Data'!$B$7:$R$2843,11,0)</f>
        <v>35.524500000000003</v>
      </c>
      <c r="G24" s="66">
        <f t="shared" si="1"/>
        <v>11</v>
      </c>
      <c r="H24" s="65">
        <f>VLOOKUP($A24,'Return Data'!$B$7:$R$2843,12,0)</f>
        <v>49.789499999999997</v>
      </c>
      <c r="I24" s="66">
        <f t="shared" si="2"/>
        <v>14</v>
      </c>
      <c r="J24" s="65">
        <f>VLOOKUP($A24,'Return Data'!$B$7:$R$2843,13,0)</f>
        <v>71.517600000000002</v>
      </c>
      <c r="K24" s="66">
        <f t="shared" si="8"/>
        <v>10</v>
      </c>
      <c r="L24" s="65">
        <f>VLOOKUP($A24,'Return Data'!$B$7:$R$2843,17,0)</f>
        <v>20.574100000000001</v>
      </c>
      <c r="M24" s="66">
        <f>RANK(L24,L$8:L$33,0)</f>
        <v>15</v>
      </c>
      <c r="N24" s="65">
        <f>VLOOKUP($A24,'Return Data'!$B$7:$R$2843,14,0)</f>
        <v>12.212</v>
      </c>
      <c r="O24" s="66">
        <f>RANK(N24,N$8:N$33,0)</f>
        <v>8</v>
      </c>
      <c r="P24" s="65">
        <f>VLOOKUP($A24,'Return Data'!$B$7:$R$2843,15,0)</f>
        <v>16.8918</v>
      </c>
      <c r="Q24" s="66">
        <f>RANK(P24,P$8:P$33,0)</f>
        <v>9</v>
      </c>
      <c r="R24" s="65">
        <f>VLOOKUP($A24,'Return Data'!$B$7:$R$2843,16,0)</f>
        <v>15.503299999999999</v>
      </c>
      <c r="S24" s="67">
        <f t="shared" si="7"/>
        <v>21</v>
      </c>
    </row>
    <row r="25" spans="1:19" x14ac:dyDescent="0.3">
      <c r="A25" s="63" t="s">
        <v>1184</v>
      </c>
      <c r="B25" s="64">
        <f>VLOOKUP($A25,'Return Data'!$B$7:$R$2843,3,0)</f>
        <v>44319</v>
      </c>
      <c r="C25" s="65">
        <f>VLOOKUP($A25,'Return Data'!$B$7:$R$2843,4,0)</f>
        <v>35.729999999999997</v>
      </c>
      <c r="D25" s="65">
        <f>VLOOKUP($A25,'Return Data'!$B$7:$R$2843,10,0)</f>
        <v>11.482100000000001</v>
      </c>
      <c r="E25" s="66">
        <f t="shared" si="0"/>
        <v>4</v>
      </c>
      <c r="F25" s="65">
        <f>VLOOKUP($A25,'Return Data'!$B$7:$R$2843,11,0)</f>
        <v>45.539700000000003</v>
      </c>
      <c r="G25" s="66">
        <f t="shared" si="1"/>
        <v>1</v>
      </c>
      <c r="H25" s="65">
        <f>VLOOKUP($A25,'Return Data'!$B$7:$R$2843,12,0)</f>
        <v>64.7303</v>
      </c>
      <c r="I25" s="66">
        <f t="shared" si="2"/>
        <v>1</v>
      </c>
      <c r="J25" s="65">
        <f>VLOOKUP($A25,'Return Data'!$B$7:$R$2843,13,0)</f>
        <v>100.2803</v>
      </c>
      <c r="K25" s="66">
        <f t="shared" si="8"/>
        <v>1</v>
      </c>
      <c r="L25" s="65">
        <f>VLOOKUP($A25,'Return Data'!$B$7:$R$2843,17,0)</f>
        <v>37.909199999999998</v>
      </c>
      <c r="M25" s="66">
        <f>RANK(L25,L$8:L$33,0)</f>
        <v>1</v>
      </c>
      <c r="N25" s="65">
        <f>VLOOKUP($A25,'Return Data'!$B$7:$R$2843,14,0)</f>
        <v>19.211400000000001</v>
      </c>
      <c r="O25" s="66">
        <f>RANK(N25,N$8:N$33,0)</f>
        <v>1</v>
      </c>
      <c r="P25" s="65">
        <f>VLOOKUP($A25,'Return Data'!$B$7:$R$2843,15,0)</f>
        <v>19.491599999999998</v>
      </c>
      <c r="Q25" s="66">
        <f>RANK(P25,P$8:P$33,0)</f>
        <v>2</v>
      </c>
      <c r="R25" s="65">
        <f>VLOOKUP($A25,'Return Data'!$B$7:$R$2843,16,0)</f>
        <v>18.717199999999998</v>
      </c>
      <c r="S25" s="67">
        <f t="shared" si="7"/>
        <v>15</v>
      </c>
    </row>
    <row r="26" spans="1:19" x14ac:dyDescent="0.3">
      <c r="A26" s="63" t="s">
        <v>1186</v>
      </c>
      <c r="B26" s="64">
        <f>VLOOKUP($A26,'Return Data'!$B$7:$R$2843,3,0)</f>
        <v>44319</v>
      </c>
      <c r="C26" s="65">
        <f>VLOOKUP($A26,'Return Data'!$B$7:$R$2843,4,0)</f>
        <v>14.22</v>
      </c>
      <c r="D26" s="65">
        <f>VLOOKUP($A26,'Return Data'!$B$7:$R$2843,10,0)</f>
        <v>5.3333000000000004</v>
      </c>
      <c r="E26" s="66">
        <f t="shared" si="0"/>
        <v>20</v>
      </c>
      <c r="F26" s="65">
        <f>VLOOKUP($A26,'Return Data'!$B$7:$R$2843,11,0)</f>
        <v>33.646599999999999</v>
      </c>
      <c r="G26" s="66">
        <f t="shared" ref="G26" si="9">RANK(F26,F$8:F$33,0)</f>
        <v>13</v>
      </c>
      <c r="H26" s="65">
        <f>VLOOKUP($A26,'Return Data'!$B$7:$R$2843,12,0)</f>
        <v>47.357500000000002</v>
      </c>
      <c r="I26" s="66">
        <f t="shared" ref="I26" si="10">RANK(H26,H$8:H$33,0)</f>
        <v>17</v>
      </c>
      <c r="J26" s="65">
        <f>VLOOKUP($A26,'Return Data'!$B$7:$R$2843,13,0)</f>
        <v>65.541300000000007</v>
      </c>
      <c r="K26" s="66">
        <f t="shared" si="8"/>
        <v>15</v>
      </c>
      <c r="L26" s="65"/>
      <c r="M26" s="66"/>
      <c r="N26" s="65"/>
      <c r="O26" s="66"/>
      <c r="P26" s="65"/>
      <c r="Q26" s="66"/>
      <c r="R26" s="65">
        <f>VLOOKUP($A26,'Return Data'!$B$7:$R$2843,16,0)</f>
        <v>29.985399999999998</v>
      </c>
      <c r="S26" s="67">
        <f t="shared" si="7"/>
        <v>3</v>
      </c>
    </row>
    <row r="27" spans="1:19" x14ac:dyDescent="0.3">
      <c r="A27" s="63" t="s">
        <v>1189</v>
      </c>
      <c r="B27" s="64">
        <f>VLOOKUP($A27,'Return Data'!$B$7:$R$2843,3,0)</f>
        <v>44319</v>
      </c>
      <c r="C27" s="65">
        <f>VLOOKUP($A27,'Return Data'!$B$7:$R$2843,4,0)</f>
        <v>96.321299999999994</v>
      </c>
      <c r="D27" s="65">
        <f>VLOOKUP($A27,'Return Data'!$B$7:$R$2843,10,0)</f>
        <v>17.451799999999999</v>
      </c>
      <c r="E27" s="66">
        <f t="shared" si="0"/>
        <v>1</v>
      </c>
      <c r="F27" s="65">
        <f>VLOOKUP($A27,'Return Data'!$B$7:$R$2843,11,0)</f>
        <v>45.168199999999999</v>
      </c>
      <c r="G27" s="66">
        <f t="shared" ref="G27:G33" si="11">RANK(F27,F$8:F$33,0)</f>
        <v>2</v>
      </c>
      <c r="H27" s="65">
        <f>VLOOKUP($A27,'Return Data'!$B$7:$R$2843,12,0)</f>
        <v>57.800800000000002</v>
      </c>
      <c r="I27" s="66">
        <f t="shared" ref="I27:I33" si="12">RANK(H27,H$8:H$33,0)</f>
        <v>4</v>
      </c>
      <c r="J27" s="65">
        <f>VLOOKUP($A27,'Return Data'!$B$7:$R$2843,13,0)</f>
        <v>85.540800000000004</v>
      </c>
      <c r="K27" s="66">
        <f t="shared" si="8"/>
        <v>3</v>
      </c>
      <c r="L27" s="65">
        <f>VLOOKUP($A27,'Return Data'!$B$7:$R$2843,17,0)</f>
        <v>31.067799999999998</v>
      </c>
      <c r="M27" s="66">
        <f>RANK(L27,L$8:L$33,0)</f>
        <v>2</v>
      </c>
      <c r="N27" s="65">
        <f>VLOOKUP($A27,'Return Data'!$B$7:$R$2843,14,0)</f>
        <v>18.400200000000002</v>
      </c>
      <c r="O27" s="66">
        <f>RANK(N27,N$8:N$33,0)</f>
        <v>2</v>
      </c>
      <c r="P27" s="65">
        <f>VLOOKUP($A27,'Return Data'!$B$7:$R$2843,15,0)</f>
        <v>16.299299999999999</v>
      </c>
      <c r="Q27" s="66">
        <f>RANK(P27,P$8:P$33,0)</f>
        <v>11</v>
      </c>
      <c r="R27" s="65">
        <f>VLOOKUP($A27,'Return Data'!$B$7:$R$2843,16,0)</f>
        <v>14.7676</v>
      </c>
      <c r="S27" s="67">
        <f t="shared" si="7"/>
        <v>23</v>
      </c>
    </row>
    <row r="28" spans="1:19" x14ac:dyDescent="0.3">
      <c r="A28" s="63" t="s">
        <v>1190</v>
      </c>
      <c r="B28" s="64">
        <f>VLOOKUP($A28,'Return Data'!$B$7:$R$2843,3,0)</f>
        <v>44319</v>
      </c>
      <c r="C28" s="65">
        <f>VLOOKUP($A28,'Return Data'!$B$7:$R$2843,4,0)</f>
        <v>118.9654</v>
      </c>
      <c r="D28" s="65">
        <f>VLOOKUP($A28,'Return Data'!$B$7:$R$2843,10,0)</f>
        <v>11.126300000000001</v>
      </c>
      <c r="E28" s="66">
        <f t="shared" si="0"/>
        <v>5</v>
      </c>
      <c r="F28" s="65">
        <f>VLOOKUP($A28,'Return Data'!$B$7:$R$2843,11,0)</f>
        <v>44.6877</v>
      </c>
      <c r="G28" s="66">
        <f t="shared" si="11"/>
        <v>3</v>
      </c>
      <c r="H28" s="65">
        <f>VLOOKUP($A28,'Return Data'!$B$7:$R$2843,12,0)</f>
        <v>58.986600000000003</v>
      </c>
      <c r="I28" s="66">
        <f t="shared" si="12"/>
        <v>3</v>
      </c>
      <c r="J28" s="65">
        <f>VLOOKUP($A28,'Return Data'!$B$7:$R$2843,13,0)</f>
        <v>86.278400000000005</v>
      </c>
      <c r="K28" s="66">
        <f t="shared" si="8"/>
        <v>2</v>
      </c>
      <c r="L28" s="65">
        <f>VLOOKUP($A28,'Return Data'!$B$7:$R$2843,17,0)</f>
        <v>24.8094</v>
      </c>
      <c r="M28" s="66">
        <f>RANK(L28,L$8:L$33,0)</f>
        <v>8</v>
      </c>
      <c r="N28" s="65">
        <f>VLOOKUP($A28,'Return Data'!$B$7:$R$2843,14,0)</f>
        <v>11.541399999999999</v>
      </c>
      <c r="O28" s="66">
        <f>RANK(N28,N$8:N$33,0)</f>
        <v>9</v>
      </c>
      <c r="P28" s="65">
        <f>VLOOKUP($A28,'Return Data'!$B$7:$R$2843,15,0)</f>
        <v>13.398999999999999</v>
      </c>
      <c r="Q28" s="66">
        <f>RANK(P28,P$8:P$33,0)</f>
        <v>18</v>
      </c>
      <c r="R28" s="65">
        <f>VLOOKUP($A28,'Return Data'!$B$7:$R$2843,16,0)</f>
        <v>19.028500000000001</v>
      </c>
      <c r="S28" s="67">
        <f t="shared" si="7"/>
        <v>14</v>
      </c>
    </row>
    <row r="29" spans="1:19" x14ac:dyDescent="0.3">
      <c r="A29" s="63" t="s">
        <v>1193</v>
      </c>
      <c r="B29" s="64">
        <f>VLOOKUP($A29,'Return Data'!$B$7:$R$2843,3,0)</f>
        <v>44319</v>
      </c>
      <c r="C29" s="65">
        <f>VLOOKUP($A29,'Return Data'!$B$7:$R$2843,4,0)</f>
        <v>603.40009999999995</v>
      </c>
      <c r="D29" s="65">
        <f>VLOOKUP($A29,'Return Data'!$B$7:$R$2843,10,0)</f>
        <v>3.5487000000000002</v>
      </c>
      <c r="E29" s="66">
        <f t="shared" si="0"/>
        <v>26</v>
      </c>
      <c r="F29" s="65">
        <f>VLOOKUP($A29,'Return Data'!$B$7:$R$2843,11,0)</f>
        <v>31.367999999999999</v>
      </c>
      <c r="G29" s="66">
        <f t="shared" si="11"/>
        <v>19</v>
      </c>
      <c r="H29" s="65">
        <f>VLOOKUP($A29,'Return Data'!$B$7:$R$2843,12,0)</f>
        <v>45.677900000000001</v>
      </c>
      <c r="I29" s="66">
        <f t="shared" si="12"/>
        <v>19</v>
      </c>
      <c r="J29" s="65">
        <f>VLOOKUP($A29,'Return Data'!$B$7:$R$2843,13,0)</f>
        <v>59.999600000000001</v>
      </c>
      <c r="K29" s="66">
        <f t="shared" si="8"/>
        <v>20</v>
      </c>
      <c r="L29" s="65">
        <f>VLOOKUP($A29,'Return Data'!$B$7:$R$2843,17,0)</f>
        <v>12.805300000000001</v>
      </c>
      <c r="M29" s="66">
        <f>RANK(L29,L$8:L$33,0)</f>
        <v>23</v>
      </c>
      <c r="N29" s="65">
        <f>VLOOKUP($A29,'Return Data'!$B$7:$R$2843,14,0)</f>
        <v>3.7482000000000002</v>
      </c>
      <c r="O29" s="66">
        <f>RANK(N29,N$8:N$33,0)</f>
        <v>22</v>
      </c>
      <c r="P29" s="65">
        <f>VLOOKUP($A29,'Return Data'!$B$7:$R$2843,15,0)</f>
        <v>11.6142</v>
      </c>
      <c r="Q29" s="66">
        <f>RANK(P29,P$8:P$33,0)</f>
        <v>21</v>
      </c>
      <c r="R29" s="65">
        <f>VLOOKUP($A29,'Return Data'!$B$7:$R$2843,16,0)</f>
        <v>16.1035</v>
      </c>
      <c r="S29" s="67">
        <f t="shared" si="7"/>
        <v>20</v>
      </c>
    </row>
    <row r="30" spans="1:19" x14ac:dyDescent="0.3">
      <c r="A30" s="63" t="s">
        <v>1195</v>
      </c>
      <c r="B30" s="64">
        <f>VLOOKUP($A30,'Return Data'!$B$7:$R$2843,3,0)</f>
        <v>44319</v>
      </c>
      <c r="C30" s="65">
        <f>VLOOKUP($A30,'Return Data'!$B$7:$R$2843,4,0)</f>
        <v>215.14230000000001</v>
      </c>
      <c r="D30" s="65">
        <f>VLOOKUP($A30,'Return Data'!$B$7:$R$2843,10,0)</f>
        <v>7.7983000000000002</v>
      </c>
      <c r="E30" s="66">
        <f t="shared" si="0"/>
        <v>12</v>
      </c>
      <c r="F30" s="65">
        <f>VLOOKUP($A30,'Return Data'!$B$7:$R$2843,11,0)</f>
        <v>33.496000000000002</v>
      </c>
      <c r="G30" s="66">
        <f t="shared" si="11"/>
        <v>15</v>
      </c>
      <c r="H30" s="65">
        <f>VLOOKUP($A30,'Return Data'!$B$7:$R$2843,12,0)</f>
        <v>50.9</v>
      </c>
      <c r="I30" s="66">
        <f t="shared" si="12"/>
        <v>12</v>
      </c>
      <c r="J30" s="65">
        <f>VLOOKUP($A30,'Return Data'!$B$7:$R$2843,13,0)</f>
        <v>64.459900000000005</v>
      </c>
      <c r="K30" s="66">
        <f t="shared" si="8"/>
        <v>17</v>
      </c>
      <c r="L30" s="65">
        <f>VLOOKUP($A30,'Return Data'!$B$7:$R$2843,17,0)</f>
        <v>22.1233</v>
      </c>
      <c r="M30" s="66">
        <f>RANK(L30,L$8:L$33,0)</f>
        <v>12</v>
      </c>
      <c r="N30" s="65">
        <f>VLOOKUP($A30,'Return Data'!$B$7:$R$2843,14,0)</f>
        <v>14.047700000000001</v>
      </c>
      <c r="O30" s="66">
        <f>RANK(N30,N$8:N$33,0)</f>
        <v>4</v>
      </c>
      <c r="P30" s="65">
        <f>VLOOKUP($A30,'Return Data'!$B$7:$R$2843,15,0)</f>
        <v>16.5961</v>
      </c>
      <c r="Q30" s="66">
        <f>RANK(P30,P$8:P$33,0)</f>
        <v>10</v>
      </c>
      <c r="R30" s="65">
        <f>VLOOKUP($A30,'Return Data'!$B$7:$R$2843,16,0)</f>
        <v>19.324100000000001</v>
      </c>
      <c r="S30" s="67">
        <f t="shared" si="7"/>
        <v>9</v>
      </c>
    </row>
    <row r="31" spans="1:19" x14ac:dyDescent="0.3">
      <c r="A31" s="63" t="s">
        <v>1196</v>
      </c>
      <c r="B31" s="64">
        <f>VLOOKUP($A31,'Return Data'!$B$7:$R$2843,3,0)</f>
        <v>44319</v>
      </c>
      <c r="C31" s="65">
        <f>VLOOKUP($A31,'Return Data'!$B$7:$R$2843,4,0)</f>
        <v>65.11</v>
      </c>
      <c r="D31" s="65">
        <f>VLOOKUP($A31,'Return Data'!$B$7:$R$2843,10,0)</f>
        <v>10.113300000000001</v>
      </c>
      <c r="E31" s="66">
        <f t="shared" si="0"/>
        <v>7</v>
      </c>
      <c r="F31" s="65">
        <f>VLOOKUP($A31,'Return Data'!$B$7:$R$2843,11,0)</f>
        <v>32.0154</v>
      </c>
      <c r="G31" s="66">
        <f t="shared" si="11"/>
        <v>17</v>
      </c>
      <c r="H31" s="65">
        <f>VLOOKUP($A31,'Return Data'!$B$7:$R$2843,12,0)</f>
        <v>42.006500000000003</v>
      </c>
      <c r="I31" s="66">
        <f t="shared" si="12"/>
        <v>24</v>
      </c>
      <c r="J31" s="65">
        <f>VLOOKUP($A31,'Return Data'!$B$7:$R$2843,13,0)</f>
        <v>58.225999999999999</v>
      </c>
      <c r="K31" s="66">
        <f t="shared" si="8"/>
        <v>23</v>
      </c>
      <c r="L31" s="65">
        <f>VLOOKUP($A31,'Return Data'!$B$7:$R$2843,17,0)</f>
        <v>21.918099999999999</v>
      </c>
      <c r="M31" s="66">
        <f>RANK(L31,L$8:L$33,0)</f>
        <v>13</v>
      </c>
      <c r="N31" s="65">
        <f>VLOOKUP($A31,'Return Data'!$B$7:$R$2843,14,0)</f>
        <v>11.120100000000001</v>
      </c>
      <c r="O31" s="66">
        <f>RANK(N31,N$8:N$33,0)</f>
        <v>12</v>
      </c>
      <c r="P31" s="65">
        <f>VLOOKUP($A31,'Return Data'!$B$7:$R$2843,15,0)</f>
        <v>17.2654</v>
      </c>
      <c r="Q31" s="66">
        <f>RANK(P31,P$8:P$33,0)</f>
        <v>7</v>
      </c>
      <c r="R31" s="65">
        <f>VLOOKUP($A31,'Return Data'!$B$7:$R$2843,16,0)</f>
        <v>16.896000000000001</v>
      </c>
      <c r="S31" s="67">
        <f t="shared" si="7"/>
        <v>19</v>
      </c>
    </row>
    <row r="32" spans="1:19" x14ac:dyDescent="0.3">
      <c r="A32" s="63" t="s">
        <v>1198</v>
      </c>
      <c r="B32" s="64">
        <f>VLOOKUP($A32,'Return Data'!$B$7:$R$2843,3,0)</f>
        <v>44319</v>
      </c>
      <c r="C32" s="65">
        <f>VLOOKUP($A32,'Return Data'!$B$7:$R$2843,4,0)</f>
        <v>21.65</v>
      </c>
      <c r="D32" s="65">
        <f>VLOOKUP($A32,'Return Data'!$B$7:$R$2843,10,0)</f>
        <v>10.3466</v>
      </c>
      <c r="E32" s="66">
        <f t="shared" si="0"/>
        <v>6</v>
      </c>
      <c r="F32" s="65">
        <f>VLOOKUP($A32,'Return Data'!$B$7:$R$2843,11,0)</f>
        <v>34.975099999999998</v>
      </c>
      <c r="G32" s="66">
        <f t="shared" si="11"/>
        <v>12</v>
      </c>
      <c r="H32" s="65">
        <f>VLOOKUP($A32,'Return Data'!$B$7:$R$2843,12,0)</f>
        <v>52.464799999999997</v>
      </c>
      <c r="I32" s="66">
        <f t="shared" si="12"/>
        <v>10</v>
      </c>
      <c r="J32" s="65"/>
      <c r="K32" s="66"/>
      <c r="L32" s="65"/>
      <c r="M32" s="66"/>
      <c r="N32" s="65"/>
      <c r="O32" s="66"/>
      <c r="P32" s="65"/>
      <c r="Q32" s="66"/>
      <c r="R32" s="65">
        <f>VLOOKUP($A32,'Return Data'!$B$7:$R$2843,16,0)</f>
        <v>100.2542</v>
      </c>
      <c r="S32" s="67">
        <f t="shared" si="7"/>
        <v>1</v>
      </c>
    </row>
    <row r="33" spans="1:19" x14ac:dyDescent="0.3">
      <c r="A33" s="63" t="s">
        <v>1943</v>
      </c>
      <c r="B33" s="64">
        <f>VLOOKUP($A33,'Return Data'!$B$7:$R$2843,3,0)</f>
        <v>44319</v>
      </c>
      <c r="C33" s="65">
        <f>VLOOKUP($A33,'Return Data'!$B$7:$R$2843,4,0)</f>
        <v>158.44759999999999</v>
      </c>
      <c r="D33" s="65">
        <f>VLOOKUP($A33,'Return Data'!$B$7:$R$2843,10,0)</f>
        <v>6.2111999999999998</v>
      </c>
      <c r="E33" s="66">
        <f t="shared" si="0"/>
        <v>18</v>
      </c>
      <c r="F33" s="65">
        <f>VLOOKUP($A33,'Return Data'!$B$7:$R$2843,11,0)</f>
        <v>33.525100000000002</v>
      </c>
      <c r="G33" s="66">
        <f t="shared" si="11"/>
        <v>14</v>
      </c>
      <c r="H33" s="65">
        <f>VLOOKUP($A33,'Return Data'!$B$7:$R$2843,12,0)</f>
        <v>50.119300000000003</v>
      </c>
      <c r="I33" s="66">
        <f t="shared" si="12"/>
        <v>13</v>
      </c>
      <c r="J33" s="65">
        <f>VLOOKUP($A33,'Return Data'!$B$7:$R$2843,13,0)</f>
        <v>73.742099999999994</v>
      </c>
      <c r="K33" s="66">
        <f>RANK(J33,J$8:J$33,0)</f>
        <v>8</v>
      </c>
      <c r="L33" s="65">
        <f>VLOOKUP($A33,'Return Data'!$B$7:$R$2843,17,0)</f>
        <v>24.715800000000002</v>
      </c>
      <c r="M33" s="66">
        <f>RANK(L33,L$8:L$33,0)</f>
        <v>9</v>
      </c>
      <c r="N33" s="65">
        <f>VLOOKUP($A33,'Return Data'!$B$7:$R$2843,14,0)</f>
        <v>9.7474000000000007</v>
      </c>
      <c r="O33" s="66">
        <f>RANK(N33,N$8:N$33,0)</f>
        <v>13</v>
      </c>
      <c r="P33" s="65">
        <f>VLOOKUP($A33,'Return Data'!$B$7:$R$2843,15,0)</f>
        <v>14.4658</v>
      </c>
      <c r="Q33" s="66">
        <f>RANK(P33,P$8:P$33,0)</f>
        <v>16</v>
      </c>
      <c r="R33" s="65">
        <f>VLOOKUP($A33,'Return Data'!$B$7:$R$2843,16,0)</f>
        <v>19.311199999999999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8.0255884615384616</v>
      </c>
      <c r="E35" s="74"/>
      <c r="F35" s="75">
        <f>AVERAGE(F8:F33)</f>
        <v>35.13128076923077</v>
      </c>
      <c r="G35" s="74"/>
      <c r="H35" s="75">
        <f>AVERAGE(H8:H33)</f>
        <v>49.983238461538463</v>
      </c>
      <c r="I35" s="74"/>
      <c r="J35" s="75">
        <f>AVERAGE(J8:J33)</f>
        <v>69.759159999999994</v>
      </c>
      <c r="K35" s="74"/>
      <c r="L35" s="75">
        <f>AVERAGE(L8:L33)</f>
        <v>22.059921739130431</v>
      </c>
      <c r="M35" s="74"/>
      <c r="N35" s="75">
        <f>AVERAGE(N8:N33)</f>
        <v>11.258877272727274</v>
      </c>
      <c r="O35" s="74"/>
      <c r="P35" s="75">
        <f>AVERAGE(P8:P33)</f>
        <v>15.933890476190475</v>
      </c>
      <c r="Q35" s="74"/>
      <c r="R35" s="75">
        <f>AVERAGE(R8:R33)</f>
        <v>21.700688461538466</v>
      </c>
      <c r="S35" s="76"/>
    </row>
    <row r="36" spans="1:19" x14ac:dyDescent="0.3">
      <c r="A36" s="73" t="s">
        <v>28</v>
      </c>
      <c r="B36" s="74"/>
      <c r="C36" s="74"/>
      <c r="D36" s="75">
        <f>MIN(D8:D33)</f>
        <v>3.5487000000000002</v>
      </c>
      <c r="E36" s="74"/>
      <c r="F36" s="75">
        <f>MIN(F8:F33)</f>
        <v>25.237500000000001</v>
      </c>
      <c r="G36" s="74"/>
      <c r="H36" s="75">
        <f>MIN(H8:H33)</f>
        <v>38.190199999999997</v>
      </c>
      <c r="I36" s="74"/>
      <c r="J36" s="75">
        <f>MIN(J8:J33)</f>
        <v>54.895499999999998</v>
      </c>
      <c r="K36" s="74"/>
      <c r="L36" s="75">
        <f>MIN(L8:L33)</f>
        <v>12.805300000000001</v>
      </c>
      <c r="M36" s="74"/>
      <c r="N36" s="75">
        <f>MIN(N8:N33)</f>
        <v>3.7482000000000002</v>
      </c>
      <c r="O36" s="74"/>
      <c r="P36" s="75">
        <f>MIN(P8:P33)</f>
        <v>11.6142</v>
      </c>
      <c r="Q36" s="74"/>
      <c r="R36" s="75">
        <f>MIN(R8:R33)</f>
        <v>7.7986000000000004</v>
      </c>
      <c r="S36" s="76"/>
    </row>
    <row r="37" spans="1:19" ht="15" thickBot="1" x14ac:dyDescent="0.35">
      <c r="A37" s="77" t="s">
        <v>29</v>
      </c>
      <c r="B37" s="78"/>
      <c r="C37" s="78"/>
      <c r="D37" s="79">
        <f>MAX(D8:D33)</f>
        <v>17.451799999999999</v>
      </c>
      <c r="E37" s="78"/>
      <c r="F37" s="79">
        <f>MAX(F8:F33)</f>
        <v>45.539700000000003</v>
      </c>
      <c r="G37" s="78"/>
      <c r="H37" s="79">
        <f>MAX(H8:H33)</f>
        <v>64.7303</v>
      </c>
      <c r="I37" s="78"/>
      <c r="J37" s="79">
        <f>MAX(J8:J33)</f>
        <v>100.2803</v>
      </c>
      <c r="K37" s="78"/>
      <c r="L37" s="79">
        <f>MAX(L8:L33)</f>
        <v>37.909199999999998</v>
      </c>
      <c r="M37" s="78"/>
      <c r="N37" s="79">
        <f>MAX(N8:N33)</f>
        <v>19.211400000000001</v>
      </c>
      <c r="O37" s="78"/>
      <c r="P37" s="79">
        <f>MAX(P8:P33)</f>
        <v>19.5136</v>
      </c>
      <c r="Q37" s="78"/>
      <c r="R37" s="79">
        <f>MAX(R8:R33)</f>
        <v>100.2542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44319</v>
      </c>
      <c r="C8" s="65">
        <f>VLOOKUP($A8,'Return Data'!$B$7:$R$2843,4,0)</f>
        <v>356.36</v>
      </c>
      <c r="D8" s="65">
        <f>VLOOKUP($A8,'Return Data'!$B$7:$R$2843,10,0)</f>
        <v>7.6226000000000003</v>
      </c>
      <c r="E8" s="66">
        <f t="shared" ref="E8:E33" si="0">RANK(D8,D$8:D$33,0)</f>
        <v>11</v>
      </c>
      <c r="F8" s="65">
        <f>VLOOKUP($A8,'Return Data'!$B$7:$R$2843,11,0)</f>
        <v>32.0047</v>
      </c>
      <c r="G8" s="66">
        <f t="shared" ref="G8:G25" si="1">RANK(F8,F$8:F$33,0)</f>
        <v>16</v>
      </c>
      <c r="H8" s="65">
        <f>VLOOKUP($A8,'Return Data'!$B$7:$R$2843,12,0)</f>
        <v>46.626100000000001</v>
      </c>
      <c r="I8" s="66">
        <f t="shared" ref="I8:I25" si="2">RANK(H8,H$8:H$33,0)</f>
        <v>16</v>
      </c>
      <c r="J8" s="65">
        <f>VLOOKUP($A8,'Return Data'!$B$7:$R$2843,13,0)</f>
        <v>65.895399999999995</v>
      </c>
      <c r="K8" s="66">
        <f t="shared" ref="K8:K21" si="3">RANK(J8,J$8:J$33,0)</f>
        <v>12</v>
      </c>
      <c r="L8" s="65">
        <f>VLOOKUP($A8,'Return Data'!$B$7:$R$2843,17,0)</f>
        <v>12.244899999999999</v>
      </c>
      <c r="M8" s="66">
        <f t="shared" ref="M8:M21" si="4">RANK(L8,L$8:L$33,0)</f>
        <v>22</v>
      </c>
      <c r="N8" s="65">
        <f>VLOOKUP($A8,'Return Data'!$B$7:$R$2843,14,0)</f>
        <v>3.8288000000000002</v>
      </c>
      <c r="O8" s="66">
        <f t="shared" ref="O8:O20" si="5">RANK(N8,N$8:N$33,0)</f>
        <v>21</v>
      </c>
      <c r="P8" s="65">
        <f>VLOOKUP($A8,'Return Data'!$B$7:$R$2843,15,0)</f>
        <v>10.747999999999999</v>
      </c>
      <c r="Q8" s="66">
        <f t="shared" ref="Q8:Q16" si="6">RANK(P8,P$8:P$33,0)</f>
        <v>20</v>
      </c>
      <c r="R8" s="65">
        <f>VLOOKUP($A8,'Return Data'!$B$7:$R$2843,16,0)</f>
        <v>21.187999999999999</v>
      </c>
      <c r="S8" s="67">
        <f t="shared" ref="S8:S33" si="7">RANK(R8,R$8:R$33,0)</f>
        <v>6</v>
      </c>
    </row>
    <row r="9" spans="1:20" x14ac:dyDescent="0.3">
      <c r="A9" s="63" t="s">
        <v>1153</v>
      </c>
      <c r="B9" s="64">
        <f>VLOOKUP($A9,'Return Data'!$B$7:$R$2843,3,0)</f>
        <v>44319</v>
      </c>
      <c r="C9" s="65">
        <f>VLOOKUP($A9,'Return Data'!$B$7:$R$2843,4,0)</f>
        <v>55.34</v>
      </c>
      <c r="D9" s="65">
        <f>VLOOKUP($A9,'Return Data'!$B$7:$R$2843,10,0)</f>
        <v>6.056</v>
      </c>
      <c r="E9" s="66">
        <f t="shared" si="0"/>
        <v>17</v>
      </c>
      <c r="F9" s="65">
        <f>VLOOKUP($A9,'Return Data'!$B$7:$R$2843,11,0)</f>
        <v>27.717500000000001</v>
      </c>
      <c r="G9" s="66">
        <f t="shared" si="1"/>
        <v>25</v>
      </c>
      <c r="H9" s="65">
        <f>VLOOKUP($A9,'Return Data'!$B$7:$R$2843,12,0)</f>
        <v>40.885899999999999</v>
      </c>
      <c r="I9" s="66">
        <f t="shared" si="2"/>
        <v>24</v>
      </c>
      <c r="J9" s="65">
        <f>VLOOKUP($A9,'Return Data'!$B$7:$R$2843,13,0)</f>
        <v>53.211500000000001</v>
      </c>
      <c r="K9" s="66">
        <f t="shared" si="3"/>
        <v>25</v>
      </c>
      <c r="L9" s="65">
        <f>VLOOKUP($A9,'Return Data'!$B$7:$R$2843,17,0)</f>
        <v>24.103300000000001</v>
      </c>
      <c r="M9" s="66">
        <f t="shared" si="4"/>
        <v>3</v>
      </c>
      <c r="N9" s="65">
        <f>VLOOKUP($A9,'Return Data'!$B$7:$R$2843,14,0)</f>
        <v>16.196400000000001</v>
      </c>
      <c r="O9" s="66">
        <f t="shared" si="5"/>
        <v>3</v>
      </c>
      <c r="P9" s="65">
        <f>VLOOKUP($A9,'Return Data'!$B$7:$R$2843,15,0)</f>
        <v>18.057300000000001</v>
      </c>
      <c r="Q9" s="66">
        <f t="shared" si="6"/>
        <v>1</v>
      </c>
      <c r="R9" s="65">
        <f>VLOOKUP($A9,'Return Data'!$B$7:$R$2843,16,0)</f>
        <v>18.241199999999999</v>
      </c>
      <c r="S9" s="67">
        <f t="shared" si="7"/>
        <v>9</v>
      </c>
    </row>
    <row r="10" spans="1:20" x14ac:dyDescent="0.3">
      <c r="A10" s="63" t="s">
        <v>1154</v>
      </c>
      <c r="B10" s="64">
        <f>VLOOKUP($A10,'Return Data'!$B$7:$R$2843,3,0)</f>
        <v>44319</v>
      </c>
      <c r="C10" s="65">
        <f>VLOOKUP($A10,'Return Data'!$B$7:$R$2843,4,0)</f>
        <v>12.97</v>
      </c>
      <c r="D10" s="65">
        <f>VLOOKUP($A10,'Return Data'!$B$7:$R$2843,10,0)</f>
        <v>6.7489999999999997</v>
      </c>
      <c r="E10" s="66">
        <f t="shared" si="0"/>
        <v>16</v>
      </c>
      <c r="F10" s="65">
        <f>VLOOKUP($A10,'Return Data'!$B$7:$R$2843,11,0)</f>
        <v>31.010100000000001</v>
      </c>
      <c r="G10" s="66">
        <f t="shared" si="1"/>
        <v>18</v>
      </c>
      <c r="H10" s="65">
        <f>VLOOKUP($A10,'Return Data'!$B$7:$R$2843,12,0)</f>
        <v>46.388300000000001</v>
      </c>
      <c r="I10" s="66">
        <f t="shared" si="2"/>
        <v>17</v>
      </c>
      <c r="J10" s="65">
        <f>VLOOKUP($A10,'Return Data'!$B$7:$R$2843,13,0)</f>
        <v>65.856800000000007</v>
      </c>
      <c r="K10" s="66">
        <f t="shared" si="3"/>
        <v>13</v>
      </c>
      <c r="L10" s="65">
        <f>VLOOKUP($A10,'Return Data'!$B$7:$R$2843,17,0)</f>
        <v>21.7164</v>
      </c>
      <c r="M10" s="66">
        <f t="shared" si="4"/>
        <v>10</v>
      </c>
      <c r="N10" s="65">
        <f>VLOOKUP($A10,'Return Data'!$B$7:$R$2843,14,0)</f>
        <v>8.1888000000000005</v>
      </c>
      <c r="O10" s="66">
        <f t="shared" si="5"/>
        <v>16</v>
      </c>
      <c r="P10" s="65">
        <f>VLOOKUP($A10,'Return Data'!$B$7:$R$2843,15,0)</f>
        <v>14.3545</v>
      </c>
      <c r="Q10" s="66">
        <f t="shared" si="6"/>
        <v>13</v>
      </c>
      <c r="R10" s="65">
        <f>VLOOKUP($A10,'Return Data'!$B$7:$R$2843,16,0)</f>
        <v>2.4868999999999999</v>
      </c>
      <c r="S10" s="67">
        <f t="shared" si="7"/>
        <v>26</v>
      </c>
    </row>
    <row r="11" spans="1:20" x14ac:dyDescent="0.3">
      <c r="A11" s="63" t="s">
        <v>1156</v>
      </c>
      <c r="B11" s="64">
        <f>VLOOKUP($A11,'Return Data'!$B$7:$R$2843,3,0)</f>
        <v>44319</v>
      </c>
      <c r="C11" s="65">
        <f>VLOOKUP($A11,'Return Data'!$B$7:$R$2843,4,0)</f>
        <v>47.685000000000002</v>
      </c>
      <c r="D11" s="65">
        <f>VLOOKUP($A11,'Return Data'!$B$7:$R$2843,10,0)</f>
        <v>11.51</v>
      </c>
      <c r="E11" s="66">
        <f t="shared" si="0"/>
        <v>3</v>
      </c>
      <c r="F11" s="65">
        <f>VLOOKUP($A11,'Return Data'!$B$7:$R$2843,11,0)</f>
        <v>39.108499999999999</v>
      </c>
      <c r="G11" s="66">
        <f t="shared" si="1"/>
        <v>6</v>
      </c>
      <c r="H11" s="65">
        <f>VLOOKUP($A11,'Return Data'!$B$7:$R$2843,12,0)</f>
        <v>50.207900000000002</v>
      </c>
      <c r="I11" s="66">
        <f t="shared" si="2"/>
        <v>11</v>
      </c>
      <c r="J11" s="65">
        <f>VLOOKUP($A11,'Return Data'!$B$7:$R$2843,13,0)</f>
        <v>68.165499999999994</v>
      </c>
      <c r="K11" s="66">
        <f t="shared" si="3"/>
        <v>11</v>
      </c>
      <c r="L11" s="65">
        <f>VLOOKUP($A11,'Return Data'!$B$7:$R$2843,17,0)</f>
        <v>23.7895</v>
      </c>
      <c r="M11" s="66">
        <f t="shared" si="4"/>
        <v>6</v>
      </c>
      <c r="N11" s="65">
        <f>VLOOKUP($A11,'Return Data'!$B$7:$R$2843,14,0)</f>
        <v>11.9634</v>
      </c>
      <c r="O11" s="66">
        <f t="shared" si="5"/>
        <v>7</v>
      </c>
      <c r="P11" s="65">
        <f>VLOOKUP($A11,'Return Data'!$B$7:$R$2843,15,0)</f>
        <v>14.0527</v>
      </c>
      <c r="Q11" s="66">
        <f t="shared" si="6"/>
        <v>15</v>
      </c>
      <c r="R11" s="65">
        <f>VLOOKUP($A11,'Return Data'!$B$7:$R$2843,16,0)</f>
        <v>10.964499999999999</v>
      </c>
      <c r="S11" s="67">
        <f t="shared" si="7"/>
        <v>22</v>
      </c>
    </row>
    <row r="12" spans="1:20" x14ac:dyDescent="0.3">
      <c r="A12" s="63" t="s">
        <v>1159</v>
      </c>
      <c r="B12" s="64">
        <f>VLOOKUP($A12,'Return Data'!$B$7:$R$2843,3,0)</f>
        <v>44319</v>
      </c>
      <c r="C12" s="65">
        <f>VLOOKUP($A12,'Return Data'!$B$7:$R$2843,4,0)</f>
        <v>77.525999999999996</v>
      </c>
      <c r="D12" s="65">
        <f>VLOOKUP($A12,'Return Data'!$B$7:$R$2843,10,0)</f>
        <v>4.2521000000000004</v>
      </c>
      <c r="E12" s="66">
        <f t="shared" si="0"/>
        <v>23</v>
      </c>
      <c r="F12" s="65">
        <f>VLOOKUP($A12,'Return Data'!$B$7:$R$2843,11,0)</f>
        <v>24.623799999999999</v>
      </c>
      <c r="G12" s="66">
        <f t="shared" si="1"/>
        <v>26</v>
      </c>
      <c r="H12" s="65">
        <f>VLOOKUP($A12,'Return Data'!$B$7:$R$2843,12,0)</f>
        <v>37.1875</v>
      </c>
      <c r="I12" s="66">
        <f t="shared" si="2"/>
        <v>26</v>
      </c>
      <c r="J12" s="65">
        <f>VLOOKUP($A12,'Return Data'!$B$7:$R$2843,13,0)</f>
        <v>53.398400000000002</v>
      </c>
      <c r="K12" s="66">
        <f t="shared" si="3"/>
        <v>24</v>
      </c>
      <c r="L12" s="65">
        <f>VLOOKUP($A12,'Return Data'!$B$7:$R$2843,17,0)</f>
        <v>19.9818</v>
      </c>
      <c r="M12" s="66">
        <f t="shared" si="4"/>
        <v>14</v>
      </c>
      <c r="N12" s="65">
        <f>VLOOKUP($A12,'Return Data'!$B$7:$R$2843,14,0)</f>
        <v>10.300599999999999</v>
      </c>
      <c r="O12" s="66">
        <f t="shared" si="5"/>
        <v>11</v>
      </c>
      <c r="P12" s="65">
        <f>VLOOKUP($A12,'Return Data'!$B$7:$R$2843,15,0)</f>
        <v>16.491399999999999</v>
      </c>
      <c r="Q12" s="66">
        <f t="shared" si="6"/>
        <v>5</v>
      </c>
      <c r="R12" s="65">
        <f>VLOOKUP($A12,'Return Data'!$B$7:$R$2843,16,0)</f>
        <v>15.1967</v>
      </c>
      <c r="S12" s="67">
        <f t="shared" si="7"/>
        <v>16</v>
      </c>
    </row>
    <row r="13" spans="1:20" x14ac:dyDescent="0.3">
      <c r="A13" s="63" t="s">
        <v>1161</v>
      </c>
      <c r="B13" s="64">
        <f>VLOOKUP($A13,'Return Data'!$B$7:$R$2843,3,0)</f>
        <v>44319</v>
      </c>
      <c r="C13" s="65">
        <f>VLOOKUP($A13,'Return Data'!$B$7:$R$2843,4,0)</f>
        <v>39.829000000000001</v>
      </c>
      <c r="D13" s="65">
        <f>VLOOKUP($A13,'Return Data'!$B$7:$R$2843,10,0)</f>
        <v>7.0327000000000002</v>
      </c>
      <c r="E13" s="66">
        <f t="shared" si="0"/>
        <v>13</v>
      </c>
      <c r="F13" s="65">
        <f>VLOOKUP($A13,'Return Data'!$B$7:$R$2843,11,0)</f>
        <v>37.697499999999998</v>
      </c>
      <c r="G13" s="66">
        <f t="shared" si="1"/>
        <v>8</v>
      </c>
      <c r="H13" s="65">
        <f>VLOOKUP($A13,'Return Data'!$B$7:$R$2843,12,0)</f>
        <v>54.802</v>
      </c>
      <c r="I13" s="66">
        <f t="shared" si="2"/>
        <v>5</v>
      </c>
      <c r="J13" s="65">
        <f>VLOOKUP($A13,'Return Data'!$B$7:$R$2843,13,0)</f>
        <v>72.644099999999995</v>
      </c>
      <c r="K13" s="66">
        <f t="shared" si="3"/>
        <v>7</v>
      </c>
      <c r="L13" s="65">
        <f>VLOOKUP($A13,'Return Data'!$B$7:$R$2843,17,0)</f>
        <v>23.8308</v>
      </c>
      <c r="M13" s="66">
        <f t="shared" si="4"/>
        <v>5</v>
      </c>
      <c r="N13" s="65">
        <f>VLOOKUP($A13,'Return Data'!$B$7:$R$2843,14,0)</f>
        <v>9.7626000000000008</v>
      </c>
      <c r="O13" s="66">
        <f t="shared" si="5"/>
        <v>12</v>
      </c>
      <c r="P13" s="65">
        <f>VLOOKUP($A13,'Return Data'!$B$7:$R$2843,15,0)</f>
        <v>16.4297</v>
      </c>
      <c r="Q13" s="66">
        <f t="shared" si="6"/>
        <v>6</v>
      </c>
      <c r="R13" s="65">
        <f>VLOOKUP($A13,'Return Data'!$B$7:$R$2843,16,0)</f>
        <v>10.8969</v>
      </c>
      <c r="S13" s="67">
        <f t="shared" si="7"/>
        <v>23</v>
      </c>
    </row>
    <row r="14" spans="1:20" x14ac:dyDescent="0.3">
      <c r="A14" s="63" t="s">
        <v>1162</v>
      </c>
      <c r="B14" s="64">
        <f>VLOOKUP($A14,'Return Data'!$B$7:$R$2843,3,0)</f>
        <v>44319</v>
      </c>
      <c r="C14" s="65">
        <f>VLOOKUP($A14,'Return Data'!$B$7:$R$2843,4,0)</f>
        <v>1254.6224999999999</v>
      </c>
      <c r="D14" s="65">
        <f>VLOOKUP($A14,'Return Data'!$B$7:$R$2843,10,0)</f>
        <v>3.6406000000000001</v>
      </c>
      <c r="E14" s="66">
        <f t="shared" si="0"/>
        <v>24</v>
      </c>
      <c r="F14" s="65">
        <f>VLOOKUP($A14,'Return Data'!$B$7:$R$2843,11,0)</f>
        <v>30.737400000000001</v>
      </c>
      <c r="G14" s="66">
        <f t="shared" si="1"/>
        <v>20</v>
      </c>
      <c r="H14" s="65">
        <f>VLOOKUP($A14,'Return Data'!$B$7:$R$2843,12,0)</f>
        <v>48.6783</v>
      </c>
      <c r="I14" s="66">
        <f t="shared" si="2"/>
        <v>15</v>
      </c>
      <c r="J14" s="65">
        <f>VLOOKUP($A14,'Return Data'!$B$7:$R$2843,13,0)</f>
        <v>61.586500000000001</v>
      </c>
      <c r="K14" s="66">
        <f t="shared" si="3"/>
        <v>18</v>
      </c>
      <c r="L14" s="65">
        <f>VLOOKUP($A14,'Return Data'!$B$7:$R$2843,17,0)</f>
        <v>15.440899999999999</v>
      </c>
      <c r="M14" s="66">
        <f t="shared" si="4"/>
        <v>20</v>
      </c>
      <c r="N14" s="65">
        <f>VLOOKUP($A14,'Return Data'!$B$7:$R$2843,14,0)</f>
        <v>8.2051999999999996</v>
      </c>
      <c r="O14" s="66">
        <f t="shared" si="5"/>
        <v>15</v>
      </c>
      <c r="P14" s="65">
        <f>VLOOKUP($A14,'Return Data'!$B$7:$R$2843,15,0)</f>
        <v>13.290100000000001</v>
      </c>
      <c r="Q14" s="66">
        <f t="shared" si="6"/>
        <v>17</v>
      </c>
      <c r="R14" s="65">
        <f>VLOOKUP($A14,'Return Data'!$B$7:$R$2843,16,0)</f>
        <v>19.2562</v>
      </c>
      <c r="S14" s="67">
        <f t="shared" si="7"/>
        <v>7</v>
      </c>
    </row>
    <row r="15" spans="1:20" x14ac:dyDescent="0.3">
      <c r="A15" s="63" t="s">
        <v>1164</v>
      </c>
      <c r="B15" s="64">
        <f>VLOOKUP($A15,'Return Data'!$B$7:$R$2843,3,0)</f>
        <v>44319</v>
      </c>
      <c r="C15" s="65">
        <f>VLOOKUP($A15,'Return Data'!$B$7:$R$2843,4,0)</f>
        <v>75.188999999999993</v>
      </c>
      <c r="D15" s="65">
        <f>VLOOKUP($A15,'Return Data'!$B$7:$R$2843,10,0)</f>
        <v>8.4055</v>
      </c>
      <c r="E15" s="66">
        <f t="shared" si="0"/>
        <v>10</v>
      </c>
      <c r="F15" s="65">
        <f>VLOOKUP($A15,'Return Data'!$B$7:$R$2843,11,0)</f>
        <v>36.667499999999997</v>
      </c>
      <c r="G15" s="66">
        <f t="shared" si="1"/>
        <v>10</v>
      </c>
      <c r="H15" s="65">
        <f>VLOOKUP($A15,'Return Data'!$B$7:$R$2843,12,0)</f>
        <v>51.850999999999999</v>
      </c>
      <c r="I15" s="66">
        <f t="shared" si="2"/>
        <v>7</v>
      </c>
      <c r="J15" s="65">
        <f>VLOOKUP($A15,'Return Data'!$B$7:$R$2843,13,0)</f>
        <v>71.238200000000006</v>
      </c>
      <c r="K15" s="66">
        <f t="shared" si="3"/>
        <v>9</v>
      </c>
      <c r="L15" s="65">
        <f>VLOOKUP($A15,'Return Data'!$B$7:$R$2843,17,0)</f>
        <v>18.045999999999999</v>
      </c>
      <c r="M15" s="66">
        <f t="shared" si="4"/>
        <v>16</v>
      </c>
      <c r="N15" s="65">
        <f>VLOOKUP($A15,'Return Data'!$B$7:$R$2843,14,0)</f>
        <v>8.2675999999999998</v>
      </c>
      <c r="O15" s="66">
        <f t="shared" si="5"/>
        <v>14</v>
      </c>
      <c r="P15" s="65">
        <f>VLOOKUP($A15,'Return Data'!$B$7:$R$2843,15,0)</f>
        <v>14.9833</v>
      </c>
      <c r="Q15" s="66">
        <f t="shared" si="6"/>
        <v>12</v>
      </c>
      <c r="R15" s="65">
        <f>VLOOKUP($A15,'Return Data'!$B$7:$R$2843,16,0)</f>
        <v>15.6614</v>
      </c>
      <c r="S15" s="67">
        <f t="shared" si="7"/>
        <v>14</v>
      </c>
    </row>
    <row r="16" spans="1:20" x14ac:dyDescent="0.3">
      <c r="A16" s="63" t="s">
        <v>1166</v>
      </c>
      <c r="B16" s="64">
        <f>VLOOKUP($A16,'Return Data'!$B$7:$R$2843,3,0)</f>
        <v>44319</v>
      </c>
      <c r="C16" s="65">
        <f>VLOOKUP($A16,'Return Data'!$B$7:$R$2843,4,0)</f>
        <v>129.29</v>
      </c>
      <c r="D16" s="65">
        <f>VLOOKUP($A16,'Return Data'!$B$7:$R$2843,10,0)</f>
        <v>6.7895000000000003</v>
      </c>
      <c r="E16" s="66">
        <f t="shared" si="0"/>
        <v>15</v>
      </c>
      <c r="F16" s="65">
        <f>VLOOKUP($A16,'Return Data'!$B$7:$R$2843,11,0)</f>
        <v>37.484000000000002</v>
      </c>
      <c r="G16" s="66">
        <f t="shared" si="1"/>
        <v>9</v>
      </c>
      <c r="H16" s="65">
        <f>VLOOKUP($A16,'Return Data'!$B$7:$R$2843,12,0)</f>
        <v>51.820099999999996</v>
      </c>
      <c r="I16" s="66">
        <f t="shared" si="2"/>
        <v>8</v>
      </c>
      <c r="J16" s="65">
        <f>VLOOKUP($A16,'Return Data'!$B$7:$R$2843,13,0)</f>
        <v>78.429500000000004</v>
      </c>
      <c r="K16" s="66">
        <f t="shared" si="3"/>
        <v>5</v>
      </c>
      <c r="L16" s="65">
        <f>VLOOKUP($A16,'Return Data'!$B$7:$R$2843,17,0)</f>
        <v>16.881</v>
      </c>
      <c r="M16" s="66">
        <f t="shared" si="4"/>
        <v>17</v>
      </c>
      <c r="N16" s="65">
        <f>VLOOKUP($A16,'Return Data'!$B$7:$R$2843,14,0)</f>
        <v>7.952</v>
      </c>
      <c r="O16" s="66">
        <f t="shared" si="5"/>
        <v>17</v>
      </c>
      <c r="P16" s="65">
        <f>VLOOKUP($A16,'Return Data'!$B$7:$R$2843,15,0)</f>
        <v>14.162000000000001</v>
      </c>
      <c r="Q16" s="66">
        <f t="shared" si="6"/>
        <v>14</v>
      </c>
      <c r="R16" s="65">
        <f>VLOOKUP($A16,'Return Data'!$B$7:$R$2843,16,0)</f>
        <v>16.754200000000001</v>
      </c>
      <c r="S16" s="67">
        <f t="shared" si="7"/>
        <v>12</v>
      </c>
    </row>
    <row r="17" spans="1:19" x14ac:dyDescent="0.3">
      <c r="A17" s="63" t="s">
        <v>1168</v>
      </c>
      <c r="B17" s="64">
        <f>VLOOKUP($A17,'Return Data'!$B$7:$R$2843,3,0)</f>
        <v>44319</v>
      </c>
      <c r="C17" s="65">
        <f>VLOOKUP($A17,'Return Data'!$B$7:$R$2843,4,0)</f>
        <v>14.29</v>
      </c>
      <c r="D17" s="65">
        <f>VLOOKUP($A17,'Return Data'!$B$7:$R$2843,10,0)</f>
        <v>5.1508000000000003</v>
      </c>
      <c r="E17" s="66">
        <f t="shared" si="0"/>
        <v>20</v>
      </c>
      <c r="F17" s="65">
        <f>VLOOKUP($A17,'Return Data'!$B$7:$R$2843,11,0)</f>
        <v>29.673300000000001</v>
      </c>
      <c r="G17" s="66">
        <f t="shared" si="1"/>
        <v>21</v>
      </c>
      <c r="H17" s="65">
        <f>VLOOKUP($A17,'Return Data'!$B$7:$R$2843,12,0)</f>
        <v>42.3307</v>
      </c>
      <c r="I17" s="66">
        <f t="shared" si="2"/>
        <v>21</v>
      </c>
      <c r="J17" s="65">
        <f>VLOOKUP($A17,'Return Data'!$B$7:$R$2843,13,0)</f>
        <v>64.064300000000003</v>
      </c>
      <c r="K17" s="66">
        <f t="shared" si="3"/>
        <v>15</v>
      </c>
      <c r="L17" s="65">
        <f>VLOOKUP($A17,'Return Data'!$B$7:$R$2843,17,0)</f>
        <v>16.248999999999999</v>
      </c>
      <c r="M17" s="66">
        <f t="shared" si="4"/>
        <v>19</v>
      </c>
      <c r="N17" s="65">
        <f>VLOOKUP($A17,'Return Data'!$B$7:$R$2843,14,0)</f>
        <v>6.0183999999999997</v>
      </c>
      <c r="O17" s="66">
        <f t="shared" si="5"/>
        <v>20</v>
      </c>
      <c r="P17" s="65"/>
      <c r="Q17" s="66"/>
      <c r="R17" s="65">
        <f>VLOOKUP($A17,'Return Data'!$B$7:$R$2843,16,0)</f>
        <v>8.7167999999999992</v>
      </c>
      <c r="S17" s="67">
        <f t="shared" si="7"/>
        <v>24</v>
      </c>
    </row>
    <row r="18" spans="1:19" x14ac:dyDescent="0.3">
      <c r="A18" s="63" t="s">
        <v>1170</v>
      </c>
      <c r="B18" s="64">
        <f>VLOOKUP($A18,'Return Data'!$B$7:$R$2843,3,0)</f>
        <v>44319</v>
      </c>
      <c r="C18" s="65">
        <f>VLOOKUP($A18,'Return Data'!$B$7:$R$2843,4,0)</f>
        <v>69.23</v>
      </c>
      <c r="D18" s="65">
        <f>VLOOKUP($A18,'Return Data'!$B$7:$R$2843,10,0)</f>
        <v>3.2974999999999999</v>
      </c>
      <c r="E18" s="66">
        <f t="shared" si="0"/>
        <v>26</v>
      </c>
      <c r="F18" s="65">
        <f>VLOOKUP($A18,'Return Data'!$B$7:$R$2843,11,0)</f>
        <v>29.088200000000001</v>
      </c>
      <c r="G18" s="66">
        <f t="shared" si="1"/>
        <v>22</v>
      </c>
      <c r="H18" s="65">
        <f>VLOOKUP($A18,'Return Data'!$B$7:$R$2843,12,0)</f>
        <v>39.548499999999997</v>
      </c>
      <c r="I18" s="66">
        <f t="shared" si="2"/>
        <v>25</v>
      </c>
      <c r="J18" s="65">
        <f>VLOOKUP($A18,'Return Data'!$B$7:$R$2843,13,0)</f>
        <v>56.948500000000003</v>
      </c>
      <c r="K18" s="66">
        <f t="shared" si="3"/>
        <v>23</v>
      </c>
      <c r="L18" s="65">
        <f>VLOOKUP($A18,'Return Data'!$B$7:$R$2843,17,0)</f>
        <v>20.4544</v>
      </c>
      <c r="M18" s="66">
        <f t="shared" si="4"/>
        <v>13</v>
      </c>
      <c r="N18" s="65">
        <f>VLOOKUP($A18,'Return Data'!$B$7:$R$2843,14,0)</f>
        <v>12.228999999999999</v>
      </c>
      <c r="O18" s="66">
        <f t="shared" si="5"/>
        <v>6</v>
      </c>
      <c r="P18" s="65">
        <f>VLOOKUP($A18,'Return Data'!$B$7:$R$2843,15,0)</f>
        <v>15.7399</v>
      </c>
      <c r="Q18" s="66">
        <f>RANK(P18,P$8:P$33,0)</f>
        <v>9</v>
      </c>
      <c r="R18" s="65">
        <f>VLOOKUP($A18,'Return Data'!$B$7:$R$2843,16,0)</f>
        <v>14.7652</v>
      </c>
      <c r="S18" s="67">
        <f t="shared" si="7"/>
        <v>17</v>
      </c>
    </row>
    <row r="19" spans="1:19" x14ac:dyDescent="0.3">
      <c r="A19" s="63" t="s">
        <v>1172</v>
      </c>
      <c r="B19" s="64">
        <f>VLOOKUP($A19,'Return Data'!$B$7:$R$2843,3,0)</f>
        <v>44319</v>
      </c>
      <c r="C19" s="65">
        <f>VLOOKUP($A19,'Return Data'!$B$7:$R$2843,4,0)</f>
        <v>58.167999999999999</v>
      </c>
      <c r="D19" s="65">
        <f>VLOOKUP($A19,'Return Data'!$B$7:$R$2843,10,0)</f>
        <v>9.3280999999999992</v>
      </c>
      <c r="E19" s="66">
        <f t="shared" si="0"/>
        <v>8</v>
      </c>
      <c r="F19" s="65">
        <f>VLOOKUP($A19,'Return Data'!$B$7:$R$2843,11,0)</f>
        <v>38.409599999999998</v>
      </c>
      <c r="G19" s="66">
        <f t="shared" si="1"/>
        <v>7</v>
      </c>
      <c r="H19" s="65">
        <f>VLOOKUP($A19,'Return Data'!$B$7:$R$2843,12,0)</f>
        <v>54.4024</v>
      </c>
      <c r="I19" s="66">
        <f t="shared" si="2"/>
        <v>6</v>
      </c>
      <c r="J19" s="65">
        <f>VLOOKUP($A19,'Return Data'!$B$7:$R$2843,13,0)</f>
        <v>74.369699999999995</v>
      </c>
      <c r="K19" s="66">
        <f t="shared" si="3"/>
        <v>6</v>
      </c>
      <c r="L19" s="65">
        <f>VLOOKUP($A19,'Return Data'!$B$7:$R$2843,17,0)</f>
        <v>23.957599999999999</v>
      </c>
      <c r="M19" s="66">
        <f t="shared" si="4"/>
        <v>4</v>
      </c>
      <c r="N19" s="65">
        <f>VLOOKUP($A19,'Return Data'!$B$7:$R$2843,14,0)</f>
        <v>12.4918</v>
      </c>
      <c r="O19" s="66">
        <f t="shared" si="5"/>
        <v>5</v>
      </c>
      <c r="P19" s="65">
        <f>VLOOKUP($A19,'Return Data'!$B$7:$R$2843,15,0)</f>
        <v>17.038499999999999</v>
      </c>
      <c r="Q19" s="66">
        <f>RANK(P19,P$8:P$33,0)</f>
        <v>3</v>
      </c>
      <c r="R19" s="65">
        <f>VLOOKUP($A19,'Return Data'!$B$7:$R$2843,16,0)</f>
        <v>13.2967</v>
      </c>
      <c r="S19" s="67">
        <f t="shared" si="7"/>
        <v>18</v>
      </c>
    </row>
    <row r="20" spans="1:19" x14ac:dyDescent="0.3">
      <c r="A20" s="63" t="s">
        <v>1175</v>
      </c>
      <c r="B20" s="64">
        <f>VLOOKUP($A20,'Return Data'!$B$7:$R$2843,3,0)</f>
        <v>44319</v>
      </c>
      <c r="C20" s="65">
        <f>VLOOKUP($A20,'Return Data'!$B$7:$R$2843,4,0)</f>
        <v>177.3</v>
      </c>
      <c r="D20" s="65">
        <f>VLOOKUP($A20,'Return Data'!$B$7:$R$2843,10,0)</f>
        <v>9.1950000000000003</v>
      </c>
      <c r="E20" s="66">
        <f t="shared" si="0"/>
        <v>9</v>
      </c>
      <c r="F20" s="65">
        <f>VLOOKUP($A20,'Return Data'!$B$7:$R$2843,11,0)</f>
        <v>27.9313</v>
      </c>
      <c r="G20" s="66">
        <f t="shared" si="1"/>
        <v>24</v>
      </c>
      <c r="H20" s="65">
        <f>VLOOKUP($A20,'Return Data'!$B$7:$R$2843,12,0)</f>
        <v>41.896799999999999</v>
      </c>
      <c r="I20" s="66">
        <f t="shared" si="2"/>
        <v>22</v>
      </c>
      <c r="J20" s="65">
        <f>VLOOKUP($A20,'Return Data'!$B$7:$R$2843,13,0)</f>
        <v>58.970700000000001</v>
      </c>
      <c r="K20" s="66">
        <f t="shared" si="3"/>
        <v>19</v>
      </c>
      <c r="L20" s="65">
        <f>VLOOKUP($A20,'Return Data'!$B$7:$R$2843,17,0)</f>
        <v>16.3797</v>
      </c>
      <c r="M20" s="66">
        <f t="shared" si="4"/>
        <v>18</v>
      </c>
      <c r="N20" s="65">
        <f>VLOOKUP($A20,'Return Data'!$B$7:$R$2843,14,0)</f>
        <v>6.6241000000000003</v>
      </c>
      <c r="O20" s="66">
        <f t="shared" si="5"/>
        <v>19</v>
      </c>
      <c r="P20" s="65">
        <f>VLOOKUP($A20,'Return Data'!$B$7:$R$2843,15,0)</f>
        <v>15.792400000000001</v>
      </c>
      <c r="Q20" s="66">
        <f>RANK(P20,P$8:P$33,0)</f>
        <v>8</v>
      </c>
      <c r="R20" s="65">
        <f>VLOOKUP($A20,'Return Data'!$B$7:$R$2843,16,0)</f>
        <v>18.7362</v>
      </c>
      <c r="S20" s="67">
        <f t="shared" si="7"/>
        <v>8</v>
      </c>
    </row>
    <row r="21" spans="1:19" x14ac:dyDescent="0.3">
      <c r="A21" s="63" t="s">
        <v>1177</v>
      </c>
      <c r="B21" s="64">
        <f>VLOOKUP($A21,'Return Data'!$B$7:$R$2843,3,0)</f>
        <v>44319</v>
      </c>
      <c r="C21" s="65">
        <f>VLOOKUP($A21,'Return Data'!$B$7:$R$2843,4,0)</f>
        <v>14.0573</v>
      </c>
      <c r="D21" s="65">
        <f>VLOOKUP($A21,'Return Data'!$B$7:$R$2843,10,0)</f>
        <v>13.811400000000001</v>
      </c>
      <c r="E21" s="66">
        <f t="shared" si="0"/>
        <v>2</v>
      </c>
      <c r="F21" s="65">
        <f>VLOOKUP($A21,'Return Data'!$B$7:$R$2843,11,0)</f>
        <v>40.418500000000002</v>
      </c>
      <c r="G21" s="66">
        <f t="shared" si="1"/>
        <v>4</v>
      </c>
      <c r="H21" s="65">
        <f>VLOOKUP($A21,'Return Data'!$B$7:$R$2843,12,0)</f>
        <v>50.993000000000002</v>
      </c>
      <c r="I21" s="66">
        <f t="shared" si="2"/>
        <v>10</v>
      </c>
      <c r="J21" s="65">
        <f>VLOOKUP($A21,'Return Data'!$B$7:$R$2843,13,0)</f>
        <v>64.297600000000003</v>
      </c>
      <c r="K21" s="66">
        <f t="shared" si="3"/>
        <v>14</v>
      </c>
      <c r="L21" s="65">
        <f>VLOOKUP($A21,'Return Data'!$B$7:$R$2843,17,0)</f>
        <v>23.453900000000001</v>
      </c>
      <c r="M21" s="66">
        <f t="shared" si="4"/>
        <v>9</v>
      </c>
      <c r="N21" s="65"/>
      <c r="O21" s="66"/>
      <c r="P21" s="65"/>
      <c r="Q21" s="66"/>
      <c r="R21" s="65">
        <f>VLOOKUP($A21,'Return Data'!$B$7:$R$2843,16,0)</f>
        <v>11.0205</v>
      </c>
      <c r="S21" s="67">
        <f t="shared" si="7"/>
        <v>21</v>
      </c>
    </row>
    <row r="22" spans="1:19" x14ac:dyDescent="0.3">
      <c r="A22" s="63" t="s">
        <v>1179</v>
      </c>
      <c r="B22" s="64">
        <f>VLOOKUP($A22,'Return Data'!$B$7:$R$2843,3,0)</f>
        <v>44319</v>
      </c>
      <c r="C22" s="65">
        <f>VLOOKUP($A22,'Return Data'!$B$7:$R$2843,4,0)</f>
        <v>16.635999999999999</v>
      </c>
      <c r="D22" s="65">
        <f>VLOOKUP($A22,'Return Data'!$B$7:$R$2843,10,0)</f>
        <v>6.9633000000000003</v>
      </c>
      <c r="E22" s="66">
        <f t="shared" si="0"/>
        <v>14</v>
      </c>
      <c r="F22" s="65">
        <f>VLOOKUP($A22,'Return Data'!$B$7:$R$2843,11,0)</f>
        <v>40.411900000000003</v>
      </c>
      <c r="G22" s="66">
        <f t="shared" si="1"/>
        <v>5</v>
      </c>
      <c r="H22" s="65">
        <f>VLOOKUP($A22,'Return Data'!$B$7:$R$2843,12,0)</f>
        <v>59.12</v>
      </c>
      <c r="I22" s="66">
        <f t="shared" si="2"/>
        <v>2</v>
      </c>
      <c r="J22" s="65">
        <f>VLOOKUP($A22,'Return Data'!$B$7:$R$2843,13,0)</f>
        <v>80.375100000000003</v>
      </c>
      <c r="K22" s="66">
        <f t="shared" ref="K22" si="8">RANK(J22,J$8:J$33,0)</f>
        <v>4</v>
      </c>
      <c r="L22" s="65"/>
      <c r="M22" s="66"/>
      <c r="N22" s="65"/>
      <c r="O22" s="66"/>
      <c r="P22" s="65"/>
      <c r="Q22" s="66"/>
      <c r="R22" s="65">
        <f>VLOOKUP($A22,'Return Data'!$B$7:$R$2843,16,0)</f>
        <v>33.439399999999999</v>
      </c>
      <c r="S22" s="67">
        <f t="shared" si="7"/>
        <v>2</v>
      </c>
    </row>
    <row r="23" spans="1:19" x14ac:dyDescent="0.3">
      <c r="A23" s="63" t="s">
        <v>1181</v>
      </c>
      <c r="B23" s="64">
        <f>VLOOKUP($A23,'Return Data'!$B$7:$R$2843,3,0)</f>
        <v>44319</v>
      </c>
      <c r="C23" s="65">
        <f>VLOOKUP($A23,'Return Data'!$B$7:$R$2843,4,0)</f>
        <v>32.527900000000002</v>
      </c>
      <c r="D23" s="65">
        <f>VLOOKUP($A23,'Return Data'!$B$7:$R$2843,10,0)</f>
        <v>4.7671999999999999</v>
      </c>
      <c r="E23" s="66">
        <f t="shared" si="0"/>
        <v>22</v>
      </c>
      <c r="F23" s="65">
        <f>VLOOKUP($A23,'Return Data'!$B$7:$R$2843,11,0)</f>
        <v>28.1751</v>
      </c>
      <c r="G23" s="66">
        <f t="shared" si="1"/>
        <v>23</v>
      </c>
      <c r="H23" s="65">
        <f>VLOOKUP($A23,'Return Data'!$B$7:$R$2843,12,0)</f>
        <v>42.382100000000001</v>
      </c>
      <c r="I23" s="66">
        <f t="shared" si="2"/>
        <v>20</v>
      </c>
      <c r="J23" s="65">
        <f>VLOOKUP($A23,'Return Data'!$B$7:$R$2843,13,0)</f>
        <v>57.751600000000003</v>
      </c>
      <c r="K23" s="66">
        <f t="shared" ref="K23:K31" si="9">RANK(J23,J$8:J$33,0)</f>
        <v>21</v>
      </c>
      <c r="L23" s="65">
        <f>VLOOKUP($A23,'Return Data'!$B$7:$R$2843,17,0)</f>
        <v>14.398999999999999</v>
      </c>
      <c r="M23" s="66">
        <f>RANK(L23,L$8:L$33,0)</f>
        <v>21</v>
      </c>
      <c r="N23" s="65">
        <f>VLOOKUP($A23,'Return Data'!$B$7:$R$2843,14,0)</f>
        <v>7.9497</v>
      </c>
      <c r="O23" s="66">
        <f>RANK(N23,N$8:N$33,0)</f>
        <v>18</v>
      </c>
      <c r="P23" s="65">
        <f>VLOOKUP($A23,'Return Data'!$B$7:$R$2843,15,0)</f>
        <v>10.624700000000001</v>
      </c>
      <c r="Q23" s="66">
        <f>RANK(P23,P$8:P$33,0)</f>
        <v>21</v>
      </c>
      <c r="R23" s="65">
        <f>VLOOKUP($A23,'Return Data'!$B$7:$R$2843,16,0)</f>
        <v>17.822399999999998</v>
      </c>
      <c r="S23" s="67">
        <f t="shared" si="7"/>
        <v>10</v>
      </c>
    </row>
    <row r="24" spans="1:19" x14ac:dyDescent="0.3">
      <c r="A24" s="63" t="s">
        <v>1182</v>
      </c>
      <c r="B24" s="64">
        <f>VLOOKUP($A24,'Return Data'!$B$7:$R$2843,3,0)</f>
        <v>44319</v>
      </c>
      <c r="C24" s="65">
        <f>VLOOKUP($A24,'Return Data'!$B$7:$R$2843,4,0)</f>
        <v>1586.8695</v>
      </c>
      <c r="D24" s="65">
        <f>VLOOKUP($A24,'Return Data'!$B$7:$R$2843,10,0)</f>
        <v>5.7557999999999998</v>
      </c>
      <c r="E24" s="66">
        <f t="shared" si="0"/>
        <v>19</v>
      </c>
      <c r="F24" s="65">
        <f>VLOOKUP($A24,'Return Data'!$B$7:$R$2843,11,0)</f>
        <v>35.037599999999998</v>
      </c>
      <c r="G24" s="66">
        <f t="shared" si="1"/>
        <v>11</v>
      </c>
      <c r="H24" s="65">
        <f>VLOOKUP($A24,'Return Data'!$B$7:$R$2843,12,0)</f>
        <v>48.982199999999999</v>
      </c>
      <c r="I24" s="66">
        <f t="shared" si="2"/>
        <v>14</v>
      </c>
      <c r="J24" s="65">
        <f>VLOOKUP($A24,'Return Data'!$B$7:$R$2843,13,0)</f>
        <v>70.310500000000005</v>
      </c>
      <c r="K24" s="66">
        <f t="shared" si="9"/>
        <v>10</v>
      </c>
      <c r="L24" s="65">
        <f>VLOOKUP($A24,'Return Data'!$B$7:$R$2843,17,0)</f>
        <v>19.774799999999999</v>
      </c>
      <c r="M24" s="66">
        <f>RANK(L24,L$8:L$33,0)</f>
        <v>15</v>
      </c>
      <c r="N24" s="65">
        <f>VLOOKUP($A24,'Return Data'!$B$7:$R$2843,14,0)</f>
        <v>11.474399999999999</v>
      </c>
      <c r="O24" s="66">
        <f>RANK(N24,N$8:N$33,0)</f>
        <v>8</v>
      </c>
      <c r="P24" s="65">
        <f>VLOOKUP($A24,'Return Data'!$B$7:$R$2843,15,0)</f>
        <v>16.069600000000001</v>
      </c>
      <c r="Q24" s="66">
        <f>RANK(P24,P$8:P$33,0)</f>
        <v>7</v>
      </c>
      <c r="R24" s="65">
        <f>VLOOKUP($A24,'Return Data'!$B$7:$R$2843,16,0)</f>
        <v>21.900300000000001</v>
      </c>
      <c r="S24" s="67">
        <f t="shared" si="7"/>
        <v>5</v>
      </c>
    </row>
    <row r="25" spans="1:19" x14ac:dyDescent="0.3">
      <c r="A25" s="63" t="s">
        <v>1185</v>
      </c>
      <c r="B25" s="64">
        <f>VLOOKUP($A25,'Return Data'!$B$7:$R$2843,3,0)</f>
        <v>44319</v>
      </c>
      <c r="C25" s="65">
        <f>VLOOKUP($A25,'Return Data'!$B$7:$R$2843,4,0)</f>
        <v>32.799999999999997</v>
      </c>
      <c r="D25" s="65">
        <f>VLOOKUP($A25,'Return Data'!$B$7:$R$2843,10,0)</f>
        <v>10.960800000000001</v>
      </c>
      <c r="E25" s="66">
        <f t="shared" si="0"/>
        <v>4</v>
      </c>
      <c r="F25" s="65">
        <f>VLOOKUP($A25,'Return Data'!$B$7:$R$2843,11,0)</f>
        <v>44.175800000000002</v>
      </c>
      <c r="G25" s="66">
        <f t="shared" si="1"/>
        <v>1</v>
      </c>
      <c r="H25" s="65">
        <f>VLOOKUP($A25,'Return Data'!$B$7:$R$2843,12,0)</f>
        <v>62.456699999999998</v>
      </c>
      <c r="I25" s="66">
        <f t="shared" si="2"/>
        <v>1</v>
      </c>
      <c r="J25" s="65">
        <f>VLOOKUP($A25,'Return Data'!$B$7:$R$2843,13,0)</f>
        <v>96.642700000000005</v>
      </c>
      <c r="K25" s="66">
        <f t="shared" si="9"/>
        <v>1</v>
      </c>
      <c r="L25" s="65">
        <f>VLOOKUP($A25,'Return Data'!$B$7:$R$2843,17,0)</f>
        <v>35.613199999999999</v>
      </c>
      <c r="M25" s="66">
        <f>RANK(L25,L$8:L$33,0)</f>
        <v>1</v>
      </c>
      <c r="N25" s="65">
        <f>VLOOKUP($A25,'Return Data'!$B$7:$R$2843,14,0)</f>
        <v>17.230399999999999</v>
      </c>
      <c r="O25" s="66">
        <f>RANK(N25,N$8:N$33,0)</f>
        <v>1</v>
      </c>
      <c r="P25" s="65">
        <f>VLOOKUP($A25,'Return Data'!$B$7:$R$2843,15,0)</f>
        <v>17.723299999999998</v>
      </c>
      <c r="Q25" s="66">
        <f>RANK(P25,P$8:P$33,0)</f>
        <v>2</v>
      </c>
      <c r="R25" s="65">
        <f>VLOOKUP($A25,'Return Data'!$B$7:$R$2843,16,0)</f>
        <v>17.356400000000001</v>
      </c>
      <c r="S25" s="67">
        <f t="shared" si="7"/>
        <v>11</v>
      </c>
    </row>
    <row r="26" spans="1:19" x14ac:dyDescent="0.3">
      <c r="A26" s="63" t="s">
        <v>1187</v>
      </c>
      <c r="B26" s="64">
        <f>VLOOKUP($A26,'Return Data'!$B$7:$R$2843,3,0)</f>
        <v>44319</v>
      </c>
      <c r="C26" s="65">
        <f>VLOOKUP($A26,'Return Data'!$B$7:$R$2843,4,0)</f>
        <v>13.85</v>
      </c>
      <c r="D26" s="65">
        <f>VLOOKUP($A26,'Return Data'!$B$7:$R$2843,10,0)</f>
        <v>4.8448000000000002</v>
      </c>
      <c r="E26" s="66">
        <f t="shared" si="0"/>
        <v>21</v>
      </c>
      <c r="F26" s="65">
        <f>VLOOKUP($A26,'Return Data'!$B$7:$R$2843,11,0)</f>
        <v>32.409199999999998</v>
      </c>
      <c r="G26" s="66">
        <f t="shared" ref="G26" si="10">RANK(F26,F$8:F$33,0)</f>
        <v>15</v>
      </c>
      <c r="H26" s="65">
        <f>VLOOKUP($A26,'Return Data'!$B$7:$R$2843,12,0)</f>
        <v>45.178199999999997</v>
      </c>
      <c r="I26" s="66">
        <f t="shared" ref="I26" si="11">RANK(H26,H$8:H$33,0)</f>
        <v>18</v>
      </c>
      <c r="J26" s="65">
        <f>VLOOKUP($A26,'Return Data'!$B$7:$R$2843,13,0)</f>
        <v>62.368099999999998</v>
      </c>
      <c r="K26" s="66">
        <f t="shared" si="9"/>
        <v>17</v>
      </c>
      <c r="L26" s="65"/>
      <c r="M26" s="66"/>
      <c r="N26" s="65"/>
      <c r="O26" s="66"/>
      <c r="P26" s="65"/>
      <c r="Q26" s="66"/>
      <c r="R26" s="65">
        <f>VLOOKUP($A26,'Return Data'!$B$7:$R$2843,16,0)</f>
        <v>27.457599999999999</v>
      </c>
      <c r="S26" s="67">
        <f t="shared" si="7"/>
        <v>3</v>
      </c>
    </row>
    <row r="27" spans="1:19" x14ac:dyDescent="0.3">
      <c r="A27" s="63" t="s">
        <v>1188</v>
      </c>
      <c r="B27" s="64">
        <f>VLOOKUP($A27,'Return Data'!$B$7:$R$2843,3,0)</f>
        <v>44319</v>
      </c>
      <c r="C27" s="65">
        <f>VLOOKUP($A27,'Return Data'!$B$7:$R$2843,4,0)</f>
        <v>92.111800000000002</v>
      </c>
      <c r="D27" s="65">
        <f>VLOOKUP($A27,'Return Data'!$B$7:$R$2843,10,0)</f>
        <v>16.836099999999998</v>
      </c>
      <c r="E27" s="66">
        <f t="shared" si="0"/>
        <v>1</v>
      </c>
      <c r="F27" s="65">
        <f>VLOOKUP($A27,'Return Data'!$B$7:$R$2843,11,0)</f>
        <v>44.039499999999997</v>
      </c>
      <c r="G27" s="66">
        <f t="shared" ref="G27:G33" si="12">RANK(F27,F$8:F$33,0)</f>
        <v>3</v>
      </c>
      <c r="H27" s="65">
        <f>VLOOKUP($A27,'Return Data'!$B$7:$R$2843,12,0)</f>
        <v>55.8842</v>
      </c>
      <c r="I27" s="66">
        <f t="shared" ref="I27:I33" si="13">RANK(H27,H$8:H$33,0)</f>
        <v>4</v>
      </c>
      <c r="J27" s="65">
        <f>VLOOKUP($A27,'Return Data'!$B$7:$R$2843,13,0)</f>
        <v>82.448400000000007</v>
      </c>
      <c r="K27" s="66">
        <f t="shared" si="9"/>
        <v>3</v>
      </c>
      <c r="L27" s="65">
        <f>VLOOKUP($A27,'Return Data'!$B$7:$R$2843,17,0)</f>
        <v>28.959800000000001</v>
      </c>
      <c r="M27" s="66">
        <f>RANK(L27,L$8:L$33,0)</f>
        <v>2</v>
      </c>
      <c r="N27" s="65">
        <f>VLOOKUP($A27,'Return Data'!$B$7:$R$2843,14,0)</f>
        <v>16.924299999999999</v>
      </c>
      <c r="O27" s="66">
        <f>RANK(N27,N$8:N$33,0)</f>
        <v>2</v>
      </c>
      <c r="P27" s="65">
        <f>VLOOKUP($A27,'Return Data'!$B$7:$R$2843,15,0)</f>
        <v>15.388400000000001</v>
      </c>
      <c r="Q27" s="66">
        <f>RANK(P27,P$8:P$33,0)</f>
        <v>11</v>
      </c>
      <c r="R27" s="65">
        <f>VLOOKUP($A27,'Return Data'!$B$7:$R$2843,16,0)</f>
        <v>11.622400000000001</v>
      </c>
      <c r="S27" s="67">
        <f t="shared" si="7"/>
        <v>20</v>
      </c>
    </row>
    <row r="28" spans="1:19" x14ac:dyDescent="0.3">
      <c r="A28" s="63" t="s">
        <v>1191</v>
      </c>
      <c r="B28" s="64">
        <f>VLOOKUP($A28,'Return Data'!$B$7:$R$2843,3,0)</f>
        <v>44319</v>
      </c>
      <c r="C28" s="65">
        <f>VLOOKUP($A28,'Return Data'!$B$7:$R$2843,4,0)</f>
        <v>110.14149999999999</v>
      </c>
      <c r="D28" s="65">
        <f>VLOOKUP($A28,'Return Data'!$B$7:$R$2843,10,0)</f>
        <v>10.8764</v>
      </c>
      <c r="E28" s="66">
        <f t="shared" si="0"/>
        <v>5</v>
      </c>
      <c r="F28" s="65">
        <f>VLOOKUP($A28,'Return Data'!$B$7:$R$2843,11,0)</f>
        <v>44.043399999999998</v>
      </c>
      <c r="G28" s="66">
        <f t="shared" si="12"/>
        <v>2</v>
      </c>
      <c r="H28" s="65">
        <f>VLOOKUP($A28,'Return Data'!$B$7:$R$2843,12,0)</f>
        <v>57.973100000000002</v>
      </c>
      <c r="I28" s="66">
        <f t="shared" si="13"/>
        <v>3</v>
      </c>
      <c r="J28" s="65">
        <f>VLOOKUP($A28,'Return Data'!$B$7:$R$2843,13,0)</f>
        <v>84.632999999999996</v>
      </c>
      <c r="K28" s="66">
        <f t="shared" si="9"/>
        <v>2</v>
      </c>
      <c r="L28" s="65">
        <f>VLOOKUP($A28,'Return Data'!$B$7:$R$2843,17,0)</f>
        <v>23.7273</v>
      </c>
      <c r="M28" s="66">
        <f>RANK(L28,L$8:L$33,0)</f>
        <v>7</v>
      </c>
      <c r="N28" s="65">
        <f>VLOOKUP($A28,'Return Data'!$B$7:$R$2843,14,0)</f>
        <v>10.524800000000001</v>
      </c>
      <c r="O28" s="66">
        <f>RANK(N28,N$8:N$33,0)</f>
        <v>10</v>
      </c>
      <c r="P28" s="65">
        <f>VLOOKUP($A28,'Return Data'!$B$7:$R$2843,15,0)</f>
        <v>12.2704</v>
      </c>
      <c r="Q28" s="66">
        <f>RANK(P28,P$8:P$33,0)</f>
        <v>18</v>
      </c>
      <c r="R28" s="65">
        <f>VLOOKUP($A28,'Return Data'!$B$7:$R$2843,16,0)</f>
        <v>16.062000000000001</v>
      </c>
      <c r="S28" s="67">
        <f t="shared" si="7"/>
        <v>13</v>
      </c>
    </row>
    <row r="29" spans="1:19" x14ac:dyDescent="0.3">
      <c r="A29" s="63" t="s">
        <v>1192</v>
      </c>
      <c r="B29" s="64">
        <f>VLOOKUP($A29,'Return Data'!$B$7:$R$2843,3,0)</f>
        <v>44319</v>
      </c>
      <c r="C29" s="65">
        <f>VLOOKUP($A29,'Return Data'!$B$7:$R$2843,4,0)</f>
        <v>572.80949999999996</v>
      </c>
      <c r="D29" s="65">
        <f>VLOOKUP($A29,'Return Data'!$B$7:$R$2843,10,0)</f>
        <v>3.3359000000000001</v>
      </c>
      <c r="E29" s="66">
        <f t="shared" si="0"/>
        <v>25</v>
      </c>
      <c r="F29" s="65">
        <f>VLOOKUP($A29,'Return Data'!$B$7:$R$2843,11,0)</f>
        <v>30.84</v>
      </c>
      <c r="G29" s="66">
        <f t="shared" si="12"/>
        <v>19</v>
      </c>
      <c r="H29" s="65">
        <f>VLOOKUP($A29,'Return Data'!$B$7:$R$2843,12,0)</f>
        <v>44.802700000000002</v>
      </c>
      <c r="I29" s="66">
        <f t="shared" si="13"/>
        <v>19</v>
      </c>
      <c r="J29" s="65">
        <f>VLOOKUP($A29,'Return Data'!$B$7:$R$2843,13,0)</f>
        <v>58.703899999999997</v>
      </c>
      <c r="K29" s="66">
        <f t="shared" si="9"/>
        <v>20</v>
      </c>
      <c r="L29" s="65">
        <f>VLOOKUP($A29,'Return Data'!$B$7:$R$2843,17,0)</f>
        <v>11.9123</v>
      </c>
      <c r="M29" s="66">
        <f>RANK(L29,L$8:L$33,0)</f>
        <v>23</v>
      </c>
      <c r="N29" s="65">
        <f>VLOOKUP($A29,'Return Data'!$B$7:$R$2843,14,0)</f>
        <v>2.9336000000000002</v>
      </c>
      <c r="O29" s="66">
        <f>RANK(N29,N$8:N$33,0)</f>
        <v>22</v>
      </c>
      <c r="P29" s="65">
        <f>VLOOKUP($A29,'Return Data'!$B$7:$R$2843,15,0)</f>
        <v>10.833600000000001</v>
      </c>
      <c r="Q29" s="66">
        <f>RANK(P29,P$8:P$33,0)</f>
        <v>19</v>
      </c>
      <c r="R29" s="65">
        <f>VLOOKUP($A29,'Return Data'!$B$7:$R$2843,16,0)</f>
        <v>24.021699999999999</v>
      </c>
      <c r="S29" s="67">
        <f t="shared" si="7"/>
        <v>4</v>
      </c>
    </row>
    <row r="30" spans="1:19" x14ac:dyDescent="0.3">
      <c r="A30" s="63" t="s">
        <v>1194</v>
      </c>
      <c r="B30" s="64">
        <f>VLOOKUP($A30,'Return Data'!$B$7:$R$2843,3,0)</f>
        <v>44319</v>
      </c>
      <c r="C30" s="65">
        <f>VLOOKUP($A30,'Return Data'!$B$7:$R$2843,4,0)</f>
        <v>199.17959999999999</v>
      </c>
      <c r="D30" s="65">
        <f>VLOOKUP($A30,'Return Data'!$B$7:$R$2843,10,0)</f>
        <v>7.4892000000000003</v>
      </c>
      <c r="E30" s="66">
        <f t="shared" si="0"/>
        <v>12</v>
      </c>
      <c r="F30" s="65">
        <f>VLOOKUP($A30,'Return Data'!$B$7:$R$2843,11,0)</f>
        <v>32.706299999999999</v>
      </c>
      <c r="G30" s="66">
        <f t="shared" si="12"/>
        <v>14</v>
      </c>
      <c r="H30" s="65">
        <f>VLOOKUP($A30,'Return Data'!$B$7:$R$2843,12,0)</f>
        <v>49.505600000000001</v>
      </c>
      <c r="I30" s="66">
        <f t="shared" si="13"/>
        <v>12</v>
      </c>
      <c r="J30" s="65">
        <f>VLOOKUP($A30,'Return Data'!$B$7:$R$2843,13,0)</f>
        <v>62.4251</v>
      </c>
      <c r="K30" s="66">
        <f t="shared" si="9"/>
        <v>16</v>
      </c>
      <c r="L30" s="65">
        <f>VLOOKUP($A30,'Return Data'!$B$7:$R$2843,17,0)</f>
        <v>20.472300000000001</v>
      </c>
      <c r="M30" s="66">
        <f>RANK(L30,L$8:L$33,0)</f>
        <v>12</v>
      </c>
      <c r="N30" s="65">
        <f>VLOOKUP($A30,'Return Data'!$B$7:$R$2843,14,0)</f>
        <v>12.6731</v>
      </c>
      <c r="O30" s="66">
        <f>RANK(N30,N$8:N$33,0)</f>
        <v>4</v>
      </c>
      <c r="P30" s="65">
        <f>VLOOKUP($A30,'Return Data'!$B$7:$R$2843,15,0)</f>
        <v>15.4129</v>
      </c>
      <c r="Q30" s="66">
        <f>RANK(P30,P$8:P$33,0)</f>
        <v>10</v>
      </c>
      <c r="R30" s="65">
        <f>VLOOKUP($A30,'Return Data'!$B$7:$R$2843,16,0)</f>
        <v>11.7829</v>
      </c>
      <c r="S30" s="67">
        <f t="shared" si="7"/>
        <v>19</v>
      </c>
    </row>
    <row r="31" spans="1:19" x14ac:dyDescent="0.3">
      <c r="A31" s="63" t="s">
        <v>1197</v>
      </c>
      <c r="B31" s="64">
        <f>VLOOKUP($A31,'Return Data'!$B$7:$R$2843,3,0)</f>
        <v>44319</v>
      </c>
      <c r="C31" s="65">
        <f>VLOOKUP($A31,'Return Data'!$B$7:$R$2843,4,0)</f>
        <v>62.64</v>
      </c>
      <c r="D31" s="65">
        <f>VLOOKUP($A31,'Return Data'!$B$7:$R$2843,10,0)</f>
        <v>9.9911999999999992</v>
      </c>
      <c r="E31" s="66">
        <f t="shared" si="0"/>
        <v>6</v>
      </c>
      <c r="F31" s="65">
        <f>VLOOKUP($A31,'Return Data'!$B$7:$R$2843,11,0)</f>
        <v>31.762699999999999</v>
      </c>
      <c r="G31" s="66">
        <f t="shared" si="12"/>
        <v>17</v>
      </c>
      <c r="H31" s="65">
        <f>VLOOKUP($A31,'Return Data'!$B$7:$R$2843,12,0)</f>
        <v>41.6233</v>
      </c>
      <c r="I31" s="66">
        <f t="shared" si="13"/>
        <v>23</v>
      </c>
      <c r="J31" s="65">
        <f>VLOOKUP($A31,'Return Data'!$B$7:$R$2843,13,0)</f>
        <v>57.624600000000001</v>
      </c>
      <c r="K31" s="66">
        <f t="shared" si="9"/>
        <v>22</v>
      </c>
      <c r="L31" s="65">
        <f>VLOOKUP($A31,'Return Data'!$B$7:$R$2843,17,0)</f>
        <v>21.414200000000001</v>
      </c>
      <c r="M31" s="66">
        <f>RANK(L31,L$8:L$33,0)</f>
        <v>11</v>
      </c>
      <c r="N31" s="65">
        <f>VLOOKUP($A31,'Return Data'!$B$7:$R$2843,14,0)</f>
        <v>10.6221</v>
      </c>
      <c r="O31" s="66">
        <f>RANK(N31,N$8:N$33,0)</f>
        <v>9</v>
      </c>
      <c r="P31" s="65">
        <f>VLOOKUP($A31,'Return Data'!$B$7:$R$2843,15,0)</f>
        <v>16.762699999999999</v>
      </c>
      <c r="Q31" s="66">
        <f>RANK(P31,P$8:P$33,0)</f>
        <v>4</v>
      </c>
      <c r="R31" s="65">
        <f>VLOOKUP($A31,'Return Data'!$B$7:$R$2843,16,0)</f>
        <v>7.12</v>
      </c>
      <c r="S31" s="67">
        <f t="shared" si="7"/>
        <v>25</v>
      </c>
    </row>
    <row r="32" spans="1:19" x14ac:dyDescent="0.3">
      <c r="A32" s="63" t="s">
        <v>1199</v>
      </c>
      <c r="B32" s="64">
        <f>VLOOKUP($A32,'Return Data'!$B$7:$R$2843,3,0)</f>
        <v>44319</v>
      </c>
      <c r="C32" s="65">
        <f>VLOOKUP($A32,'Return Data'!$B$7:$R$2843,4,0)</f>
        <v>21.38</v>
      </c>
      <c r="D32" s="65">
        <f>VLOOKUP($A32,'Return Data'!$B$7:$R$2843,10,0)</f>
        <v>9.9794</v>
      </c>
      <c r="E32" s="66">
        <f t="shared" si="0"/>
        <v>7</v>
      </c>
      <c r="F32" s="65">
        <f>VLOOKUP($A32,'Return Data'!$B$7:$R$2843,11,0)</f>
        <v>34.212200000000003</v>
      </c>
      <c r="G32" s="66">
        <f t="shared" si="12"/>
        <v>12</v>
      </c>
      <c r="H32" s="65">
        <f>VLOOKUP($A32,'Return Data'!$B$7:$R$2843,12,0)</f>
        <v>51.202300000000001</v>
      </c>
      <c r="I32" s="66">
        <f t="shared" si="13"/>
        <v>9</v>
      </c>
      <c r="J32" s="65"/>
      <c r="K32" s="66"/>
      <c r="L32" s="65"/>
      <c r="M32" s="66"/>
      <c r="N32" s="65"/>
      <c r="O32" s="66"/>
      <c r="P32" s="65"/>
      <c r="Q32" s="66"/>
      <c r="R32" s="65">
        <f>VLOOKUP($A32,'Return Data'!$B$7:$R$2843,16,0)</f>
        <v>98.007599999999996</v>
      </c>
      <c r="S32" s="67">
        <f t="shared" si="7"/>
        <v>1</v>
      </c>
    </row>
    <row r="33" spans="1:19" x14ac:dyDescent="0.3">
      <c r="A33" s="63" t="s">
        <v>1944</v>
      </c>
      <c r="B33" s="64">
        <f>VLOOKUP($A33,'Return Data'!$B$7:$R$2843,3,0)</f>
        <v>44319</v>
      </c>
      <c r="C33" s="65">
        <f>VLOOKUP($A33,'Return Data'!$B$7:$R$2843,4,0)</f>
        <v>147.95689999999999</v>
      </c>
      <c r="D33" s="65">
        <f>VLOOKUP($A33,'Return Data'!$B$7:$R$2843,10,0)</f>
        <v>5.9682000000000004</v>
      </c>
      <c r="E33" s="66">
        <f t="shared" si="0"/>
        <v>18</v>
      </c>
      <c r="F33" s="65">
        <f>VLOOKUP($A33,'Return Data'!$B$7:$R$2843,11,0)</f>
        <v>32.920099999999998</v>
      </c>
      <c r="G33" s="66">
        <f t="shared" si="12"/>
        <v>13</v>
      </c>
      <c r="H33" s="65">
        <f>VLOOKUP($A33,'Return Data'!$B$7:$R$2843,12,0)</f>
        <v>49.083199999999998</v>
      </c>
      <c r="I33" s="66">
        <f t="shared" si="13"/>
        <v>13</v>
      </c>
      <c r="J33" s="65">
        <f>VLOOKUP($A33,'Return Data'!$B$7:$R$2843,13,0)</f>
        <v>72.166799999999995</v>
      </c>
      <c r="K33" s="66">
        <f>RANK(J33,J$8:J$33,0)</f>
        <v>8</v>
      </c>
      <c r="L33" s="65">
        <f>VLOOKUP($A33,'Return Data'!$B$7:$R$2843,17,0)</f>
        <v>23.636800000000001</v>
      </c>
      <c r="M33" s="66">
        <f>RANK(L33,L$8:L$33,0)</f>
        <v>8</v>
      </c>
      <c r="N33" s="65">
        <f>VLOOKUP($A33,'Return Data'!$B$7:$R$2843,14,0)</f>
        <v>8.7922999999999991</v>
      </c>
      <c r="O33" s="66">
        <f>RANK(N33,N$8:N$33,0)</f>
        <v>13</v>
      </c>
      <c r="P33" s="65">
        <f>VLOOKUP($A33,'Return Data'!$B$7:$R$2843,15,0)</f>
        <v>13.4442</v>
      </c>
      <c r="Q33" s="66">
        <f>RANK(P33,P$8:P$33,0)</f>
        <v>16</v>
      </c>
      <c r="R33" s="65">
        <f>VLOOKUP($A33,'Return Data'!$B$7:$R$2843,16,0)</f>
        <v>15.272500000000001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7.7157346153846138</v>
      </c>
      <c r="E35" s="74"/>
      <c r="F35" s="75">
        <f>AVERAGE(F8:F33)</f>
        <v>34.357911538461551</v>
      </c>
      <c r="G35" s="74"/>
      <c r="H35" s="75">
        <f>AVERAGE(H8:H33)</f>
        <v>48.685080769230758</v>
      </c>
      <c r="I35" s="74"/>
      <c r="J35" s="75">
        <f>AVERAGE(J8:J33)</f>
        <v>67.781059999999997</v>
      </c>
      <c r="K35" s="74"/>
      <c r="L35" s="75">
        <f>AVERAGE(L8:L33)</f>
        <v>20.714734782608694</v>
      </c>
      <c r="M35" s="74"/>
      <c r="N35" s="75">
        <f>AVERAGE(N8:N33)</f>
        <v>10.052427272727273</v>
      </c>
      <c r="O35" s="74"/>
      <c r="P35" s="75">
        <f>AVERAGE(P8:P33)</f>
        <v>14.746171428571426</v>
      </c>
      <c r="Q35" s="74"/>
      <c r="R35" s="75">
        <f>AVERAGE(R8:R33)</f>
        <v>19.194100000000002</v>
      </c>
      <c r="S35" s="76"/>
    </row>
    <row r="36" spans="1:19" x14ac:dyDescent="0.3">
      <c r="A36" s="73" t="s">
        <v>28</v>
      </c>
      <c r="B36" s="74"/>
      <c r="C36" s="74"/>
      <c r="D36" s="75">
        <f>MIN(D8:D33)</f>
        <v>3.2974999999999999</v>
      </c>
      <c r="E36" s="74"/>
      <c r="F36" s="75">
        <f>MIN(F8:F33)</f>
        <v>24.623799999999999</v>
      </c>
      <c r="G36" s="74"/>
      <c r="H36" s="75">
        <f>MIN(H8:H33)</f>
        <v>37.1875</v>
      </c>
      <c r="I36" s="74"/>
      <c r="J36" s="75">
        <f>MIN(J8:J33)</f>
        <v>53.211500000000001</v>
      </c>
      <c r="K36" s="74"/>
      <c r="L36" s="75">
        <f>MIN(L8:L33)</f>
        <v>11.9123</v>
      </c>
      <c r="M36" s="74"/>
      <c r="N36" s="75">
        <f>MIN(N8:N33)</f>
        <v>2.9336000000000002</v>
      </c>
      <c r="O36" s="74"/>
      <c r="P36" s="75">
        <f>MIN(P8:P33)</f>
        <v>10.624700000000001</v>
      </c>
      <c r="Q36" s="74"/>
      <c r="R36" s="75">
        <f>MIN(R8:R33)</f>
        <v>2.4868999999999999</v>
      </c>
      <c r="S36" s="76"/>
    </row>
    <row r="37" spans="1:19" ht="15" thickBot="1" x14ac:dyDescent="0.35">
      <c r="A37" s="77" t="s">
        <v>29</v>
      </c>
      <c r="B37" s="78"/>
      <c r="C37" s="78"/>
      <c r="D37" s="79">
        <f>MAX(D8:D33)</f>
        <v>16.836099999999998</v>
      </c>
      <c r="E37" s="78"/>
      <c r="F37" s="79">
        <f>MAX(F8:F33)</f>
        <v>44.175800000000002</v>
      </c>
      <c r="G37" s="78"/>
      <c r="H37" s="79">
        <f>MAX(H8:H33)</f>
        <v>62.456699999999998</v>
      </c>
      <c r="I37" s="78"/>
      <c r="J37" s="79">
        <f>MAX(J8:J33)</f>
        <v>96.642700000000005</v>
      </c>
      <c r="K37" s="78"/>
      <c r="L37" s="79">
        <f>MAX(L8:L33)</f>
        <v>35.613199999999999</v>
      </c>
      <c r="M37" s="78"/>
      <c r="N37" s="79">
        <f>MAX(N8:N33)</f>
        <v>17.230399999999999</v>
      </c>
      <c r="O37" s="78"/>
      <c r="P37" s="79">
        <f>MAX(P8:P33)</f>
        <v>18.057300000000001</v>
      </c>
      <c r="Q37" s="78"/>
      <c r="R37" s="79">
        <f>MAX(R8:R33)</f>
        <v>98.007599999999996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44319</v>
      </c>
      <c r="C8" s="65">
        <f>VLOOKUP($A8,'Return Data'!$B$7:$R$2843,4,0)</f>
        <v>1039.29</v>
      </c>
      <c r="D8" s="65">
        <f>VLOOKUP($A8,'Return Data'!$B$7:$R$2843,10,0)</f>
        <v>3.2025000000000001</v>
      </c>
      <c r="E8" s="66">
        <f>RANK(D8,D$8:D$41,0)</f>
        <v>14</v>
      </c>
      <c r="F8" s="65">
        <f>VLOOKUP($A8,'Return Data'!$B$7:$R$2843,11,0)</f>
        <v>29.2087</v>
      </c>
      <c r="G8" s="66">
        <f>RANK(F8,F$8:F$41,0)</f>
        <v>15</v>
      </c>
      <c r="H8" s="65">
        <f>VLOOKUP($A8,'Return Data'!$B$7:$R$2843,12,0)</f>
        <v>43.1785</v>
      </c>
      <c r="I8" s="66">
        <f>RANK(H8,H$8:H$41,0)</f>
        <v>10</v>
      </c>
      <c r="J8" s="65">
        <f>VLOOKUP($A8,'Return Data'!$B$7:$R$2843,13,0)</f>
        <v>57.025700000000001</v>
      </c>
      <c r="K8" s="66">
        <f>RANK(J8,J$8:J$41,0)</f>
        <v>8</v>
      </c>
      <c r="L8" s="65">
        <f>VLOOKUP($A8,'Return Data'!$B$7:$R$2843,17,0)</f>
        <v>16.246700000000001</v>
      </c>
      <c r="M8" s="66">
        <f>RANK(L8,L$8:L$41,0)</f>
        <v>15</v>
      </c>
      <c r="N8" s="65">
        <f>VLOOKUP($A8,'Return Data'!$B$7:$R$2843,14,0)</f>
        <v>11.055199999999999</v>
      </c>
      <c r="O8" s="66">
        <f>RANK(N8,N$8:N$41,0)</f>
        <v>12</v>
      </c>
      <c r="P8" s="65">
        <f>VLOOKUP($A8,'Return Data'!$B$7:$R$2843,15,0)</f>
        <v>16.182700000000001</v>
      </c>
      <c r="Q8" s="66">
        <f>RANK(P8,P$8:P$41,0)</f>
        <v>9</v>
      </c>
      <c r="R8" s="65">
        <f>VLOOKUP($A8,'Return Data'!$B$7:$R$2843,16,0)</f>
        <v>17.101800000000001</v>
      </c>
      <c r="S8" s="67">
        <f>RANK(R8,R$8:R$41,0)</f>
        <v>6</v>
      </c>
    </row>
    <row r="9" spans="1:20" x14ac:dyDescent="0.3">
      <c r="A9" s="63" t="s">
        <v>1810</v>
      </c>
      <c r="B9" s="64">
        <f>VLOOKUP($A9,'Return Data'!$B$7:$R$2843,3,0)</f>
        <v>44319</v>
      </c>
      <c r="C9" s="65">
        <f>VLOOKUP($A9,'Return Data'!$B$7:$R$2843,4,0)</f>
        <v>16.41</v>
      </c>
      <c r="D9" s="65">
        <f>VLOOKUP($A9,'Return Data'!$B$7:$R$2843,10,0)</f>
        <v>0.86050000000000004</v>
      </c>
      <c r="E9" s="66">
        <f t="shared" ref="E9:E41" si="0">RANK(D9,D$8:D$41,0)</f>
        <v>26</v>
      </c>
      <c r="F9" s="65">
        <f>VLOOKUP($A9,'Return Data'!$B$7:$R$2843,11,0)</f>
        <v>22.921299999999999</v>
      </c>
      <c r="G9" s="66">
        <f t="shared" ref="G9:G41" si="1">RANK(F9,F$8:F$41,0)</f>
        <v>29</v>
      </c>
      <c r="H9" s="65">
        <f>VLOOKUP($A9,'Return Data'!$B$7:$R$2843,12,0)</f>
        <v>33.4146</v>
      </c>
      <c r="I9" s="66">
        <f t="shared" ref="I9:I41" si="2">RANK(H9,H$8:H$41,0)</f>
        <v>27</v>
      </c>
      <c r="J9" s="65">
        <f>VLOOKUP($A9,'Return Data'!$B$7:$R$2843,13,0)</f>
        <v>40.616999999999997</v>
      </c>
      <c r="K9" s="66">
        <f t="shared" ref="K9:K41" si="3">RANK(J9,J$8:J$41,0)</f>
        <v>32</v>
      </c>
      <c r="L9" s="65">
        <f>VLOOKUP($A9,'Return Data'!$B$7:$R$2843,17,0)</f>
        <v>18.4025</v>
      </c>
      <c r="M9" s="66">
        <f t="shared" ref="M9:M41" si="4">RANK(L9,L$8:L$41,0)</f>
        <v>9</v>
      </c>
      <c r="N9" s="65">
        <f>VLOOKUP($A9,'Return Data'!$B$7:$R$2843,14,0)</f>
        <v>15.270099999999999</v>
      </c>
      <c r="O9" s="66">
        <f t="shared" ref="O9:O41" si="5">RANK(N9,N$8:N$41,0)</f>
        <v>6</v>
      </c>
      <c r="P9" s="65"/>
      <c r="Q9" s="66"/>
      <c r="R9" s="65">
        <f>VLOOKUP($A9,'Return Data'!$B$7:$R$2843,16,0)</f>
        <v>15.389200000000001</v>
      </c>
      <c r="S9" s="67">
        <f t="shared" ref="S9:S41" si="6">RANK(R9,R$8:R$41,0)</f>
        <v>16</v>
      </c>
    </row>
    <row r="10" spans="1:20" x14ac:dyDescent="0.3">
      <c r="A10" s="63" t="s">
        <v>1261</v>
      </c>
      <c r="B10" s="64">
        <f>VLOOKUP($A10,'Return Data'!$B$7:$R$2843,3,0)</f>
        <v>44319</v>
      </c>
      <c r="C10" s="65">
        <f>VLOOKUP($A10,'Return Data'!$B$7:$R$2843,4,0)</f>
        <v>142.93</v>
      </c>
      <c r="D10" s="65">
        <f>VLOOKUP($A10,'Return Data'!$B$7:$R$2843,10,0)</f>
        <v>5.8898000000000001</v>
      </c>
      <c r="E10" s="66">
        <f t="shared" si="0"/>
        <v>7</v>
      </c>
      <c r="F10" s="65">
        <f>VLOOKUP($A10,'Return Data'!$B$7:$R$2843,11,0)</f>
        <v>31.236799999999999</v>
      </c>
      <c r="G10" s="66">
        <f t="shared" si="1"/>
        <v>10</v>
      </c>
      <c r="H10" s="65">
        <f>VLOOKUP($A10,'Return Data'!$B$7:$R$2843,12,0)</f>
        <v>43.489600000000003</v>
      </c>
      <c r="I10" s="66">
        <f t="shared" si="2"/>
        <v>9</v>
      </c>
      <c r="J10" s="65">
        <f>VLOOKUP($A10,'Return Data'!$B$7:$R$2843,13,0)</f>
        <v>56.893500000000003</v>
      </c>
      <c r="K10" s="66">
        <f t="shared" si="3"/>
        <v>9</v>
      </c>
      <c r="L10" s="65">
        <f>VLOOKUP($A10,'Return Data'!$B$7:$R$2843,17,0)</f>
        <v>17.761600000000001</v>
      </c>
      <c r="M10" s="66">
        <f t="shared" si="4"/>
        <v>11</v>
      </c>
      <c r="N10" s="65">
        <f>VLOOKUP($A10,'Return Data'!$B$7:$R$2843,14,0)</f>
        <v>10.697100000000001</v>
      </c>
      <c r="O10" s="66">
        <f t="shared" si="5"/>
        <v>15</v>
      </c>
      <c r="P10" s="65">
        <f>VLOOKUP($A10,'Return Data'!$B$7:$R$2843,15,0)</f>
        <v>13.9499</v>
      </c>
      <c r="Q10" s="66">
        <f t="shared" ref="Q10:Q41" si="7">RANK(P10,P$8:P$41,0)</f>
        <v>17</v>
      </c>
      <c r="R10" s="65">
        <f>VLOOKUP($A10,'Return Data'!$B$7:$R$2843,16,0)</f>
        <v>13.2677</v>
      </c>
      <c r="S10" s="67">
        <f t="shared" si="6"/>
        <v>27</v>
      </c>
    </row>
    <row r="11" spans="1:20" x14ac:dyDescent="0.3">
      <c r="A11" s="63" t="s">
        <v>1263</v>
      </c>
      <c r="B11" s="64">
        <f>VLOOKUP($A11,'Return Data'!$B$7:$R$2843,3,0)</f>
        <v>44319</v>
      </c>
      <c r="C11" s="65">
        <f>VLOOKUP($A11,'Return Data'!$B$7:$R$2843,4,0)</f>
        <v>69.260999999999996</v>
      </c>
      <c r="D11" s="65">
        <f>VLOOKUP($A11,'Return Data'!$B$7:$R$2843,10,0)</f>
        <v>6.0885999999999996</v>
      </c>
      <c r="E11" s="66">
        <f t="shared" si="0"/>
        <v>6</v>
      </c>
      <c r="F11" s="65">
        <f>VLOOKUP($A11,'Return Data'!$B$7:$R$2843,11,0)</f>
        <v>30.646599999999999</v>
      </c>
      <c r="G11" s="66">
        <f t="shared" si="1"/>
        <v>12</v>
      </c>
      <c r="H11" s="65">
        <f>VLOOKUP($A11,'Return Data'!$B$7:$R$2843,12,0)</f>
        <v>39.282499999999999</v>
      </c>
      <c r="I11" s="66">
        <f t="shared" si="2"/>
        <v>15</v>
      </c>
      <c r="J11" s="65">
        <f>VLOOKUP($A11,'Return Data'!$B$7:$R$2843,13,0)</f>
        <v>49.411099999999998</v>
      </c>
      <c r="K11" s="66">
        <f t="shared" si="3"/>
        <v>21</v>
      </c>
      <c r="L11" s="65">
        <f>VLOOKUP($A11,'Return Data'!$B$7:$R$2843,17,0)</f>
        <v>16.381599999999999</v>
      </c>
      <c r="M11" s="66">
        <f t="shared" si="4"/>
        <v>14</v>
      </c>
      <c r="N11" s="65">
        <f>VLOOKUP($A11,'Return Data'!$B$7:$R$2843,14,0)</f>
        <v>10.7468</v>
      </c>
      <c r="O11" s="66">
        <f t="shared" si="5"/>
        <v>14</v>
      </c>
      <c r="P11" s="65">
        <f>VLOOKUP($A11,'Return Data'!$B$7:$R$2843,15,0)</f>
        <v>14.310600000000001</v>
      </c>
      <c r="Q11" s="66">
        <f t="shared" si="7"/>
        <v>15</v>
      </c>
      <c r="R11" s="65">
        <f>VLOOKUP($A11,'Return Data'!$B$7:$R$2843,16,0)</f>
        <v>15.495100000000001</v>
      </c>
      <c r="S11" s="67">
        <f t="shared" si="6"/>
        <v>13</v>
      </c>
    </row>
    <row r="12" spans="1:20" x14ac:dyDescent="0.3">
      <c r="A12" s="63" t="s">
        <v>1831</v>
      </c>
      <c r="B12" s="64">
        <f>VLOOKUP($A12,'Return Data'!$B$7:$R$2843,3,0)</f>
        <v>44319</v>
      </c>
      <c r="C12" s="65">
        <f>VLOOKUP($A12,'Return Data'!$B$7:$R$2843,4,0)</f>
        <v>196.4</v>
      </c>
      <c r="D12" s="65">
        <f>VLOOKUP($A12,'Return Data'!$B$7:$R$2843,10,0)</f>
        <v>1.3991</v>
      </c>
      <c r="E12" s="66">
        <f t="shared" si="0"/>
        <v>23</v>
      </c>
      <c r="F12" s="65">
        <f>VLOOKUP($A12,'Return Data'!$B$7:$R$2843,11,0)</f>
        <v>23.997699999999998</v>
      </c>
      <c r="G12" s="66">
        <f t="shared" si="1"/>
        <v>27</v>
      </c>
      <c r="H12" s="65">
        <f>VLOOKUP($A12,'Return Data'!$B$7:$R$2843,12,0)</f>
        <v>35.326900000000002</v>
      </c>
      <c r="I12" s="66">
        <f t="shared" si="2"/>
        <v>25</v>
      </c>
      <c r="J12" s="65">
        <f>VLOOKUP($A12,'Return Data'!$B$7:$R$2843,13,0)</f>
        <v>48.226399999999998</v>
      </c>
      <c r="K12" s="66">
        <f t="shared" si="3"/>
        <v>24</v>
      </c>
      <c r="L12" s="65">
        <f>VLOOKUP($A12,'Return Data'!$B$7:$R$2843,17,0)</f>
        <v>18.7712</v>
      </c>
      <c r="M12" s="66">
        <f t="shared" si="4"/>
        <v>7</v>
      </c>
      <c r="N12" s="65">
        <f>VLOOKUP($A12,'Return Data'!$B$7:$R$2843,14,0)</f>
        <v>14.9961</v>
      </c>
      <c r="O12" s="66">
        <f t="shared" si="5"/>
        <v>7</v>
      </c>
      <c r="P12" s="65">
        <f>VLOOKUP($A12,'Return Data'!$B$7:$R$2843,15,0)</f>
        <v>17.337700000000002</v>
      </c>
      <c r="Q12" s="66">
        <f t="shared" si="7"/>
        <v>6</v>
      </c>
      <c r="R12" s="65">
        <f>VLOOKUP($A12,'Return Data'!$B$7:$R$2843,16,0)</f>
        <v>14.4057</v>
      </c>
      <c r="S12" s="67">
        <f t="shared" si="6"/>
        <v>21</v>
      </c>
    </row>
    <row r="13" spans="1:20" x14ac:dyDescent="0.3">
      <c r="A13" s="102" t="s">
        <v>1877</v>
      </c>
      <c r="B13" s="64">
        <f>VLOOKUP($A13,'Return Data'!$B$7:$R$2843,3,0)</f>
        <v>44319</v>
      </c>
      <c r="C13" s="65">
        <f>VLOOKUP($A13,'Return Data'!$B$7:$R$2843,4,0)</f>
        <v>58.9</v>
      </c>
      <c r="D13" s="65">
        <f>VLOOKUP($A13,'Return Data'!$B$7:$R$2843,10,0)</f>
        <v>3.4295</v>
      </c>
      <c r="E13" s="66">
        <f t="shared" si="0"/>
        <v>12</v>
      </c>
      <c r="F13" s="65">
        <f>VLOOKUP($A13,'Return Data'!$B$7:$R$2843,11,0)</f>
        <v>29.930299999999999</v>
      </c>
      <c r="G13" s="66">
        <f t="shared" si="1"/>
        <v>13</v>
      </c>
      <c r="H13" s="65">
        <f>VLOOKUP($A13,'Return Data'!$B$7:$R$2843,12,0)</f>
        <v>41.999600000000001</v>
      </c>
      <c r="I13" s="66">
        <f t="shared" si="2"/>
        <v>13</v>
      </c>
      <c r="J13" s="65">
        <f>VLOOKUP($A13,'Return Data'!$B$7:$R$2843,13,0)</f>
        <v>54.261200000000002</v>
      </c>
      <c r="K13" s="66">
        <f t="shared" si="3"/>
        <v>13</v>
      </c>
      <c r="L13" s="65">
        <f>VLOOKUP($A13,'Return Data'!$B$7:$R$2843,17,0)</f>
        <v>20.413</v>
      </c>
      <c r="M13" s="66">
        <f t="shared" si="4"/>
        <v>6</v>
      </c>
      <c r="N13" s="65">
        <f>VLOOKUP($A13,'Return Data'!$B$7:$R$2843,14,0)</f>
        <v>14.288600000000001</v>
      </c>
      <c r="O13" s="66">
        <f t="shared" si="5"/>
        <v>8</v>
      </c>
      <c r="P13" s="65">
        <f>VLOOKUP($A13,'Return Data'!$B$7:$R$2843,15,0)</f>
        <v>17.416699999999999</v>
      </c>
      <c r="Q13" s="66">
        <f t="shared" si="7"/>
        <v>5</v>
      </c>
      <c r="R13" s="65">
        <f>VLOOKUP($A13,'Return Data'!$B$7:$R$2843,16,0)</f>
        <v>15.396599999999999</v>
      </c>
      <c r="S13" s="67">
        <f t="shared" si="6"/>
        <v>15</v>
      </c>
    </row>
    <row r="14" spans="1:20" x14ac:dyDescent="0.3">
      <c r="A14" s="102" t="s">
        <v>1792</v>
      </c>
      <c r="B14" s="64">
        <f>VLOOKUP($A14,'Return Data'!$B$7:$R$2843,3,0)</f>
        <v>44319</v>
      </c>
      <c r="C14" s="65">
        <f>VLOOKUP($A14,'Return Data'!$B$7:$R$2843,4,0)</f>
        <v>20.239999999999998</v>
      </c>
      <c r="D14" s="65">
        <f>VLOOKUP($A14,'Return Data'!$B$7:$R$2843,10,0)</f>
        <v>2.0882000000000001</v>
      </c>
      <c r="E14" s="66">
        <f t="shared" si="0"/>
        <v>18</v>
      </c>
      <c r="F14" s="65">
        <f>VLOOKUP($A14,'Return Data'!$B$7:$R$2843,11,0)</f>
        <v>27.472000000000001</v>
      </c>
      <c r="G14" s="66">
        <f t="shared" si="1"/>
        <v>21</v>
      </c>
      <c r="H14" s="65">
        <f>VLOOKUP($A14,'Return Data'!$B$7:$R$2843,12,0)</f>
        <v>39.567</v>
      </c>
      <c r="I14" s="66">
        <f t="shared" si="2"/>
        <v>14</v>
      </c>
      <c r="J14" s="65">
        <f>VLOOKUP($A14,'Return Data'!$B$7:$R$2843,13,0)</f>
        <v>53.5777</v>
      </c>
      <c r="K14" s="66">
        <f t="shared" si="3"/>
        <v>15</v>
      </c>
      <c r="L14" s="65">
        <f>VLOOKUP($A14,'Return Data'!$B$7:$R$2843,17,0)</f>
        <v>15.7638</v>
      </c>
      <c r="M14" s="66">
        <f t="shared" si="4"/>
        <v>16</v>
      </c>
      <c r="N14" s="65">
        <f>VLOOKUP($A14,'Return Data'!$B$7:$R$2843,14,0)</f>
        <v>10.6427</v>
      </c>
      <c r="O14" s="66">
        <f t="shared" si="5"/>
        <v>16</v>
      </c>
      <c r="P14" s="65">
        <f>VLOOKUP($A14,'Return Data'!$B$7:$R$2843,15,0)</f>
        <v>16.321899999999999</v>
      </c>
      <c r="Q14" s="66">
        <f t="shared" si="7"/>
        <v>8</v>
      </c>
      <c r="R14" s="65">
        <f>VLOOKUP($A14,'Return Data'!$B$7:$R$2843,16,0)</f>
        <v>11.9435</v>
      </c>
      <c r="S14" s="67">
        <f t="shared" si="6"/>
        <v>31</v>
      </c>
    </row>
    <row r="15" spans="1:20" x14ac:dyDescent="0.3">
      <c r="A15" s="63" t="s">
        <v>1799</v>
      </c>
      <c r="B15" s="64">
        <f>VLOOKUP($A15,'Return Data'!$B$7:$R$2843,3,0)</f>
        <v>44319</v>
      </c>
      <c r="C15" s="65">
        <f>VLOOKUP($A15,'Return Data'!$B$7:$R$2843,4,0)</f>
        <v>827.34950000000003</v>
      </c>
      <c r="D15" s="65">
        <f>VLOOKUP($A15,'Return Data'!$B$7:$R$2843,10,0)</f>
        <v>-3.7699999999999997E-2</v>
      </c>
      <c r="E15" s="66">
        <f t="shared" si="0"/>
        <v>30</v>
      </c>
      <c r="F15" s="65">
        <f>VLOOKUP($A15,'Return Data'!$B$7:$R$2843,11,0)</f>
        <v>33.117699999999999</v>
      </c>
      <c r="G15" s="66">
        <f t="shared" si="1"/>
        <v>6</v>
      </c>
      <c r="H15" s="65">
        <f>VLOOKUP($A15,'Return Data'!$B$7:$R$2843,12,0)</f>
        <v>46.235999999999997</v>
      </c>
      <c r="I15" s="66">
        <f t="shared" si="2"/>
        <v>5</v>
      </c>
      <c r="J15" s="65">
        <f>VLOOKUP($A15,'Return Data'!$B$7:$R$2843,13,0)</f>
        <v>63.887599999999999</v>
      </c>
      <c r="K15" s="66">
        <f t="shared" si="3"/>
        <v>4</v>
      </c>
      <c r="L15" s="65">
        <f>VLOOKUP($A15,'Return Data'!$B$7:$R$2843,17,0)</f>
        <v>14.224299999999999</v>
      </c>
      <c r="M15" s="66">
        <f t="shared" si="4"/>
        <v>19</v>
      </c>
      <c r="N15" s="65">
        <f>VLOOKUP($A15,'Return Data'!$B$7:$R$2843,14,0)</f>
        <v>10.4041</v>
      </c>
      <c r="O15" s="66">
        <f t="shared" si="5"/>
        <v>17</v>
      </c>
      <c r="P15" s="65">
        <f>VLOOKUP($A15,'Return Data'!$B$7:$R$2843,15,0)</f>
        <v>12.928000000000001</v>
      </c>
      <c r="Q15" s="66">
        <f t="shared" si="7"/>
        <v>20</v>
      </c>
      <c r="R15" s="65">
        <f>VLOOKUP($A15,'Return Data'!$B$7:$R$2843,16,0)</f>
        <v>15.228199999999999</v>
      </c>
      <c r="S15" s="67">
        <f t="shared" si="6"/>
        <v>17</v>
      </c>
    </row>
    <row r="16" spans="1:20" x14ac:dyDescent="0.3">
      <c r="A16" s="63" t="s">
        <v>1801</v>
      </c>
      <c r="B16" s="64">
        <f>VLOOKUP($A16,'Return Data'!$B$7:$R$2843,3,0)</f>
        <v>44319</v>
      </c>
      <c r="C16" s="65">
        <f>VLOOKUP($A16,'Return Data'!$B$7:$R$2843,4,0)</f>
        <v>846.86900000000003</v>
      </c>
      <c r="D16" s="65">
        <f>VLOOKUP($A16,'Return Data'!$B$7:$R$2843,10,0)</f>
        <v>0.95820000000000005</v>
      </c>
      <c r="E16" s="66">
        <f t="shared" si="0"/>
        <v>25</v>
      </c>
      <c r="F16" s="65">
        <f>VLOOKUP($A16,'Return Data'!$B$7:$R$2843,11,0)</f>
        <v>36.091299999999997</v>
      </c>
      <c r="G16" s="66">
        <f t="shared" si="1"/>
        <v>4</v>
      </c>
      <c r="H16" s="65">
        <f>VLOOKUP($A16,'Return Data'!$B$7:$R$2843,12,0)</f>
        <v>43.962400000000002</v>
      </c>
      <c r="I16" s="66">
        <f t="shared" si="2"/>
        <v>7</v>
      </c>
      <c r="J16" s="65">
        <f>VLOOKUP($A16,'Return Data'!$B$7:$R$2843,13,0)</f>
        <v>54.051200000000001</v>
      </c>
      <c r="K16" s="66">
        <f t="shared" si="3"/>
        <v>14</v>
      </c>
      <c r="L16" s="65">
        <f>VLOOKUP($A16,'Return Data'!$B$7:$R$2843,17,0)</f>
        <v>9.6189</v>
      </c>
      <c r="M16" s="66">
        <f t="shared" si="4"/>
        <v>30</v>
      </c>
      <c r="N16" s="65">
        <f>VLOOKUP($A16,'Return Data'!$B$7:$R$2843,14,0)</f>
        <v>9.6691000000000003</v>
      </c>
      <c r="O16" s="66">
        <f t="shared" si="5"/>
        <v>19</v>
      </c>
      <c r="P16" s="65">
        <f>VLOOKUP($A16,'Return Data'!$B$7:$R$2843,15,0)</f>
        <v>14.2333</v>
      </c>
      <c r="Q16" s="66">
        <f t="shared" si="7"/>
        <v>16</v>
      </c>
      <c r="R16" s="65">
        <f>VLOOKUP($A16,'Return Data'!$B$7:$R$2843,16,0)</f>
        <v>13.547800000000001</v>
      </c>
      <c r="S16" s="67">
        <f t="shared" si="6"/>
        <v>25</v>
      </c>
    </row>
    <row r="17" spans="1:19" x14ac:dyDescent="0.3">
      <c r="A17" s="126" t="s">
        <v>1795</v>
      </c>
      <c r="B17" s="64">
        <f>VLOOKUP($A17,'Return Data'!$B$7:$R$2843,3,0)</f>
        <v>44319</v>
      </c>
      <c r="C17" s="65">
        <f>VLOOKUP($A17,'Return Data'!$B$7:$R$2843,4,0)</f>
        <v>114.5241</v>
      </c>
      <c r="D17" s="65">
        <f>VLOOKUP($A17,'Return Data'!$B$7:$R$2843,10,0)</f>
        <v>-0.72960000000000003</v>
      </c>
      <c r="E17" s="66">
        <f t="shared" si="0"/>
        <v>32</v>
      </c>
      <c r="F17" s="65">
        <f>VLOOKUP($A17,'Return Data'!$B$7:$R$2843,11,0)</f>
        <v>24.4482</v>
      </c>
      <c r="G17" s="66">
        <f t="shared" si="1"/>
        <v>25</v>
      </c>
      <c r="H17" s="65">
        <f>VLOOKUP($A17,'Return Data'!$B$7:$R$2843,12,0)</f>
        <v>36.820500000000003</v>
      </c>
      <c r="I17" s="66">
        <f t="shared" si="2"/>
        <v>22</v>
      </c>
      <c r="J17" s="65">
        <f>VLOOKUP($A17,'Return Data'!$B$7:$R$2843,13,0)</f>
        <v>51.512999999999998</v>
      </c>
      <c r="K17" s="66">
        <f t="shared" si="3"/>
        <v>19</v>
      </c>
      <c r="L17" s="65">
        <f>VLOOKUP($A17,'Return Data'!$B$7:$R$2843,17,0)</f>
        <v>12.7005</v>
      </c>
      <c r="M17" s="66">
        <f t="shared" si="4"/>
        <v>23</v>
      </c>
      <c r="N17" s="65">
        <f>VLOOKUP($A17,'Return Data'!$B$7:$R$2843,14,0)</f>
        <v>7.4565000000000001</v>
      </c>
      <c r="O17" s="66">
        <f t="shared" si="5"/>
        <v>24</v>
      </c>
      <c r="P17" s="65">
        <f>VLOOKUP($A17,'Return Data'!$B$7:$R$2843,15,0)</f>
        <v>12.374499999999999</v>
      </c>
      <c r="Q17" s="66">
        <f t="shared" si="7"/>
        <v>23</v>
      </c>
      <c r="R17" s="65">
        <f>VLOOKUP($A17,'Return Data'!$B$7:$R$2843,16,0)</f>
        <v>14.047700000000001</v>
      </c>
      <c r="S17" s="67">
        <f t="shared" si="6"/>
        <v>22</v>
      </c>
    </row>
    <row r="18" spans="1:19" x14ac:dyDescent="0.3">
      <c r="A18" s="133" t="s">
        <v>1265</v>
      </c>
      <c r="B18" s="64">
        <f>VLOOKUP($A18,'Return Data'!$B$7:$R$2843,3,0)</f>
        <v>44319</v>
      </c>
      <c r="C18" s="65">
        <f>VLOOKUP($A18,'Return Data'!$B$7:$R$2843,4,0)</f>
        <v>387.86</v>
      </c>
      <c r="D18" s="65">
        <f>VLOOKUP($A18,'Return Data'!$B$7:$R$2843,10,0)</f>
        <v>1.9422999999999999</v>
      </c>
      <c r="E18" s="66">
        <f t="shared" si="0"/>
        <v>19</v>
      </c>
      <c r="F18" s="65">
        <f>VLOOKUP($A18,'Return Data'!$B$7:$R$2843,11,0)</f>
        <v>32.801499999999997</v>
      </c>
      <c r="G18" s="66">
        <f t="shared" si="1"/>
        <v>7</v>
      </c>
      <c r="H18" s="65">
        <f>VLOOKUP($A18,'Return Data'!$B$7:$R$2843,12,0)</f>
        <v>42.156599999999997</v>
      </c>
      <c r="I18" s="66">
        <f t="shared" si="2"/>
        <v>11</v>
      </c>
      <c r="J18" s="65">
        <f>VLOOKUP($A18,'Return Data'!$B$7:$R$2843,13,0)</f>
        <v>54.5505</v>
      </c>
      <c r="K18" s="66">
        <f t="shared" si="3"/>
        <v>11</v>
      </c>
      <c r="L18" s="65">
        <f>VLOOKUP($A18,'Return Data'!$B$7:$R$2843,17,0)</f>
        <v>11.689</v>
      </c>
      <c r="M18" s="66">
        <f t="shared" si="4"/>
        <v>25</v>
      </c>
      <c r="N18" s="65">
        <f>VLOOKUP($A18,'Return Data'!$B$7:$R$2843,14,0)</f>
        <v>10.3148</v>
      </c>
      <c r="O18" s="66">
        <f t="shared" si="5"/>
        <v>18</v>
      </c>
      <c r="P18" s="65">
        <f>VLOOKUP($A18,'Return Data'!$B$7:$R$2843,15,0)</f>
        <v>13.7784</v>
      </c>
      <c r="Q18" s="66">
        <f t="shared" si="7"/>
        <v>18</v>
      </c>
      <c r="R18" s="65">
        <f>VLOOKUP($A18,'Return Data'!$B$7:$R$2843,16,0)</f>
        <v>14.7821</v>
      </c>
      <c r="S18" s="67">
        <f t="shared" si="6"/>
        <v>18</v>
      </c>
    </row>
    <row r="19" spans="1:19" x14ac:dyDescent="0.3">
      <c r="A19" s="63" t="s">
        <v>1803</v>
      </c>
      <c r="B19" s="64">
        <f>VLOOKUP($A19,'Return Data'!$B$7:$R$2843,3,0)</f>
        <v>44319</v>
      </c>
      <c r="C19" s="65">
        <f>VLOOKUP($A19,'Return Data'!$B$7:$R$2843,4,0)</f>
        <v>29.89</v>
      </c>
      <c r="D19" s="65">
        <f>VLOOKUP($A19,'Return Data'!$B$7:$R$2843,10,0)</f>
        <v>2.5737999999999999</v>
      </c>
      <c r="E19" s="66">
        <f t="shared" si="0"/>
        <v>17</v>
      </c>
      <c r="F19" s="65">
        <f>VLOOKUP($A19,'Return Data'!$B$7:$R$2843,11,0)</f>
        <v>24.024899999999999</v>
      </c>
      <c r="G19" s="66">
        <f t="shared" si="1"/>
        <v>26</v>
      </c>
      <c r="H19" s="65">
        <f>VLOOKUP($A19,'Return Data'!$B$7:$R$2843,12,0)</f>
        <v>33.140300000000003</v>
      </c>
      <c r="I19" s="66">
        <f t="shared" si="2"/>
        <v>28</v>
      </c>
      <c r="J19" s="65">
        <f>VLOOKUP($A19,'Return Data'!$B$7:$R$2843,13,0)</f>
        <v>47.970300000000002</v>
      </c>
      <c r="K19" s="66">
        <f t="shared" si="3"/>
        <v>26</v>
      </c>
      <c r="L19" s="65">
        <f>VLOOKUP($A19,'Return Data'!$B$7:$R$2843,17,0)</f>
        <v>16.536100000000001</v>
      </c>
      <c r="M19" s="66">
        <f t="shared" si="4"/>
        <v>13</v>
      </c>
      <c r="N19" s="65">
        <f>VLOOKUP($A19,'Return Data'!$B$7:$R$2843,14,0)</f>
        <v>9.1659000000000006</v>
      </c>
      <c r="O19" s="66">
        <f t="shared" si="5"/>
        <v>21</v>
      </c>
      <c r="P19" s="65">
        <f>VLOOKUP($A19,'Return Data'!$B$7:$R$2843,15,0)</f>
        <v>12.7203</v>
      </c>
      <c r="Q19" s="66">
        <f t="shared" si="7"/>
        <v>22</v>
      </c>
      <c r="R19" s="65">
        <f>VLOOKUP($A19,'Return Data'!$B$7:$R$2843,16,0)</f>
        <v>16.664000000000001</v>
      </c>
      <c r="S19" s="67">
        <f t="shared" si="6"/>
        <v>9</v>
      </c>
    </row>
    <row r="20" spans="1:19" x14ac:dyDescent="0.3">
      <c r="A20" s="63" t="s">
        <v>1825</v>
      </c>
      <c r="B20" s="64">
        <f>VLOOKUP($A20,'Return Data'!$B$7:$R$2843,3,0)</f>
        <v>44319</v>
      </c>
      <c r="C20" s="65">
        <f>VLOOKUP($A20,'Return Data'!$B$7:$R$2843,4,0)</f>
        <v>119.4</v>
      </c>
      <c r="D20" s="65">
        <f>VLOOKUP($A20,'Return Data'!$B$7:$R$2843,10,0)</f>
        <v>1.4271</v>
      </c>
      <c r="E20" s="66">
        <f t="shared" si="0"/>
        <v>22</v>
      </c>
      <c r="F20" s="65">
        <f>VLOOKUP($A20,'Return Data'!$B$7:$R$2843,11,0)</f>
        <v>24.4528</v>
      </c>
      <c r="G20" s="66">
        <f t="shared" si="1"/>
        <v>24</v>
      </c>
      <c r="H20" s="65">
        <f>VLOOKUP($A20,'Return Data'!$B$7:$R$2843,12,0)</f>
        <v>35.497</v>
      </c>
      <c r="I20" s="66">
        <f t="shared" si="2"/>
        <v>24</v>
      </c>
      <c r="J20" s="65">
        <f>VLOOKUP($A20,'Return Data'!$B$7:$R$2843,13,0)</f>
        <v>43.526899999999998</v>
      </c>
      <c r="K20" s="66">
        <f t="shared" si="3"/>
        <v>28</v>
      </c>
      <c r="L20" s="65">
        <f>VLOOKUP($A20,'Return Data'!$B$7:$R$2843,17,0)</f>
        <v>11.4953</v>
      </c>
      <c r="M20" s="66">
        <f t="shared" si="4"/>
        <v>27</v>
      </c>
      <c r="N20" s="65">
        <f>VLOOKUP($A20,'Return Data'!$B$7:$R$2843,14,0)</f>
        <v>6.5480999999999998</v>
      </c>
      <c r="O20" s="66">
        <f t="shared" si="5"/>
        <v>27</v>
      </c>
      <c r="P20" s="65">
        <f>VLOOKUP($A20,'Return Data'!$B$7:$R$2843,15,0)</f>
        <v>10.508599999999999</v>
      </c>
      <c r="Q20" s="66">
        <f t="shared" si="7"/>
        <v>25</v>
      </c>
      <c r="R20" s="65">
        <f>VLOOKUP($A20,'Return Data'!$B$7:$R$2843,16,0)</f>
        <v>13.8621</v>
      </c>
      <c r="S20" s="67">
        <f t="shared" si="6"/>
        <v>23</v>
      </c>
    </row>
    <row r="21" spans="1:19" x14ac:dyDescent="0.3">
      <c r="A21" s="63" t="s">
        <v>1268</v>
      </c>
      <c r="B21" s="64">
        <f>VLOOKUP($A21,'Return Data'!$B$7:$R$2843,3,0)</f>
        <v>44319</v>
      </c>
      <c r="C21" s="65">
        <f>VLOOKUP($A21,'Return Data'!$B$7:$R$2843,4,0)</f>
        <v>71.31</v>
      </c>
      <c r="D21" s="65">
        <f>VLOOKUP($A21,'Return Data'!$B$7:$R$2843,10,0)</f>
        <v>3.5880000000000001</v>
      </c>
      <c r="E21" s="66">
        <f t="shared" si="0"/>
        <v>11</v>
      </c>
      <c r="F21" s="65">
        <f>VLOOKUP($A21,'Return Data'!$B$7:$R$2843,11,0)</f>
        <v>31.229299999999999</v>
      </c>
      <c r="G21" s="66">
        <f t="shared" si="1"/>
        <v>11</v>
      </c>
      <c r="H21" s="65">
        <f>VLOOKUP($A21,'Return Data'!$B$7:$R$2843,12,0)</f>
        <v>43.770200000000003</v>
      </c>
      <c r="I21" s="66">
        <f t="shared" si="2"/>
        <v>8</v>
      </c>
      <c r="J21" s="65">
        <f>VLOOKUP($A21,'Return Data'!$B$7:$R$2843,13,0)</f>
        <v>54.484400000000001</v>
      </c>
      <c r="K21" s="66">
        <f t="shared" si="3"/>
        <v>12</v>
      </c>
      <c r="L21" s="65">
        <f>VLOOKUP($A21,'Return Data'!$B$7:$R$2843,17,0)</f>
        <v>18.428799999999999</v>
      </c>
      <c r="M21" s="66">
        <f t="shared" si="4"/>
        <v>8</v>
      </c>
      <c r="N21" s="65">
        <f>VLOOKUP($A21,'Return Data'!$B$7:$R$2843,14,0)</f>
        <v>9.2592999999999996</v>
      </c>
      <c r="O21" s="66">
        <f t="shared" si="5"/>
        <v>20</v>
      </c>
      <c r="P21" s="65">
        <f>VLOOKUP($A21,'Return Data'!$B$7:$R$2843,15,0)</f>
        <v>14.7872</v>
      </c>
      <c r="Q21" s="66">
        <f t="shared" si="7"/>
        <v>13</v>
      </c>
      <c r="R21" s="65">
        <f>VLOOKUP($A21,'Return Data'!$B$7:$R$2843,16,0)</f>
        <v>18.106100000000001</v>
      </c>
      <c r="S21" s="67">
        <f t="shared" si="6"/>
        <v>5</v>
      </c>
    </row>
    <row r="22" spans="1:19" x14ac:dyDescent="0.3">
      <c r="A22" s="63" t="s">
        <v>1269</v>
      </c>
      <c r="B22" s="64">
        <f>VLOOKUP($A22,'Return Data'!$B$7:$R$2843,3,0)</f>
        <v>44319</v>
      </c>
      <c r="C22" s="65">
        <f>VLOOKUP($A22,'Return Data'!$B$7:$R$2843,4,0)</f>
        <v>13.585699999999999</v>
      </c>
      <c r="D22" s="65">
        <f>VLOOKUP($A22,'Return Data'!$B$7:$R$2843,10,0)</f>
        <v>4.4322999999999997</v>
      </c>
      <c r="E22" s="66">
        <f t="shared" si="0"/>
        <v>8</v>
      </c>
      <c r="F22" s="65">
        <f>VLOOKUP($A22,'Return Data'!$B$7:$R$2843,11,0)</f>
        <v>32.348399999999998</v>
      </c>
      <c r="G22" s="66">
        <f t="shared" si="1"/>
        <v>9</v>
      </c>
      <c r="H22" s="65">
        <f>VLOOKUP($A22,'Return Data'!$B$7:$R$2843,12,0)</f>
        <v>38.631</v>
      </c>
      <c r="I22" s="66">
        <f t="shared" si="2"/>
        <v>18</v>
      </c>
      <c r="J22" s="65">
        <f>VLOOKUP($A22,'Return Data'!$B$7:$R$2843,13,0)</f>
        <v>46.840699999999998</v>
      </c>
      <c r="K22" s="66">
        <f t="shared" si="3"/>
        <v>27</v>
      </c>
      <c r="L22" s="65"/>
      <c r="M22" s="66"/>
      <c r="N22" s="65"/>
      <c r="O22" s="66"/>
      <c r="P22" s="65"/>
      <c r="Q22" s="66"/>
      <c r="R22" s="65">
        <f>VLOOKUP($A22,'Return Data'!$B$7:$R$2843,16,0)</f>
        <v>16.831199999999999</v>
      </c>
      <c r="S22" s="67">
        <f t="shared" si="6"/>
        <v>7</v>
      </c>
    </row>
    <row r="23" spans="1:19" x14ac:dyDescent="0.3">
      <c r="A23" s="63" t="s">
        <v>1805</v>
      </c>
      <c r="B23" s="64">
        <f>VLOOKUP($A23,'Return Data'!$B$7:$R$2843,3,0)</f>
        <v>44319</v>
      </c>
      <c r="C23" s="65">
        <f>VLOOKUP($A23,'Return Data'!$B$7:$R$2843,4,0)</f>
        <v>45.707099999999997</v>
      </c>
      <c r="D23" s="65">
        <f>VLOOKUP($A23,'Return Data'!$B$7:$R$2843,10,0)</f>
        <v>0.66759999999999997</v>
      </c>
      <c r="E23" s="66">
        <f t="shared" si="0"/>
        <v>29</v>
      </c>
      <c r="F23" s="65">
        <f>VLOOKUP($A23,'Return Data'!$B$7:$R$2843,11,0)</f>
        <v>32.498199999999997</v>
      </c>
      <c r="G23" s="66">
        <f t="shared" si="1"/>
        <v>8</v>
      </c>
      <c r="H23" s="65">
        <f>VLOOKUP($A23,'Return Data'!$B$7:$R$2843,12,0)</f>
        <v>39.155799999999999</v>
      </c>
      <c r="I23" s="66">
        <f t="shared" si="2"/>
        <v>17</v>
      </c>
      <c r="J23" s="65">
        <f>VLOOKUP($A23,'Return Data'!$B$7:$R$2843,13,0)</f>
        <v>48.216799999999999</v>
      </c>
      <c r="K23" s="66">
        <f t="shared" si="3"/>
        <v>25</v>
      </c>
      <c r="L23" s="65">
        <f>VLOOKUP($A23,'Return Data'!$B$7:$R$2843,17,0)</f>
        <v>16.769100000000002</v>
      </c>
      <c r="M23" s="66">
        <f t="shared" si="4"/>
        <v>12</v>
      </c>
      <c r="N23" s="65">
        <f>VLOOKUP($A23,'Return Data'!$B$7:$R$2843,14,0)</f>
        <v>12.3802</v>
      </c>
      <c r="O23" s="66">
        <f t="shared" si="5"/>
        <v>10</v>
      </c>
      <c r="P23" s="65">
        <f>VLOOKUP($A23,'Return Data'!$B$7:$R$2843,15,0)</f>
        <v>17.104800000000001</v>
      </c>
      <c r="Q23" s="66">
        <f t="shared" si="7"/>
        <v>7</v>
      </c>
      <c r="R23" s="65">
        <f>VLOOKUP($A23,'Return Data'!$B$7:$R$2843,16,0)</f>
        <v>15.5091</v>
      </c>
      <c r="S23" s="67">
        <f t="shared" si="6"/>
        <v>12</v>
      </c>
    </row>
    <row r="24" spans="1:19" x14ac:dyDescent="0.3">
      <c r="A24" s="63" t="s">
        <v>1813</v>
      </c>
      <c r="B24" s="64">
        <f>VLOOKUP($A24,'Return Data'!$B$7:$R$2843,3,0)</f>
        <v>44319</v>
      </c>
      <c r="C24" s="65">
        <f>VLOOKUP($A24,'Return Data'!$B$7:$R$2843,4,0)</f>
        <v>48.615000000000002</v>
      </c>
      <c r="D24" s="65">
        <f>VLOOKUP($A24,'Return Data'!$B$7:$R$2843,10,0)</f>
        <v>0.84430000000000005</v>
      </c>
      <c r="E24" s="66">
        <f t="shared" si="0"/>
        <v>27</v>
      </c>
      <c r="F24" s="65">
        <f>VLOOKUP($A24,'Return Data'!$B$7:$R$2843,11,0)</f>
        <v>25.399799999999999</v>
      </c>
      <c r="G24" s="66">
        <f t="shared" si="1"/>
        <v>23</v>
      </c>
      <c r="H24" s="65">
        <f>VLOOKUP($A24,'Return Data'!$B$7:$R$2843,12,0)</f>
        <v>34.128799999999998</v>
      </c>
      <c r="I24" s="66">
        <f t="shared" si="2"/>
        <v>26</v>
      </c>
      <c r="J24" s="65">
        <f>VLOOKUP($A24,'Return Data'!$B$7:$R$2843,13,0)</f>
        <v>48.7744</v>
      </c>
      <c r="K24" s="66">
        <f t="shared" si="3"/>
        <v>22</v>
      </c>
      <c r="L24" s="65">
        <f>VLOOKUP($A24,'Return Data'!$B$7:$R$2843,17,0)</f>
        <v>13.424799999999999</v>
      </c>
      <c r="M24" s="66">
        <f t="shared" si="4"/>
        <v>22</v>
      </c>
      <c r="N24" s="65">
        <f>VLOOKUP($A24,'Return Data'!$B$7:$R$2843,14,0)</f>
        <v>11.921900000000001</v>
      </c>
      <c r="O24" s="66">
        <f t="shared" si="5"/>
        <v>11</v>
      </c>
      <c r="P24" s="65">
        <f>VLOOKUP($A24,'Return Data'!$B$7:$R$2843,15,0)</f>
        <v>16.011900000000001</v>
      </c>
      <c r="Q24" s="66">
        <f t="shared" si="7"/>
        <v>10</v>
      </c>
      <c r="R24" s="65">
        <f>VLOOKUP($A24,'Return Data'!$B$7:$R$2843,16,0)</f>
        <v>16.729900000000001</v>
      </c>
      <c r="S24" s="67">
        <f t="shared" si="6"/>
        <v>8</v>
      </c>
    </row>
    <row r="25" spans="1:19" x14ac:dyDescent="0.3">
      <c r="A25" s="63" t="s">
        <v>1827</v>
      </c>
      <c r="B25" s="64">
        <f>VLOOKUP($A25,'Return Data'!$B$7:$R$2843,3,0)</f>
        <v>44319</v>
      </c>
      <c r="C25" s="65">
        <f>VLOOKUP($A25,'Return Data'!$B$7:$R$2843,4,0)</f>
        <v>107.61499999999999</v>
      </c>
      <c r="D25" s="65">
        <f>VLOOKUP($A25,'Return Data'!$B$7:$R$2843,10,0)</f>
        <v>2.6791999999999998</v>
      </c>
      <c r="E25" s="66">
        <f t="shared" si="0"/>
        <v>16</v>
      </c>
      <c r="F25" s="65">
        <f>VLOOKUP($A25,'Return Data'!$B$7:$R$2843,11,0)</f>
        <v>23.703900000000001</v>
      </c>
      <c r="G25" s="66">
        <f t="shared" si="1"/>
        <v>28</v>
      </c>
      <c r="H25" s="65">
        <f>VLOOKUP($A25,'Return Data'!$B$7:$R$2843,12,0)</f>
        <v>30.729199999999999</v>
      </c>
      <c r="I25" s="66">
        <f t="shared" si="2"/>
        <v>29</v>
      </c>
      <c r="J25" s="65">
        <f>VLOOKUP($A25,'Return Data'!$B$7:$R$2843,13,0)</f>
        <v>48.493899999999996</v>
      </c>
      <c r="K25" s="66">
        <f t="shared" si="3"/>
        <v>23</v>
      </c>
      <c r="L25" s="65">
        <f>VLOOKUP($A25,'Return Data'!$B$7:$R$2843,17,0)</f>
        <v>12.333</v>
      </c>
      <c r="M25" s="66">
        <f t="shared" si="4"/>
        <v>24</v>
      </c>
      <c r="N25" s="65">
        <f>VLOOKUP($A25,'Return Data'!$B$7:$R$2843,14,0)</f>
        <v>7.2194000000000003</v>
      </c>
      <c r="O25" s="66">
        <f t="shared" si="5"/>
        <v>25</v>
      </c>
      <c r="P25" s="65">
        <f>VLOOKUP($A25,'Return Data'!$B$7:$R$2843,15,0)</f>
        <v>12.729799999999999</v>
      </c>
      <c r="Q25" s="66">
        <f t="shared" si="7"/>
        <v>21</v>
      </c>
      <c r="R25" s="65">
        <f>VLOOKUP($A25,'Return Data'!$B$7:$R$2843,16,0)</f>
        <v>13.281700000000001</v>
      </c>
      <c r="S25" s="67">
        <f t="shared" si="6"/>
        <v>26</v>
      </c>
    </row>
    <row r="26" spans="1:19" x14ac:dyDescent="0.3">
      <c r="A26" s="63" t="s">
        <v>1830</v>
      </c>
      <c r="B26" s="64">
        <f>VLOOKUP($A26,'Return Data'!$B$7:$R$2843,3,0)</f>
        <v>44319</v>
      </c>
      <c r="C26" s="65">
        <f>VLOOKUP($A26,'Return Data'!$B$7:$R$2843,4,0)</f>
        <v>59.923499999999997</v>
      </c>
      <c r="D26" s="65">
        <f>VLOOKUP($A26,'Return Data'!$B$7:$R$2843,10,0)</f>
        <v>-0.84799999999999998</v>
      </c>
      <c r="E26" s="66">
        <f t="shared" si="0"/>
        <v>33</v>
      </c>
      <c r="F26" s="65">
        <f>VLOOKUP($A26,'Return Data'!$B$7:$R$2843,11,0)</f>
        <v>16.391999999999999</v>
      </c>
      <c r="G26" s="66">
        <f t="shared" si="1"/>
        <v>34</v>
      </c>
      <c r="H26" s="65">
        <f>VLOOKUP($A26,'Return Data'!$B$7:$R$2843,12,0)</f>
        <v>25.570799999999998</v>
      </c>
      <c r="I26" s="66">
        <f t="shared" si="2"/>
        <v>33</v>
      </c>
      <c r="J26" s="65">
        <f>VLOOKUP($A26,'Return Data'!$B$7:$R$2843,13,0)</f>
        <v>32.2896</v>
      </c>
      <c r="K26" s="66">
        <f t="shared" si="3"/>
        <v>34</v>
      </c>
      <c r="L26" s="65">
        <f>VLOOKUP($A26,'Return Data'!$B$7:$R$2843,17,0)</f>
        <v>11.6197</v>
      </c>
      <c r="M26" s="66">
        <f t="shared" si="4"/>
        <v>26</v>
      </c>
      <c r="N26" s="65">
        <f>VLOOKUP($A26,'Return Data'!$B$7:$R$2843,14,0)</f>
        <v>8.8150999999999993</v>
      </c>
      <c r="O26" s="66">
        <f t="shared" si="5"/>
        <v>22</v>
      </c>
      <c r="P26" s="65">
        <f>VLOOKUP($A26,'Return Data'!$B$7:$R$2843,15,0)</f>
        <v>10.2356</v>
      </c>
      <c r="Q26" s="66">
        <f t="shared" si="7"/>
        <v>26</v>
      </c>
      <c r="R26" s="65">
        <f>VLOOKUP($A26,'Return Data'!$B$7:$R$2843,16,0)</f>
        <v>9.8018999999999998</v>
      </c>
      <c r="S26" s="67">
        <f t="shared" si="6"/>
        <v>33</v>
      </c>
    </row>
    <row r="27" spans="1:19" x14ac:dyDescent="0.3">
      <c r="A27" s="63" t="s">
        <v>1271</v>
      </c>
      <c r="B27" s="64">
        <f>VLOOKUP($A27,'Return Data'!$B$7:$R$2843,3,0)</f>
        <v>44319</v>
      </c>
      <c r="C27" s="65">
        <f>VLOOKUP($A27,'Return Data'!$B$7:$R$2843,4,0)</f>
        <v>17.2515</v>
      </c>
      <c r="D27" s="65">
        <f>VLOOKUP($A27,'Return Data'!$B$7:$R$2843,10,0)</f>
        <v>8.7838999999999992</v>
      </c>
      <c r="E27" s="66">
        <f t="shared" si="0"/>
        <v>2</v>
      </c>
      <c r="F27" s="65">
        <f>VLOOKUP($A27,'Return Data'!$B$7:$R$2843,11,0)</f>
        <v>36.697499999999998</v>
      </c>
      <c r="G27" s="66">
        <f t="shared" si="1"/>
        <v>3</v>
      </c>
      <c r="H27" s="65">
        <f>VLOOKUP($A27,'Return Data'!$B$7:$R$2843,12,0)</f>
        <v>47.199599999999997</v>
      </c>
      <c r="I27" s="66">
        <f t="shared" si="2"/>
        <v>3</v>
      </c>
      <c r="J27" s="65">
        <f>VLOOKUP($A27,'Return Data'!$B$7:$R$2843,13,0)</f>
        <v>61.317900000000002</v>
      </c>
      <c r="K27" s="66">
        <f t="shared" si="3"/>
        <v>6</v>
      </c>
      <c r="L27" s="65">
        <f>VLOOKUP($A27,'Return Data'!$B$7:$R$2843,17,0)</f>
        <v>23.6265</v>
      </c>
      <c r="M27" s="66">
        <f t="shared" si="4"/>
        <v>4</v>
      </c>
      <c r="N27" s="65">
        <f>VLOOKUP($A27,'Return Data'!$B$7:$R$2843,14,0)</f>
        <v>15.8522</v>
      </c>
      <c r="O27" s="66">
        <f t="shared" si="5"/>
        <v>5</v>
      </c>
      <c r="P27" s="65"/>
      <c r="Q27" s="66"/>
      <c r="R27" s="65">
        <f>VLOOKUP($A27,'Return Data'!$B$7:$R$2843,16,0)</f>
        <v>14.681100000000001</v>
      </c>
      <c r="S27" s="67">
        <f t="shared" si="6"/>
        <v>20</v>
      </c>
    </row>
    <row r="28" spans="1:19" x14ac:dyDescent="0.3">
      <c r="A28" s="63" t="s">
        <v>1823</v>
      </c>
      <c r="B28" s="64">
        <f>VLOOKUP($A28,'Return Data'!$B$7:$R$2843,3,0)</f>
        <v>44319</v>
      </c>
      <c r="C28" s="65">
        <f>VLOOKUP($A28,'Return Data'!$B$7:$R$2843,4,0)</f>
        <v>33.009799999999998</v>
      </c>
      <c r="D28" s="65">
        <f>VLOOKUP($A28,'Return Data'!$B$7:$R$2843,10,0)</f>
        <v>-0.23419999999999999</v>
      </c>
      <c r="E28" s="66">
        <f t="shared" si="0"/>
        <v>31</v>
      </c>
      <c r="F28" s="65">
        <f>VLOOKUP($A28,'Return Data'!$B$7:$R$2843,11,0)</f>
        <v>20.293700000000001</v>
      </c>
      <c r="G28" s="66">
        <f t="shared" si="1"/>
        <v>31</v>
      </c>
      <c r="H28" s="65">
        <f>VLOOKUP($A28,'Return Data'!$B$7:$R$2843,12,0)</f>
        <v>26.597999999999999</v>
      </c>
      <c r="I28" s="66">
        <f t="shared" si="2"/>
        <v>32</v>
      </c>
      <c r="J28" s="65">
        <f>VLOOKUP($A28,'Return Data'!$B$7:$R$2843,13,0)</f>
        <v>42.426000000000002</v>
      </c>
      <c r="K28" s="66">
        <f t="shared" si="3"/>
        <v>29</v>
      </c>
      <c r="L28" s="65">
        <f>VLOOKUP($A28,'Return Data'!$B$7:$R$2843,17,0)</f>
        <v>10.5707</v>
      </c>
      <c r="M28" s="66">
        <f t="shared" si="4"/>
        <v>29</v>
      </c>
      <c r="N28" s="65">
        <f>VLOOKUP($A28,'Return Data'!$B$7:$R$2843,14,0)</f>
        <v>5.6981000000000002</v>
      </c>
      <c r="O28" s="66">
        <f t="shared" si="5"/>
        <v>28</v>
      </c>
      <c r="P28" s="65">
        <f>VLOOKUP($A28,'Return Data'!$B$7:$R$2843,15,0)</f>
        <v>13.472200000000001</v>
      </c>
      <c r="Q28" s="66">
        <f t="shared" si="7"/>
        <v>19</v>
      </c>
      <c r="R28" s="65">
        <f>VLOOKUP($A28,'Return Data'!$B$7:$R$2843,16,0)</f>
        <v>18.546700000000001</v>
      </c>
      <c r="S28" s="67">
        <f t="shared" si="6"/>
        <v>4</v>
      </c>
    </row>
    <row r="29" spans="1:19" x14ac:dyDescent="0.3">
      <c r="A29" s="63" t="s">
        <v>2019</v>
      </c>
      <c r="B29" s="64">
        <f>VLOOKUP($A29,'Return Data'!$B$7:$R$2843,3,0)</f>
        <v>44319</v>
      </c>
      <c r="C29" s="65">
        <f>VLOOKUP($A29,'Return Data'!$B$7:$R$2843,4,0)</f>
        <v>14.0235</v>
      </c>
      <c r="D29" s="65">
        <f>VLOOKUP($A29,'Return Data'!$B$7:$R$2843,10,0)</f>
        <v>4.0265000000000004</v>
      </c>
      <c r="E29" s="66">
        <f t="shared" si="0"/>
        <v>10</v>
      </c>
      <c r="F29" s="65">
        <f>VLOOKUP($A29,'Return Data'!$B$7:$R$2843,11,0)</f>
        <v>28.416799999999999</v>
      </c>
      <c r="G29" s="66">
        <f t="shared" si="1"/>
        <v>20</v>
      </c>
      <c r="H29" s="65">
        <f>VLOOKUP($A29,'Return Data'!$B$7:$R$2843,12,0)</f>
        <v>36.318600000000004</v>
      </c>
      <c r="I29" s="66">
        <f t="shared" si="2"/>
        <v>23</v>
      </c>
      <c r="J29" s="65">
        <f>VLOOKUP($A29,'Return Data'!$B$7:$R$2843,13,0)</f>
        <v>50.707700000000003</v>
      </c>
      <c r="K29" s="66">
        <f t="shared" si="3"/>
        <v>20</v>
      </c>
      <c r="L29" s="65">
        <f>VLOOKUP($A29,'Return Data'!$B$7:$R$2843,17,0)</f>
        <v>13.6792</v>
      </c>
      <c r="M29" s="66">
        <f t="shared" si="4"/>
        <v>21</v>
      </c>
      <c r="N29" s="65"/>
      <c r="O29" s="66"/>
      <c r="P29" s="65"/>
      <c r="Q29" s="66"/>
      <c r="R29" s="65">
        <f>VLOOKUP($A29,'Return Data'!$B$7:$R$2843,16,0)</f>
        <v>12.743600000000001</v>
      </c>
      <c r="S29" s="67">
        <f t="shared" si="6"/>
        <v>28</v>
      </c>
    </row>
    <row r="30" spans="1:19" x14ac:dyDescent="0.3">
      <c r="A30" s="63" t="s">
        <v>1274</v>
      </c>
      <c r="B30" s="64">
        <f>VLOOKUP($A30,'Return Data'!$B$7:$R$2843,3,0)</f>
        <v>44319</v>
      </c>
      <c r="C30" s="65">
        <f>VLOOKUP($A30,'Return Data'!$B$7:$R$2843,4,0)</f>
        <v>120.01600000000001</v>
      </c>
      <c r="D30" s="65">
        <f>VLOOKUP($A30,'Return Data'!$B$7:$R$2843,10,0)</f>
        <v>7.8497000000000003</v>
      </c>
      <c r="E30" s="66">
        <f t="shared" si="0"/>
        <v>4</v>
      </c>
      <c r="F30" s="65">
        <f>VLOOKUP($A30,'Return Data'!$B$7:$R$2843,11,0)</f>
        <v>39.6798</v>
      </c>
      <c r="G30" s="66">
        <f t="shared" si="1"/>
        <v>2</v>
      </c>
      <c r="H30" s="65">
        <f>VLOOKUP($A30,'Return Data'!$B$7:$R$2843,12,0)</f>
        <v>51.458100000000002</v>
      </c>
      <c r="I30" s="66">
        <f t="shared" si="2"/>
        <v>2</v>
      </c>
      <c r="J30" s="65">
        <f>VLOOKUP($A30,'Return Data'!$B$7:$R$2843,13,0)</f>
        <v>59.672800000000002</v>
      </c>
      <c r="K30" s="66">
        <f t="shared" si="3"/>
        <v>7</v>
      </c>
      <c r="L30" s="65">
        <f>VLOOKUP($A30,'Return Data'!$B$7:$R$2843,17,0)</f>
        <v>8.0631000000000004</v>
      </c>
      <c r="M30" s="66">
        <f t="shared" si="4"/>
        <v>31</v>
      </c>
      <c r="N30" s="65">
        <f>VLOOKUP($A30,'Return Data'!$B$7:$R$2843,14,0)</f>
        <v>7.0175999999999998</v>
      </c>
      <c r="O30" s="66">
        <f t="shared" si="5"/>
        <v>26</v>
      </c>
      <c r="P30" s="65">
        <f>VLOOKUP($A30,'Return Data'!$B$7:$R$2843,15,0)</f>
        <v>11.7836</v>
      </c>
      <c r="Q30" s="66">
        <f t="shared" si="7"/>
        <v>24</v>
      </c>
      <c r="R30" s="65">
        <f>VLOOKUP($A30,'Return Data'!$B$7:$R$2843,16,0)</f>
        <v>12.5771</v>
      </c>
      <c r="S30" s="67">
        <f t="shared" si="6"/>
        <v>29</v>
      </c>
    </row>
    <row r="31" spans="1:19" x14ac:dyDescent="0.3">
      <c r="A31" s="63" t="s">
        <v>1785</v>
      </c>
      <c r="B31" s="64">
        <f>VLOOKUP($A31,'Return Data'!$B$7:$R$2843,3,0)</f>
        <v>44319</v>
      </c>
      <c r="C31" s="65">
        <f>VLOOKUP($A31,'Return Data'!$B$7:$R$2843,4,0)</f>
        <v>42.020400000000002</v>
      </c>
      <c r="D31" s="65">
        <f>VLOOKUP($A31,'Return Data'!$B$7:$R$2843,10,0)</f>
        <v>7.9134000000000002</v>
      </c>
      <c r="E31" s="66">
        <f t="shared" si="0"/>
        <v>3</v>
      </c>
      <c r="F31" s="65">
        <f>VLOOKUP($A31,'Return Data'!$B$7:$R$2843,11,0)</f>
        <v>28.596699999999998</v>
      </c>
      <c r="G31" s="66">
        <f t="shared" si="1"/>
        <v>17</v>
      </c>
      <c r="H31" s="65">
        <f>VLOOKUP($A31,'Return Data'!$B$7:$R$2843,12,0)</f>
        <v>37.271799999999999</v>
      </c>
      <c r="I31" s="66">
        <f t="shared" si="2"/>
        <v>21</v>
      </c>
      <c r="J31" s="65">
        <f>VLOOKUP($A31,'Return Data'!$B$7:$R$2843,13,0)</f>
        <v>68.394099999999995</v>
      </c>
      <c r="K31" s="66">
        <f t="shared" si="3"/>
        <v>3</v>
      </c>
      <c r="L31" s="65">
        <f>VLOOKUP($A31,'Return Data'!$B$7:$R$2843,17,0)</f>
        <v>27.426300000000001</v>
      </c>
      <c r="M31" s="66">
        <f t="shared" si="4"/>
        <v>3</v>
      </c>
      <c r="N31" s="65">
        <f>VLOOKUP($A31,'Return Data'!$B$7:$R$2843,14,0)</f>
        <v>20.703600000000002</v>
      </c>
      <c r="O31" s="66">
        <f t="shared" si="5"/>
        <v>2</v>
      </c>
      <c r="P31" s="65">
        <f>VLOOKUP($A31,'Return Data'!$B$7:$R$2843,15,0)</f>
        <v>19.681799999999999</v>
      </c>
      <c r="Q31" s="66">
        <f t="shared" si="7"/>
        <v>3</v>
      </c>
      <c r="R31" s="65">
        <f>VLOOKUP($A31,'Return Data'!$B$7:$R$2843,16,0)</f>
        <v>19.827300000000001</v>
      </c>
      <c r="S31" s="67">
        <f t="shared" si="6"/>
        <v>3</v>
      </c>
    </row>
    <row r="32" spans="1:19" x14ac:dyDescent="0.3">
      <c r="A32" s="63" t="s">
        <v>1814</v>
      </c>
      <c r="B32" s="64">
        <f>VLOOKUP($A32,'Return Data'!$B$7:$R$2843,3,0)</f>
        <v>44319</v>
      </c>
      <c r="C32" s="65">
        <f>VLOOKUP($A32,'Return Data'!$B$7:$R$2843,4,0)</f>
        <v>23.39</v>
      </c>
      <c r="D32" s="65">
        <f>VLOOKUP($A32,'Return Data'!$B$7:$R$2843,10,0)</f>
        <v>7.1460999999999997</v>
      </c>
      <c r="E32" s="66">
        <f t="shared" si="0"/>
        <v>5</v>
      </c>
      <c r="F32" s="65">
        <f>VLOOKUP($A32,'Return Data'!$B$7:$R$2843,11,0)</f>
        <v>36.067500000000003</v>
      </c>
      <c r="G32" s="66">
        <f t="shared" si="1"/>
        <v>5</v>
      </c>
      <c r="H32" s="65">
        <f>VLOOKUP($A32,'Return Data'!$B$7:$R$2843,12,0)</f>
        <v>47.106900000000003</v>
      </c>
      <c r="I32" s="66">
        <f t="shared" si="2"/>
        <v>4</v>
      </c>
      <c r="J32" s="65">
        <f>VLOOKUP($A32,'Return Data'!$B$7:$R$2843,13,0)</f>
        <v>78.2774</v>
      </c>
      <c r="K32" s="66">
        <f t="shared" si="3"/>
        <v>2</v>
      </c>
      <c r="L32" s="65">
        <f>VLOOKUP($A32,'Return Data'!$B$7:$R$2843,17,0)</f>
        <v>29.026800000000001</v>
      </c>
      <c r="M32" s="66">
        <f t="shared" si="4"/>
        <v>2</v>
      </c>
      <c r="N32" s="65">
        <f>VLOOKUP($A32,'Return Data'!$B$7:$R$2843,14,0)</f>
        <v>18.981100000000001</v>
      </c>
      <c r="O32" s="66">
        <f t="shared" si="5"/>
        <v>3</v>
      </c>
      <c r="P32" s="65">
        <f>VLOOKUP($A32,'Return Data'!$B$7:$R$2843,15,0)</f>
        <v>19.759499999999999</v>
      </c>
      <c r="Q32" s="66">
        <f t="shared" si="7"/>
        <v>2</v>
      </c>
      <c r="R32" s="65">
        <f>VLOOKUP($A32,'Return Data'!$B$7:$R$2843,16,0)</f>
        <v>14.765599999999999</v>
      </c>
      <c r="S32" s="67">
        <f t="shared" si="6"/>
        <v>19</v>
      </c>
    </row>
    <row r="33" spans="1:19" x14ac:dyDescent="0.3">
      <c r="A33" s="63" t="s">
        <v>1276</v>
      </c>
      <c r="B33" s="64">
        <f>VLOOKUP($A33,'Return Data'!$B$7:$R$2843,3,0)</f>
        <v>44319</v>
      </c>
      <c r="C33" s="65">
        <f>VLOOKUP($A33,'Return Data'!$B$7:$R$2843,4,0)</f>
        <v>192.69</v>
      </c>
      <c r="D33" s="65">
        <f>VLOOKUP($A33,'Return Data'!$B$7:$R$2843,10,0)</f>
        <v>3.2027999999999999</v>
      </c>
      <c r="E33" s="66">
        <f t="shared" si="0"/>
        <v>13</v>
      </c>
      <c r="F33" s="65">
        <f>VLOOKUP($A33,'Return Data'!$B$7:$R$2843,11,0)</f>
        <v>28.5457</v>
      </c>
      <c r="G33" s="66">
        <f t="shared" si="1"/>
        <v>19</v>
      </c>
      <c r="H33" s="65">
        <f>VLOOKUP($A33,'Return Data'!$B$7:$R$2843,12,0)</f>
        <v>38.585999999999999</v>
      </c>
      <c r="I33" s="66">
        <f t="shared" si="2"/>
        <v>19</v>
      </c>
      <c r="J33" s="65">
        <f>VLOOKUP($A33,'Return Data'!$B$7:$R$2843,13,0)</f>
        <v>53.403399999999998</v>
      </c>
      <c r="K33" s="66">
        <f t="shared" si="3"/>
        <v>17</v>
      </c>
      <c r="L33" s="65">
        <f>VLOOKUP($A33,'Return Data'!$B$7:$R$2843,17,0)</f>
        <v>13.8947</v>
      </c>
      <c r="M33" s="66">
        <f t="shared" si="4"/>
        <v>20</v>
      </c>
      <c r="N33" s="65">
        <f>VLOOKUP($A33,'Return Data'!$B$7:$R$2843,14,0)</f>
        <v>7.9134000000000002</v>
      </c>
      <c r="O33" s="66">
        <f t="shared" si="5"/>
        <v>23</v>
      </c>
      <c r="P33" s="65">
        <f>VLOOKUP($A33,'Return Data'!$B$7:$R$2843,15,0)</f>
        <v>15.553800000000001</v>
      </c>
      <c r="Q33" s="66">
        <f t="shared" si="7"/>
        <v>11</v>
      </c>
      <c r="R33" s="65">
        <f>VLOOKUP($A33,'Return Data'!$B$7:$R$2843,16,0)</f>
        <v>15.4345</v>
      </c>
      <c r="S33" s="67">
        <f t="shared" si="6"/>
        <v>14</v>
      </c>
    </row>
    <row r="34" spans="1:19" x14ac:dyDescent="0.3">
      <c r="A34" s="63" t="s">
        <v>1278</v>
      </c>
      <c r="B34" s="64">
        <f>VLOOKUP($A34,'Return Data'!$B$7:$R$2843,3,0)</f>
        <v>44319</v>
      </c>
      <c r="C34" s="65">
        <f>VLOOKUP($A34,'Return Data'!$B$7:$R$2843,4,0)</f>
        <v>342.38290000000001</v>
      </c>
      <c r="D34" s="65">
        <f>VLOOKUP($A34,'Return Data'!$B$7:$R$2843,10,0)</f>
        <v>19.779800000000002</v>
      </c>
      <c r="E34" s="66">
        <f t="shared" si="0"/>
        <v>1</v>
      </c>
      <c r="F34" s="65">
        <f>VLOOKUP($A34,'Return Data'!$B$7:$R$2843,11,0)</f>
        <v>49.297699999999999</v>
      </c>
      <c r="G34" s="66">
        <f t="shared" si="1"/>
        <v>1</v>
      </c>
      <c r="H34" s="65">
        <f>VLOOKUP($A34,'Return Data'!$B$7:$R$2843,12,0)</f>
        <v>62.301600000000001</v>
      </c>
      <c r="I34" s="66">
        <f t="shared" si="2"/>
        <v>1</v>
      </c>
      <c r="J34" s="65">
        <f>VLOOKUP($A34,'Return Data'!$B$7:$R$2843,13,0)</f>
        <v>109.5556</v>
      </c>
      <c r="K34" s="66">
        <f t="shared" si="3"/>
        <v>1</v>
      </c>
      <c r="L34" s="65">
        <f>VLOOKUP($A34,'Return Data'!$B$7:$R$2843,17,0)</f>
        <v>36.157899999999998</v>
      </c>
      <c r="M34" s="66">
        <f t="shared" si="4"/>
        <v>1</v>
      </c>
      <c r="N34" s="65">
        <f>VLOOKUP($A34,'Return Data'!$B$7:$R$2843,14,0)</f>
        <v>23.622499999999999</v>
      </c>
      <c r="O34" s="66">
        <f t="shared" si="5"/>
        <v>1</v>
      </c>
      <c r="P34" s="65">
        <f>VLOOKUP($A34,'Return Data'!$B$7:$R$2843,15,0)</f>
        <v>21.709499999999998</v>
      </c>
      <c r="Q34" s="66">
        <f t="shared" si="7"/>
        <v>1</v>
      </c>
      <c r="R34" s="65">
        <f>VLOOKUP($A34,'Return Data'!$B$7:$R$2843,16,0)</f>
        <v>20.227</v>
      </c>
      <c r="S34" s="67">
        <f t="shared" si="6"/>
        <v>2</v>
      </c>
    </row>
    <row r="35" spans="1:19" x14ac:dyDescent="0.3">
      <c r="A35" s="63" t="s">
        <v>1816</v>
      </c>
      <c r="B35" s="64">
        <f>VLOOKUP($A35,'Return Data'!$B$7:$R$2843,3,0)</f>
        <v>44319</v>
      </c>
      <c r="C35" s="65">
        <f>VLOOKUP($A35,'Return Data'!$B$7:$R$2843,4,0)</f>
        <v>68.068899999999999</v>
      </c>
      <c r="D35" s="65">
        <f>VLOOKUP($A35,'Return Data'!$B$7:$R$2843,10,0)</f>
        <v>1.2032</v>
      </c>
      <c r="E35" s="66">
        <f t="shared" si="0"/>
        <v>24</v>
      </c>
      <c r="F35" s="65">
        <f>VLOOKUP($A35,'Return Data'!$B$7:$R$2843,11,0)</f>
        <v>29.817299999999999</v>
      </c>
      <c r="G35" s="66">
        <f t="shared" si="1"/>
        <v>14</v>
      </c>
      <c r="H35" s="65">
        <f>VLOOKUP($A35,'Return Data'!$B$7:$R$2843,12,0)</f>
        <v>42.1205</v>
      </c>
      <c r="I35" s="66">
        <f t="shared" si="2"/>
        <v>12</v>
      </c>
      <c r="J35" s="65">
        <f>VLOOKUP($A35,'Return Data'!$B$7:$R$2843,13,0)</f>
        <v>52.753700000000002</v>
      </c>
      <c r="K35" s="66">
        <f t="shared" si="3"/>
        <v>18</v>
      </c>
      <c r="L35" s="65">
        <f>VLOOKUP($A35,'Return Data'!$B$7:$R$2843,17,0)</f>
        <v>14.910299999999999</v>
      </c>
      <c r="M35" s="66">
        <f t="shared" si="4"/>
        <v>18</v>
      </c>
      <c r="N35" s="65">
        <f>VLOOKUP($A35,'Return Data'!$B$7:$R$2843,14,0)</f>
        <v>10.8826</v>
      </c>
      <c r="O35" s="66">
        <f t="shared" si="5"/>
        <v>13</v>
      </c>
      <c r="P35" s="65">
        <f>VLOOKUP($A35,'Return Data'!$B$7:$R$2843,15,0)</f>
        <v>14.972899999999999</v>
      </c>
      <c r="Q35" s="66">
        <f t="shared" si="7"/>
        <v>12</v>
      </c>
      <c r="R35" s="65">
        <f>VLOOKUP($A35,'Return Data'!$B$7:$R$2843,16,0)</f>
        <v>16.536799999999999</v>
      </c>
      <c r="S35" s="67">
        <f t="shared" si="6"/>
        <v>10</v>
      </c>
    </row>
    <row r="36" spans="1:19" x14ac:dyDescent="0.3">
      <c r="A36" s="63" t="s">
        <v>1818</v>
      </c>
      <c r="B36" s="64">
        <f>VLOOKUP($A36,'Return Data'!$B$7:$R$2843,3,0)</f>
        <v>44319</v>
      </c>
      <c r="C36" s="65">
        <f>VLOOKUP($A36,'Return Data'!$B$7:$R$2843,4,0)</f>
        <v>13.0136</v>
      </c>
      <c r="D36" s="65">
        <f>VLOOKUP($A36,'Return Data'!$B$7:$R$2843,10,0)</f>
        <v>-1.0704</v>
      </c>
      <c r="E36" s="66">
        <f t="shared" si="0"/>
        <v>34</v>
      </c>
      <c r="F36" s="65">
        <f>VLOOKUP($A36,'Return Data'!$B$7:$R$2843,11,0)</f>
        <v>18.6798</v>
      </c>
      <c r="G36" s="66">
        <f t="shared" si="1"/>
        <v>33</v>
      </c>
      <c r="H36" s="65">
        <f>VLOOKUP($A36,'Return Data'!$B$7:$R$2843,12,0)</f>
        <v>25.32</v>
      </c>
      <c r="I36" s="66">
        <f t="shared" si="2"/>
        <v>34</v>
      </c>
      <c r="J36" s="65">
        <f>VLOOKUP($A36,'Return Data'!$B$7:$R$2843,13,0)</f>
        <v>38.383699999999997</v>
      </c>
      <c r="K36" s="66">
        <f t="shared" si="3"/>
        <v>33</v>
      </c>
      <c r="L36" s="65">
        <f>VLOOKUP($A36,'Return Data'!$B$7:$R$2843,17,0)</f>
        <v>10.683299999999999</v>
      </c>
      <c r="M36" s="66">
        <f t="shared" si="4"/>
        <v>28</v>
      </c>
      <c r="N36" s="65"/>
      <c r="O36" s="66"/>
      <c r="P36" s="65"/>
      <c r="Q36" s="66"/>
      <c r="R36" s="65">
        <f>VLOOKUP($A36,'Return Data'!$B$7:$R$2843,16,0)</f>
        <v>10.673999999999999</v>
      </c>
      <c r="S36" s="67">
        <f t="shared" si="6"/>
        <v>32</v>
      </c>
    </row>
    <row r="37" spans="1:19" x14ac:dyDescent="0.3">
      <c r="A37" s="63" t="s">
        <v>1279</v>
      </c>
      <c r="B37" s="64">
        <f>VLOOKUP($A37,'Return Data'!$B$7:$R$2843,3,0)</f>
        <v>44319</v>
      </c>
      <c r="C37" s="65">
        <f>VLOOKUP($A37,'Return Data'!$B$7:$R$2843,4,0)</f>
        <v>13.779500000000001</v>
      </c>
      <c r="D37" s="65">
        <f>VLOOKUP($A37,'Return Data'!$B$7:$R$2843,10,0)</f>
        <v>4.2447999999999997</v>
      </c>
      <c r="E37" s="66">
        <f t="shared" si="0"/>
        <v>9</v>
      </c>
      <c r="F37" s="65">
        <f>VLOOKUP($A37,'Return Data'!$B$7:$R$2843,11,0)</f>
        <v>29.1267</v>
      </c>
      <c r="G37" s="66">
        <f t="shared" si="1"/>
        <v>16</v>
      </c>
      <c r="H37" s="65">
        <f>VLOOKUP($A37,'Return Data'!$B$7:$R$2843,12,0)</f>
        <v>39.265599999999999</v>
      </c>
      <c r="I37" s="66">
        <f t="shared" si="2"/>
        <v>16</v>
      </c>
      <c r="J37" s="65">
        <f>VLOOKUP($A37,'Return Data'!$B$7:$R$2843,13,0)</f>
        <v>56.576300000000003</v>
      </c>
      <c r="K37" s="66">
        <f t="shared" si="3"/>
        <v>10</v>
      </c>
      <c r="L37" s="65"/>
      <c r="M37" s="66"/>
      <c r="N37" s="65"/>
      <c r="O37" s="66"/>
      <c r="P37" s="65"/>
      <c r="Q37" s="66"/>
      <c r="R37" s="65">
        <f>VLOOKUP($A37,'Return Data'!$B$7:$R$2843,16,0)</f>
        <v>21.338999999999999</v>
      </c>
      <c r="S37" s="67">
        <f t="shared" si="6"/>
        <v>1</v>
      </c>
    </row>
    <row r="38" spans="1:19" x14ac:dyDescent="0.3">
      <c r="A38" s="102" t="s">
        <v>1796</v>
      </c>
      <c r="B38" s="64">
        <f>VLOOKUP($A38,'Return Data'!$B$7:$R$2843,3,0)</f>
        <v>44319</v>
      </c>
      <c r="C38" s="65">
        <f>VLOOKUP($A38,'Return Data'!$B$7:$R$2843,4,0)</f>
        <v>14.0343</v>
      </c>
      <c r="D38" s="65">
        <f>VLOOKUP($A38,'Return Data'!$B$7:$R$2843,10,0)</f>
        <v>0.78490000000000004</v>
      </c>
      <c r="E38" s="66">
        <f t="shared" si="0"/>
        <v>28</v>
      </c>
      <c r="F38" s="65">
        <f>VLOOKUP($A38,'Return Data'!$B$7:$R$2843,11,0)</f>
        <v>20.267900000000001</v>
      </c>
      <c r="G38" s="66">
        <f t="shared" si="1"/>
        <v>32</v>
      </c>
      <c r="H38" s="65">
        <f>VLOOKUP($A38,'Return Data'!$B$7:$R$2843,12,0)</f>
        <v>29.509499999999999</v>
      </c>
      <c r="I38" s="66">
        <f t="shared" si="2"/>
        <v>30</v>
      </c>
      <c r="J38" s="65">
        <f>VLOOKUP($A38,'Return Data'!$B$7:$R$2843,13,0)</f>
        <v>40.919400000000003</v>
      </c>
      <c r="K38" s="66">
        <f t="shared" si="3"/>
        <v>30</v>
      </c>
      <c r="L38" s="65">
        <f>VLOOKUP($A38,'Return Data'!$B$7:$R$2843,17,0)</f>
        <v>15.2912</v>
      </c>
      <c r="M38" s="66">
        <f t="shared" si="4"/>
        <v>17</v>
      </c>
      <c r="N38" s="65"/>
      <c r="O38" s="66"/>
      <c r="P38" s="65"/>
      <c r="Q38" s="66"/>
      <c r="R38" s="65">
        <f>VLOOKUP($A38,'Return Data'!$B$7:$R$2843,16,0)</f>
        <v>13.6021</v>
      </c>
      <c r="S38" s="67">
        <f t="shared" si="6"/>
        <v>24</v>
      </c>
    </row>
    <row r="39" spans="1:19" x14ac:dyDescent="0.3">
      <c r="A39" s="63" t="s">
        <v>1820</v>
      </c>
      <c r="B39" s="64">
        <f>VLOOKUP($A39,'Return Data'!$B$7:$R$2843,3,0)</f>
        <v>44319</v>
      </c>
      <c r="C39" s="65">
        <f>VLOOKUP($A39,'Return Data'!$B$7:$R$2843,4,0)</f>
        <v>131.78</v>
      </c>
      <c r="D39" s="65">
        <f>VLOOKUP($A39,'Return Data'!$B$7:$R$2843,10,0)</f>
        <v>1.5645</v>
      </c>
      <c r="E39" s="66">
        <f t="shared" si="0"/>
        <v>20</v>
      </c>
      <c r="F39" s="65">
        <f>VLOOKUP($A39,'Return Data'!$B$7:$R$2843,11,0)</f>
        <v>22.0185</v>
      </c>
      <c r="G39" s="66">
        <f t="shared" si="1"/>
        <v>30</v>
      </c>
      <c r="H39" s="65">
        <f>VLOOKUP($A39,'Return Data'!$B$7:$R$2843,12,0)</f>
        <v>29.322900000000001</v>
      </c>
      <c r="I39" s="66">
        <f t="shared" si="2"/>
        <v>31</v>
      </c>
      <c r="J39" s="65">
        <f>VLOOKUP($A39,'Return Data'!$B$7:$R$2843,13,0)</f>
        <v>40.880899999999997</v>
      </c>
      <c r="K39" s="66">
        <f t="shared" si="3"/>
        <v>31</v>
      </c>
      <c r="L39" s="65">
        <f>VLOOKUP($A39,'Return Data'!$B$7:$R$2843,17,0)</f>
        <v>6.2514000000000003</v>
      </c>
      <c r="M39" s="66">
        <f t="shared" si="4"/>
        <v>32</v>
      </c>
      <c r="N39" s="65">
        <f>VLOOKUP($A39,'Return Data'!$B$7:$R$2843,14,0)</f>
        <v>3.9142000000000001</v>
      </c>
      <c r="O39" s="66">
        <f t="shared" si="5"/>
        <v>29</v>
      </c>
      <c r="P39" s="65">
        <f>VLOOKUP($A39,'Return Data'!$B$7:$R$2843,15,0)</f>
        <v>9.0963999999999992</v>
      </c>
      <c r="Q39" s="66">
        <f t="shared" si="7"/>
        <v>27</v>
      </c>
      <c r="R39" s="65">
        <f>VLOOKUP($A39,'Return Data'!$B$7:$R$2843,16,0)</f>
        <v>9.0424000000000007</v>
      </c>
      <c r="S39" s="67">
        <f t="shared" si="6"/>
        <v>34</v>
      </c>
    </row>
    <row r="40" spans="1:19" x14ac:dyDescent="0.3">
      <c r="A40" s="63" t="s">
        <v>1806</v>
      </c>
      <c r="B40" s="64">
        <f>VLOOKUP($A40,'Return Data'!$B$7:$R$2843,3,0)</f>
        <v>44319</v>
      </c>
      <c r="C40" s="65">
        <f>VLOOKUP($A40,'Return Data'!$B$7:$R$2843,4,0)</f>
        <v>28.77</v>
      </c>
      <c r="D40" s="65">
        <f>VLOOKUP($A40,'Return Data'!$B$7:$R$2843,10,0)</f>
        <v>3.1922999999999999</v>
      </c>
      <c r="E40" s="66">
        <f t="shared" si="0"/>
        <v>15</v>
      </c>
      <c r="F40" s="65">
        <f>VLOOKUP($A40,'Return Data'!$B$7:$R$2843,11,0)</f>
        <v>26.851900000000001</v>
      </c>
      <c r="G40" s="66">
        <f t="shared" si="1"/>
        <v>22</v>
      </c>
      <c r="H40" s="65">
        <f>VLOOKUP($A40,'Return Data'!$B$7:$R$2843,12,0)</f>
        <v>37.721400000000003</v>
      </c>
      <c r="I40" s="66">
        <f t="shared" si="2"/>
        <v>20</v>
      </c>
      <c r="J40" s="65">
        <f>VLOOKUP($A40,'Return Data'!$B$7:$R$2843,13,0)</f>
        <v>53.521900000000002</v>
      </c>
      <c r="K40" s="66">
        <f t="shared" si="3"/>
        <v>16</v>
      </c>
      <c r="L40" s="65">
        <f>VLOOKUP($A40,'Return Data'!$B$7:$R$2843,17,0)</f>
        <v>18.3231</v>
      </c>
      <c r="M40" s="66">
        <f t="shared" si="4"/>
        <v>10</v>
      </c>
      <c r="N40" s="65">
        <f>VLOOKUP($A40,'Return Data'!$B$7:$R$2843,14,0)</f>
        <v>13.346399999999999</v>
      </c>
      <c r="O40" s="66">
        <f t="shared" si="5"/>
        <v>9</v>
      </c>
      <c r="P40" s="65">
        <f>VLOOKUP($A40,'Return Data'!$B$7:$R$2843,15,0)</f>
        <v>14.568099999999999</v>
      </c>
      <c r="Q40" s="66">
        <f t="shared" si="7"/>
        <v>14</v>
      </c>
      <c r="R40" s="65">
        <f>VLOOKUP($A40,'Return Data'!$B$7:$R$2843,16,0)</f>
        <v>12.3545</v>
      </c>
      <c r="S40" s="67">
        <f t="shared" si="6"/>
        <v>30</v>
      </c>
    </row>
    <row r="41" spans="1:19" x14ac:dyDescent="0.3">
      <c r="A41" s="63" t="s">
        <v>1879</v>
      </c>
      <c r="B41" s="64">
        <f>VLOOKUP($A41,'Return Data'!$B$7:$R$2843,3,0)</f>
        <v>44319</v>
      </c>
      <c r="C41" s="65">
        <f>VLOOKUP($A41,'Return Data'!$B$7:$R$2843,4,0)</f>
        <v>220.10390000000001</v>
      </c>
      <c r="D41" s="65">
        <f>VLOOKUP($A41,'Return Data'!$B$7:$R$2843,10,0)</f>
        <v>1.4538</v>
      </c>
      <c r="E41" s="66">
        <f t="shared" si="0"/>
        <v>21</v>
      </c>
      <c r="F41" s="65">
        <f>VLOOKUP($A41,'Return Data'!$B$7:$R$2843,11,0)</f>
        <v>28.571899999999999</v>
      </c>
      <c r="G41" s="66">
        <f t="shared" si="1"/>
        <v>18</v>
      </c>
      <c r="H41" s="65">
        <f>VLOOKUP($A41,'Return Data'!$B$7:$R$2843,12,0)</f>
        <v>45.198399999999999</v>
      </c>
      <c r="I41" s="66">
        <f t="shared" si="2"/>
        <v>6</v>
      </c>
      <c r="J41" s="65">
        <f>VLOOKUP($A41,'Return Data'!$B$7:$R$2843,13,0)</f>
        <v>63.366999999999997</v>
      </c>
      <c r="K41" s="66">
        <f t="shared" si="3"/>
        <v>5</v>
      </c>
      <c r="L41" s="65">
        <f>VLOOKUP($A41,'Return Data'!$B$7:$R$2843,17,0)</f>
        <v>23.1632</v>
      </c>
      <c r="M41" s="66">
        <f t="shared" si="4"/>
        <v>5</v>
      </c>
      <c r="N41" s="65">
        <f>VLOOKUP($A41,'Return Data'!$B$7:$R$2843,14,0)</f>
        <v>15.8802</v>
      </c>
      <c r="O41" s="66">
        <f t="shared" si="5"/>
        <v>4</v>
      </c>
      <c r="P41" s="65">
        <f>VLOOKUP($A41,'Return Data'!$B$7:$R$2843,15,0)</f>
        <v>17.4496</v>
      </c>
      <c r="Q41" s="66">
        <f t="shared" si="7"/>
        <v>4</v>
      </c>
      <c r="R41" s="65">
        <f>VLOOKUP($A41,'Return Data'!$B$7:$R$2843,16,0)</f>
        <v>16.107700000000001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3.2440235294117641</v>
      </c>
      <c r="E43" s="74"/>
      <c r="F43" s="75">
        <f>AVERAGE(F8:F41)</f>
        <v>28.672082352941182</v>
      </c>
      <c r="G43" s="74"/>
      <c r="H43" s="75">
        <f>AVERAGE(H8:H41)</f>
        <v>38.86341764705881</v>
      </c>
      <c r="I43" s="74"/>
      <c r="J43" s="75">
        <f>AVERAGE(J8:J41)</f>
        <v>53.669697058823509</v>
      </c>
      <c r="K43" s="74"/>
      <c r="L43" s="75">
        <f>AVERAGE(L8:L41)</f>
        <v>16.3639875</v>
      </c>
      <c r="M43" s="74"/>
      <c r="N43" s="75">
        <f>AVERAGE(N8:N41)</f>
        <v>11.540100000000002</v>
      </c>
      <c r="O43" s="74"/>
      <c r="P43" s="75">
        <f>AVERAGE(P8:P41)</f>
        <v>14.851085185185186</v>
      </c>
      <c r="Q43" s="74"/>
      <c r="R43" s="75">
        <f>AVERAGE(R8:R41)</f>
        <v>14.995611764705878</v>
      </c>
      <c r="S43" s="76"/>
    </row>
    <row r="44" spans="1:19" x14ac:dyDescent="0.3">
      <c r="A44" s="73" t="s">
        <v>28</v>
      </c>
      <c r="B44" s="74"/>
      <c r="C44" s="74"/>
      <c r="D44" s="75">
        <f>MIN(D8:D41)</f>
        <v>-1.0704</v>
      </c>
      <c r="E44" s="74"/>
      <c r="F44" s="75">
        <f>MIN(F8:F41)</f>
        <v>16.391999999999999</v>
      </c>
      <c r="G44" s="74"/>
      <c r="H44" s="75">
        <f>MIN(H8:H41)</f>
        <v>25.32</v>
      </c>
      <c r="I44" s="74"/>
      <c r="J44" s="75">
        <f>MIN(J8:J41)</f>
        <v>32.2896</v>
      </c>
      <c r="K44" s="74"/>
      <c r="L44" s="75">
        <f>MIN(L8:L41)</f>
        <v>6.2514000000000003</v>
      </c>
      <c r="M44" s="74"/>
      <c r="N44" s="75">
        <f>MIN(N8:N41)</f>
        <v>3.9142000000000001</v>
      </c>
      <c r="O44" s="74"/>
      <c r="P44" s="75">
        <f>MIN(P8:P41)</f>
        <v>9.0963999999999992</v>
      </c>
      <c r="Q44" s="74"/>
      <c r="R44" s="75">
        <f>MIN(R8:R41)</f>
        <v>9.0424000000000007</v>
      </c>
      <c r="S44" s="76"/>
    </row>
    <row r="45" spans="1:19" ht="15" thickBot="1" x14ac:dyDescent="0.35">
      <c r="A45" s="77" t="s">
        <v>29</v>
      </c>
      <c r="B45" s="78"/>
      <c r="C45" s="78"/>
      <c r="D45" s="79">
        <f>MAX(D8:D41)</f>
        <v>19.779800000000002</v>
      </c>
      <c r="E45" s="78"/>
      <c r="F45" s="79">
        <f>MAX(F8:F41)</f>
        <v>49.297699999999999</v>
      </c>
      <c r="G45" s="78"/>
      <c r="H45" s="79">
        <f>MAX(H8:H41)</f>
        <v>62.301600000000001</v>
      </c>
      <c r="I45" s="78"/>
      <c r="J45" s="79">
        <f>MAX(J8:J41)</f>
        <v>109.5556</v>
      </c>
      <c r="K45" s="78"/>
      <c r="L45" s="79">
        <f>MAX(L8:L41)</f>
        <v>36.157899999999998</v>
      </c>
      <c r="M45" s="78"/>
      <c r="N45" s="79">
        <f>MAX(N8:N41)</f>
        <v>23.622499999999999</v>
      </c>
      <c r="O45" s="78"/>
      <c r="P45" s="79">
        <f>MAX(P8:P41)</f>
        <v>21.709499999999998</v>
      </c>
      <c r="Q45" s="78"/>
      <c r="R45" s="79">
        <f>MAX(R8:R41)</f>
        <v>21.338999999999999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44319</v>
      </c>
      <c r="C8" s="65">
        <f>VLOOKUP($A8,'Return Data'!$B$7:$R$2843,4,0)</f>
        <v>963.12</v>
      </c>
      <c r="D8" s="65">
        <f>VLOOKUP($A8,'Return Data'!$B$7:$R$2843,10,0)</f>
        <v>3.0251000000000001</v>
      </c>
      <c r="E8" s="66">
        <f t="shared" ref="E8:E41" si="0">RANK(D8,D$8:D$41,0)</f>
        <v>13</v>
      </c>
      <c r="F8" s="65">
        <f>VLOOKUP($A8,'Return Data'!$B$7:$R$2843,11,0)</f>
        <v>28.712900000000001</v>
      </c>
      <c r="G8" s="66">
        <f t="shared" ref="G8:G41" si="1">RANK(F8,F$8:F$41,0)</f>
        <v>15</v>
      </c>
      <c r="H8" s="65">
        <f>VLOOKUP($A8,'Return Data'!$B$7:$R$2843,12,0)</f>
        <v>42.298699999999997</v>
      </c>
      <c r="I8" s="66">
        <f t="shared" ref="I8:I41" si="2">RANK(H8,H$8:H$41,0)</f>
        <v>10</v>
      </c>
      <c r="J8" s="65">
        <f>VLOOKUP($A8,'Return Data'!$B$7:$R$2843,13,0)</f>
        <v>55.658299999999997</v>
      </c>
      <c r="K8" s="66">
        <f t="shared" ref="K8:K41" si="3">RANK(J8,J$8:J$41,0)</f>
        <v>9</v>
      </c>
      <c r="L8" s="65">
        <f>VLOOKUP($A8,'Return Data'!$B$7:$R$2843,17,0)</f>
        <v>15.2539</v>
      </c>
      <c r="M8" s="66">
        <f t="shared" ref="M8:M21" si="4">RANK(L8,L$8:L$41,0)</f>
        <v>13</v>
      </c>
      <c r="N8" s="65">
        <f>VLOOKUP($A8,'Return Data'!$B$7:$R$2843,14,0)</f>
        <v>10.0495</v>
      </c>
      <c r="O8" s="66">
        <f t="shared" ref="O8:O21" si="5">RANK(N8,N$8:N$41,0)</f>
        <v>12</v>
      </c>
      <c r="P8" s="65">
        <f>VLOOKUP($A8,'Return Data'!$B$7:$R$2843,15,0)</f>
        <v>15.0494</v>
      </c>
      <c r="Q8" s="66">
        <f>RANK(P8,P$8:P$41,0)</f>
        <v>8</v>
      </c>
      <c r="R8" s="65">
        <f>VLOOKUP($A8,'Return Data'!$B$7:$R$2843,16,0)</f>
        <v>22.290299999999998</v>
      </c>
      <c r="S8" s="67">
        <f t="shared" ref="S8:S41" si="6">RANK(R8,R$8:R$41,0)</f>
        <v>1</v>
      </c>
    </row>
    <row r="9" spans="1:20" x14ac:dyDescent="0.3">
      <c r="A9" s="63" t="s">
        <v>1811</v>
      </c>
      <c r="B9" s="64">
        <f>VLOOKUP($A9,'Return Data'!$B$7:$R$2843,3,0)</f>
        <v>44319</v>
      </c>
      <c r="C9" s="65">
        <f>VLOOKUP($A9,'Return Data'!$B$7:$R$2843,4,0)</f>
        <v>15.57</v>
      </c>
      <c r="D9" s="65">
        <f>VLOOKUP($A9,'Return Data'!$B$7:$R$2843,10,0)</f>
        <v>0.58140000000000003</v>
      </c>
      <c r="E9" s="66">
        <f t="shared" si="0"/>
        <v>27</v>
      </c>
      <c r="F9" s="65">
        <f>VLOOKUP($A9,'Return Data'!$B$7:$R$2843,11,0)</f>
        <v>22.2135</v>
      </c>
      <c r="G9" s="66">
        <f t="shared" si="1"/>
        <v>29</v>
      </c>
      <c r="H9" s="65">
        <f>VLOOKUP($A9,'Return Data'!$B$7:$R$2843,12,0)</f>
        <v>32.061100000000003</v>
      </c>
      <c r="I9" s="66">
        <f t="shared" si="2"/>
        <v>27</v>
      </c>
      <c r="J9" s="65">
        <f>VLOOKUP($A9,'Return Data'!$B$7:$R$2843,13,0)</f>
        <v>38.770099999999999</v>
      </c>
      <c r="K9" s="66">
        <f t="shared" si="3"/>
        <v>31</v>
      </c>
      <c r="L9" s="65">
        <f>VLOOKUP($A9,'Return Data'!$B$7:$R$2843,17,0)</f>
        <v>16.790900000000001</v>
      </c>
      <c r="M9" s="66">
        <f t="shared" si="4"/>
        <v>11</v>
      </c>
      <c r="N9" s="65">
        <f>VLOOKUP($A9,'Return Data'!$B$7:$R$2843,14,0)</f>
        <v>13.553699999999999</v>
      </c>
      <c r="O9" s="66">
        <f t="shared" si="5"/>
        <v>7</v>
      </c>
      <c r="P9" s="65"/>
      <c r="Q9" s="66"/>
      <c r="R9" s="65">
        <f>VLOOKUP($A9,'Return Data'!$B$7:$R$2843,16,0)</f>
        <v>13.6502</v>
      </c>
      <c r="S9" s="67">
        <f t="shared" si="6"/>
        <v>21</v>
      </c>
    </row>
    <row r="10" spans="1:20" x14ac:dyDescent="0.3">
      <c r="A10" s="63" t="s">
        <v>1260</v>
      </c>
      <c r="B10" s="64">
        <f>VLOOKUP($A10,'Return Data'!$B$7:$R$2843,3,0)</f>
        <v>44319</v>
      </c>
      <c r="C10" s="65">
        <f>VLOOKUP($A10,'Return Data'!$B$7:$R$2843,4,0)</f>
        <v>132.86000000000001</v>
      </c>
      <c r="D10" s="65">
        <f>VLOOKUP($A10,'Return Data'!$B$7:$R$2843,10,0)</f>
        <v>5.6792999999999996</v>
      </c>
      <c r="E10" s="66">
        <f t="shared" si="0"/>
        <v>7</v>
      </c>
      <c r="F10" s="65">
        <f>VLOOKUP($A10,'Return Data'!$B$7:$R$2843,11,0)</f>
        <v>30.6905</v>
      </c>
      <c r="G10" s="66">
        <f t="shared" si="1"/>
        <v>10</v>
      </c>
      <c r="H10" s="65">
        <f>VLOOKUP($A10,'Return Data'!$B$7:$R$2843,12,0)</f>
        <v>42.614899999999999</v>
      </c>
      <c r="I10" s="66">
        <f t="shared" si="2"/>
        <v>8</v>
      </c>
      <c r="J10" s="65">
        <f>VLOOKUP($A10,'Return Data'!$B$7:$R$2843,13,0)</f>
        <v>55.664900000000003</v>
      </c>
      <c r="K10" s="66">
        <f t="shared" si="3"/>
        <v>8</v>
      </c>
      <c r="L10" s="65">
        <f>VLOOKUP($A10,'Return Data'!$B$7:$R$2843,17,0)</f>
        <v>16.846299999999999</v>
      </c>
      <c r="M10" s="66">
        <f t="shared" si="4"/>
        <v>10</v>
      </c>
      <c r="N10" s="65">
        <f>VLOOKUP($A10,'Return Data'!$B$7:$R$2843,14,0)</f>
        <v>9.7600999999999996</v>
      </c>
      <c r="O10" s="66">
        <f t="shared" si="5"/>
        <v>14</v>
      </c>
      <c r="P10" s="65">
        <f>VLOOKUP($A10,'Return Data'!$B$7:$R$2843,15,0)</f>
        <v>12.9427</v>
      </c>
      <c r="Q10" s="66">
        <f t="shared" ref="Q10:Q21" si="7">RANK(P10,P$8:P$41,0)</f>
        <v>16</v>
      </c>
      <c r="R10" s="65">
        <f>VLOOKUP($A10,'Return Data'!$B$7:$R$2843,16,0)</f>
        <v>15.782</v>
      </c>
      <c r="S10" s="67">
        <f t="shared" si="6"/>
        <v>11</v>
      </c>
    </row>
    <row r="11" spans="1:20" x14ac:dyDescent="0.3">
      <c r="A11" s="63" t="s">
        <v>1262</v>
      </c>
      <c r="B11" s="64">
        <f>VLOOKUP($A11,'Return Data'!$B$7:$R$2843,3,0)</f>
        <v>44319</v>
      </c>
      <c r="C11" s="65">
        <f>VLOOKUP($A11,'Return Data'!$B$7:$R$2843,4,0)</f>
        <v>61.417000000000002</v>
      </c>
      <c r="D11" s="65">
        <f>VLOOKUP($A11,'Return Data'!$B$7:$R$2843,10,0)</f>
        <v>5.7145999999999999</v>
      </c>
      <c r="E11" s="66">
        <f t="shared" si="0"/>
        <v>6</v>
      </c>
      <c r="F11" s="65">
        <f>VLOOKUP($A11,'Return Data'!$B$7:$R$2843,11,0)</f>
        <v>29.7058</v>
      </c>
      <c r="G11" s="66">
        <f t="shared" si="1"/>
        <v>12</v>
      </c>
      <c r="H11" s="65">
        <f>VLOOKUP($A11,'Return Data'!$B$7:$R$2843,12,0)</f>
        <v>37.795900000000003</v>
      </c>
      <c r="I11" s="66">
        <f t="shared" si="2"/>
        <v>15</v>
      </c>
      <c r="J11" s="65">
        <f>VLOOKUP($A11,'Return Data'!$B$7:$R$2843,13,0)</f>
        <v>47.286499999999997</v>
      </c>
      <c r="K11" s="66">
        <f t="shared" si="3"/>
        <v>23</v>
      </c>
      <c r="L11" s="65">
        <f>VLOOKUP($A11,'Return Data'!$B$7:$R$2843,17,0)</f>
        <v>14.798</v>
      </c>
      <c r="M11" s="66">
        <f t="shared" si="4"/>
        <v>15</v>
      </c>
      <c r="N11" s="65">
        <f>VLOOKUP($A11,'Return Data'!$B$7:$R$2843,14,0)</f>
        <v>9.1697000000000006</v>
      </c>
      <c r="O11" s="66">
        <f t="shared" si="5"/>
        <v>17</v>
      </c>
      <c r="P11" s="65">
        <f>VLOOKUP($A11,'Return Data'!$B$7:$R$2843,15,0)</f>
        <v>12.592700000000001</v>
      </c>
      <c r="Q11" s="66">
        <f t="shared" si="7"/>
        <v>18</v>
      </c>
      <c r="R11" s="65">
        <f>VLOOKUP($A11,'Return Data'!$B$7:$R$2843,16,0)</f>
        <v>12.3049</v>
      </c>
      <c r="S11" s="67">
        <f t="shared" si="6"/>
        <v>26</v>
      </c>
    </row>
    <row r="12" spans="1:20" x14ac:dyDescent="0.3">
      <c r="A12" s="63" t="s">
        <v>1832</v>
      </c>
      <c r="B12" s="64">
        <f>VLOOKUP($A12,'Return Data'!$B$7:$R$2843,3,0)</f>
        <v>44319</v>
      </c>
      <c r="C12" s="65">
        <f>VLOOKUP($A12,'Return Data'!$B$7:$R$2843,4,0)</f>
        <v>184.5</v>
      </c>
      <c r="D12" s="65">
        <f>VLOOKUP($A12,'Return Data'!$B$7:$R$2843,10,0)</f>
        <v>1.0848</v>
      </c>
      <c r="E12" s="66">
        <f t="shared" si="0"/>
        <v>23</v>
      </c>
      <c r="F12" s="65">
        <f>VLOOKUP($A12,'Return Data'!$B$7:$R$2843,11,0)</f>
        <v>23.23</v>
      </c>
      <c r="G12" s="66">
        <f t="shared" si="1"/>
        <v>28</v>
      </c>
      <c r="H12" s="65">
        <f>VLOOKUP($A12,'Return Data'!$B$7:$R$2843,12,0)</f>
        <v>34.064799999999998</v>
      </c>
      <c r="I12" s="66">
        <f t="shared" si="2"/>
        <v>25</v>
      </c>
      <c r="J12" s="65">
        <f>VLOOKUP($A12,'Return Data'!$B$7:$R$2843,13,0)</f>
        <v>46.266100000000002</v>
      </c>
      <c r="K12" s="66">
        <f t="shared" si="3"/>
        <v>25</v>
      </c>
      <c r="L12" s="65">
        <f>VLOOKUP($A12,'Return Data'!$B$7:$R$2843,17,0)</f>
        <v>17.2837</v>
      </c>
      <c r="M12" s="66">
        <f t="shared" si="4"/>
        <v>8</v>
      </c>
      <c r="N12" s="65">
        <f>VLOOKUP($A12,'Return Data'!$B$7:$R$2843,14,0)</f>
        <v>13.7957</v>
      </c>
      <c r="O12" s="66">
        <f t="shared" si="5"/>
        <v>5</v>
      </c>
      <c r="P12" s="65">
        <f>VLOOKUP($A12,'Return Data'!$B$7:$R$2843,15,0)</f>
        <v>16.278500000000001</v>
      </c>
      <c r="Q12" s="66">
        <f t="shared" si="7"/>
        <v>6</v>
      </c>
      <c r="R12" s="65">
        <f>VLOOKUP($A12,'Return Data'!$B$7:$R$2843,16,0)</f>
        <v>17.968</v>
      </c>
      <c r="S12" s="67">
        <f t="shared" si="6"/>
        <v>6</v>
      </c>
    </row>
    <row r="13" spans="1:20" x14ac:dyDescent="0.3">
      <c r="A13" s="102" t="s">
        <v>1878</v>
      </c>
      <c r="B13" s="64">
        <f>VLOOKUP($A13,'Return Data'!$B$7:$R$2843,3,0)</f>
        <v>44319</v>
      </c>
      <c r="C13" s="65">
        <f>VLOOKUP($A13,'Return Data'!$B$7:$R$2843,4,0)</f>
        <v>55.414000000000001</v>
      </c>
      <c r="D13" s="65">
        <f>VLOOKUP($A13,'Return Data'!$B$7:$R$2843,10,0)</f>
        <v>3.1764000000000001</v>
      </c>
      <c r="E13" s="66">
        <f t="shared" si="0"/>
        <v>12</v>
      </c>
      <c r="F13" s="65">
        <f>VLOOKUP($A13,'Return Data'!$B$7:$R$2843,11,0)</f>
        <v>29.278600000000001</v>
      </c>
      <c r="G13" s="66">
        <f t="shared" si="1"/>
        <v>13</v>
      </c>
      <c r="H13" s="65">
        <f>VLOOKUP($A13,'Return Data'!$B$7:$R$2843,12,0)</f>
        <v>40.938000000000002</v>
      </c>
      <c r="I13" s="66">
        <f t="shared" si="2"/>
        <v>13</v>
      </c>
      <c r="J13" s="65">
        <f>VLOOKUP($A13,'Return Data'!$B$7:$R$2843,13,0)</f>
        <v>52.722999999999999</v>
      </c>
      <c r="K13" s="66">
        <f t="shared" si="3"/>
        <v>13</v>
      </c>
      <c r="L13" s="65">
        <f>VLOOKUP($A13,'Return Data'!$B$7:$R$2843,17,0)</f>
        <v>19.260300000000001</v>
      </c>
      <c r="M13" s="66">
        <f t="shared" si="4"/>
        <v>6</v>
      </c>
      <c r="N13" s="65">
        <f>VLOOKUP($A13,'Return Data'!$B$7:$R$2843,14,0)</f>
        <v>13.271699999999999</v>
      </c>
      <c r="O13" s="66">
        <f t="shared" si="5"/>
        <v>8</v>
      </c>
      <c r="P13" s="65">
        <f>VLOOKUP($A13,'Return Data'!$B$7:$R$2843,15,0)</f>
        <v>16.448799999999999</v>
      </c>
      <c r="Q13" s="66">
        <f t="shared" si="7"/>
        <v>5</v>
      </c>
      <c r="R13" s="65">
        <f>VLOOKUP($A13,'Return Data'!$B$7:$R$2843,16,0)</f>
        <v>13.094099999999999</v>
      </c>
      <c r="S13" s="67">
        <f t="shared" si="6"/>
        <v>22</v>
      </c>
    </row>
    <row r="14" spans="1:20" x14ac:dyDescent="0.3">
      <c r="A14" s="102" t="s">
        <v>1793</v>
      </c>
      <c r="B14" s="64">
        <f>VLOOKUP($A14,'Return Data'!$B$7:$R$2843,3,0)</f>
        <v>44319</v>
      </c>
      <c r="C14" s="65">
        <f>VLOOKUP($A14,'Return Data'!$B$7:$R$2843,4,0)</f>
        <v>18.742999999999999</v>
      </c>
      <c r="D14" s="65">
        <f>VLOOKUP($A14,'Return Data'!$B$7:$R$2843,10,0)</f>
        <v>1.6432</v>
      </c>
      <c r="E14" s="66">
        <f t="shared" si="0"/>
        <v>19</v>
      </c>
      <c r="F14" s="65">
        <f>VLOOKUP($A14,'Return Data'!$B$7:$R$2843,11,0)</f>
        <v>26.3687</v>
      </c>
      <c r="G14" s="66">
        <f t="shared" si="1"/>
        <v>21</v>
      </c>
      <c r="H14" s="65">
        <f>VLOOKUP($A14,'Return Data'!$B$7:$R$2843,12,0)</f>
        <v>37.725000000000001</v>
      </c>
      <c r="I14" s="66">
        <f t="shared" si="2"/>
        <v>17</v>
      </c>
      <c r="J14" s="65">
        <f>VLOOKUP($A14,'Return Data'!$B$7:$R$2843,13,0)</f>
        <v>50.861199999999997</v>
      </c>
      <c r="K14" s="66">
        <f t="shared" si="3"/>
        <v>18</v>
      </c>
      <c r="L14" s="65">
        <f>VLOOKUP($A14,'Return Data'!$B$7:$R$2843,17,0)</f>
        <v>13.728400000000001</v>
      </c>
      <c r="M14" s="66">
        <f t="shared" si="4"/>
        <v>17</v>
      </c>
      <c r="N14" s="65">
        <f>VLOOKUP($A14,'Return Data'!$B$7:$R$2843,14,0)</f>
        <v>8.7817000000000007</v>
      </c>
      <c r="O14" s="66">
        <f t="shared" si="5"/>
        <v>19</v>
      </c>
      <c r="P14" s="65">
        <f>VLOOKUP($A14,'Return Data'!$B$7:$R$2843,15,0)</f>
        <v>14.850099999999999</v>
      </c>
      <c r="Q14" s="66">
        <f t="shared" si="7"/>
        <v>9</v>
      </c>
      <c r="R14" s="65">
        <f>VLOOKUP($A14,'Return Data'!$B$7:$R$2843,16,0)</f>
        <v>10.5755</v>
      </c>
      <c r="S14" s="67">
        <f t="shared" si="6"/>
        <v>30</v>
      </c>
    </row>
    <row r="15" spans="1:20" x14ac:dyDescent="0.3">
      <c r="A15" s="63" t="s">
        <v>1798</v>
      </c>
      <c r="B15" s="64">
        <f>VLOOKUP($A15,'Return Data'!$B$7:$R$2843,3,0)</f>
        <v>44319</v>
      </c>
      <c r="C15" s="65">
        <f>VLOOKUP($A15,'Return Data'!$B$7:$R$2843,4,0)</f>
        <v>767.21079999999995</v>
      </c>
      <c r="D15" s="65">
        <f>VLOOKUP($A15,'Return Data'!$B$7:$R$2843,10,0)</f>
        <v>-0.22259999999999999</v>
      </c>
      <c r="E15" s="66">
        <f t="shared" si="0"/>
        <v>30</v>
      </c>
      <c r="F15" s="65">
        <f>VLOOKUP($A15,'Return Data'!$B$7:$R$2843,11,0)</f>
        <v>32.625</v>
      </c>
      <c r="G15" s="66">
        <f t="shared" si="1"/>
        <v>6</v>
      </c>
      <c r="H15" s="65">
        <f>VLOOKUP($A15,'Return Data'!$B$7:$R$2843,12,0)</f>
        <v>45.422199999999997</v>
      </c>
      <c r="I15" s="66">
        <f t="shared" si="2"/>
        <v>3</v>
      </c>
      <c r="J15" s="65">
        <f>VLOOKUP($A15,'Return Data'!$B$7:$R$2843,13,0)</f>
        <v>62.658499999999997</v>
      </c>
      <c r="K15" s="66">
        <f t="shared" si="3"/>
        <v>4</v>
      </c>
      <c r="L15" s="65">
        <f>VLOOKUP($A15,'Return Data'!$B$7:$R$2843,17,0)</f>
        <v>13.3527</v>
      </c>
      <c r="M15" s="66">
        <f t="shared" si="4"/>
        <v>18</v>
      </c>
      <c r="N15" s="65">
        <f>VLOOKUP($A15,'Return Data'!$B$7:$R$2843,14,0)</f>
        <v>9.4891000000000005</v>
      </c>
      <c r="O15" s="66">
        <f t="shared" si="5"/>
        <v>15</v>
      </c>
      <c r="P15" s="65">
        <f>VLOOKUP($A15,'Return Data'!$B$7:$R$2843,15,0)</f>
        <v>11.8691</v>
      </c>
      <c r="Q15" s="66">
        <f t="shared" si="7"/>
        <v>21</v>
      </c>
      <c r="R15" s="65">
        <f>VLOOKUP($A15,'Return Data'!$B$7:$R$2843,16,0)</f>
        <v>17.7151</v>
      </c>
      <c r="S15" s="67">
        <f t="shared" si="6"/>
        <v>7</v>
      </c>
    </row>
    <row r="16" spans="1:20" x14ac:dyDescent="0.3">
      <c r="A16" s="63" t="s">
        <v>1800</v>
      </c>
      <c r="B16" s="64">
        <f>VLOOKUP($A16,'Return Data'!$B$7:$R$2843,3,0)</f>
        <v>44319</v>
      </c>
      <c r="C16" s="65">
        <f>VLOOKUP($A16,'Return Data'!$B$7:$R$2843,4,0)</f>
        <v>796.22</v>
      </c>
      <c r="D16" s="65">
        <f>VLOOKUP($A16,'Return Data'!$B$7:$R$2843,10,0)</f>
        <v>0.80889999999999995</v>
      </c>
      <c r="E16" s="66">
        <f t="shared" si="0"/>
        <v>25</v>
      </c>
      <c r="F16" s="65">
        <f>VLOOKUP($A16,'Return Data'!$B$7:$R$2843,11,0)</f>
        <v>35.703499999999998</v>
      </c>
      <c r="G16" s="66">
        <f t="shared" si="1"/>
        <v>3</v>
      </c>
      <c r="H16" s="65">
        <f>VLOOKUP($A16,'Return Data'!$B$7:$R$2843,12,0)</f>
        <v>43.342199999999998</v>
      </c>
      <c r="I16" s="66">
        <f t="shared" si="2"/>
        <v>7</v>
      </c>
      <c r="J16" s="65">
        <f>VLOOKUP($A16,'Return Data'!$B$7:$R$2843,13,0)</f>
        <v>53.147199999999998</v>
      </c>
      <c r="K16" s="66">
        <f t="shared" si="3"/>
        <v>11</v>
      </c>
      <c r="L16" s="65">
        <f>VLOOKUP($A16,'Return Data'!$B$7:$R$2843,17,0)</f>
        <v>9.0039999999999996</v>
      </c>
      <c r="M16" s="66">
        <f t="shared" si="4"/>
        <v>29</v>
      </c>
      <c r="N16" s="65">
        <f>VLOOKUP($A16,'Return Data'!$B$7:$R$2843,14,0)</f>
        <v>8.9574999999999996</v>
      </c>
      <c r="O16" s="66">
        <f t="shared" si="5"/>
        <v>18</v>
      </c>
      <c r="P16" s="65">
        <f>VLOOKUP($A16,'Return Data'!$B$7:$R$2843,15,0)</f>
        <v>13.3886</v>
      </c>
      <c r="Q16" s="66">
        <f t="shared" si="7"/>
        <v>14</v>
      </c>
      <c r="R16" s="65">
        <f>VLOOKUP($A16,'Return Data'!$B$7:$R$2843,16,0)</f>
        <v>18.069099999999999</v>
      </c>
      <c r="S16" s="67">
        <f t="shared" si="6"/>
        <v>5</v>
      </c>
    </row>
    <row r="17" spans="1:19" x14ac:dyDescent="0.3">
      <c r="A17" s="126" t="s">
        <v>1794</v>
      </c>
      <c r="B17" s="64">
        <f>VLOOKUP($A17,'Return Data'!$B$7:$R$2843,3,0)</f>
        <v>44319</v>
      </c>
      <c r="C17" s="65">
        <f>VLOOKUP($A17,'Return Data'!$B$7:$R$2843,4,0)</f>
        <v>106.77760000000001</v>
      </c>
      <c r="D17" s="65">
        <f>VLOOKUP($A17,'Return Data'!$B$7:$R$2843,10,0)</f>
        <v>-1.0125999999999999</v>
      </c>
      <c r="E17" s="66">
        <f t="shared" si="0"/>
        <v>32</v>
      </c>
      <c r="F17" s="65">
        <f>VLOOKUP($A17,'Return Data'!$B$7:$R$2843,11,0)</f>
        <v>23.733699999999999</v>
      </c>
      <c r="G17" s="66">
        <f t="shared" si="1"/>
        <v>25</v>
      </c>
      <c r="H17" s="65">
        <f>VLOOKUP($A17,'Return Data'!$B$7:$R$2843,12,0)</f>
        <v>35.636899999999997</v>
      </c>
      <c r="I17" s="66">
        <f t="shared" si="2"/>
        <v>22</v>
      </c>
      <c r="J17" s="65">
        <f>VLOOKUP($A17,'Return Data'!$B$7:$R$2843,13,0)</f>
        <v>49.755899999999997</v>
      </c>
      <c r="K17" s="66">
        <f t="shared" si="3"/>
        <v>19</v>
      </c>
      <c r="L17" s="65">
        <f>VLOOKUP($A17,'Return Data'!$B$7:$R$2843,17,0)</f>
        <v>11.412699999999999</v>
      </c>
      <c r="M17" s="66">
        <f t="shared" si="4"/>
        <v>24</v>
      </c>
      <c r="N17" s="65">
        <f>VLOOKUP($A17,'Return Data'!$B$7:$R$2843,14,0)</f>
        <v>6.3738999999999999</v>
      </c>
      <c r="O17" s="66">
        <f t="shared" si="5"/>
        <v>25</v>
      </c>
      <c r="P17" s="65">
        <f>VLOOKUP($A17,'Return Data'!$B$7:$R$2843,15,0)</f>
        <v>11.3653</v>
      </c>
      <c r="Q17" s="66">
        <f t="shared" si="7"/>
        <v>22</v>
      </c>
      <c r="R17" s="65">
        <f>VLOOKUP($A17,'Return Data'!$B$7:$R$2843,16,0)</f>
        <v>14.7613</v>
      </c>
      <c r="S17" s="67">
        <f t="shared" si="6"/>
        <v>17</v>
      </c>
    </row>
    <row r="18" spans="1:19" x14ac:dyDescent="0.3">
      <c r="A18" s="133" t="s">
        <v>1264</v>
      </c>
      <c r="B18" s="64">
        <f>VLOOKUP($A18,'Return Data'!$B$7:$R$2843,3,0)</f>
        <v>44319</v>
      </c>
      <c r="C18" s="65">
        <f>VLOOKUP($A18,'Return Data'!$B$7:$R$2843,4,0)</f>
        <v>360.28</v>
      </c>
      <c r="D18" s="65">
        <f>VLOOKUP($A18,'Return Data'!$B$7:$R$2843,10,0)</f>
        <v>1.7222999999999999</v>
      </c>
      <c r="E18" s="66">
        <f t="shared" si="0"/>
        <v>18</v>
      </c>
      <c r="F18" s="65">
        <f>VLOOKUP($A18,'Return Data'!$B$7:$R$2843,11,0)</f>
        <v>32.207999999999998</v>
      </c>
      <c r="G18" s="66">
        <f t="shared" si="1"/>
        <v>7</v>
      </c>
      <c r="H18" s="65">
        <f>VLOOKUP($A18,'Return Data'!$B$7:$R$2843,12,0)</f>
        <v>41.164499999999997</v>
      </c>
      <c r="I18" s="66">
        <f t="shared" si="2"/>
        <v>11</v>
      </c>
      <c r="J18" s="65">
        <f>VLOOKUP($A18,'Return Data'!$B$7:$R$2843,13,0)</f>
        <v>53.056600000000003</v>
      </c>
      <c r="K18" s="66">
        <f t="shared" si="3"/>
        <v>12</v>
      </c>
      <c r="L18" s="65">
        <f>VLOOKUP($A18,'Return Data'!$B$7:$R$2843,17,0)</f>
        <v>10.629799999999999</v>
      </c>
      <c r="M18" s="66">
        <f t="shared" si="4"/>
        <v>27</v>
      </c>
      <c r="N18" s="65">
        <f>VLOOKUP($A18,'Return Data'!$B$7:$R$2843,14,0)</f>
        <v>9.2670999999999992</v>
      </c>
      <c r="O18" s="66">
        <f t="shared" si="5"/>
        <v>16</v>
      </c>
      <c r="P18" s="65">
        <f>VLOOKUP($A18,'Return Data'!$B$7:$R$2843,15,0)</f>
        <v>12.6157</v>
      </c>
      <c r="Q18" s="66">
        <f t="shared" si="7"/>
        <v>17</v>
      </c>
      <c r="R18" s="65">
        <f>VLOOKUP($A18,'Return Data'!$B$7:$R$2843,16,0)</f>
        <v>14.4217</v>
      </c>
      <c r="S18" s="67">
        <f t="shared" si="6"/>
        <v>18</v>
      </c>
    </row>
    <row r="19" spans="1:19" x14ac:dyDescent="0.3">
      <c r="A19" s="63" t="s">
        <v>1802</v>
      </c>
      <c r="B19" s="64">
        <f>VLOOKUP($A19,'Return Data'!$B$7:$R$2843,3,0)</f>
        <v>44319</v>
      </c>
      <c r="C19" s="65">
        <f>VLOOKUP($A19,'Return Data'!$B$7:$R$2843,4,0)</f>
        <v>27.27</v>
      </c>
      <c r="D19" s="65">
        <f>VLOOKUP($A19,'Return Data'!$B$7:$R$2843,10,0)</f>
        <v>2.2881</v>
      </c>
      <c r="E19" s="66">
        <f t="shared" si="0"/>
        <v>17</v>
      </c>
      <c r="F19" s="65">
        <f>VLOOKUP($A19,'Return Data'!$B$7:$R$2843,11,0)</f>
        <v>23.2821</v>
      </c>
      <c r="G19" s="66">
        <f t="shared" si="1"/>
        <v>27</v>
      </c>
      <c r="H19" s="65">
        <f>VLOOKUP($A19,'Return Data'!$B$7:$R$2843,12,0)</f>
        <v>31.930299999999999</v>
      </c>
      <c r="I19" s="66">
        <f t="shared" si="2"/>
        <v>28</v>
      </c>
      <c r="J19" s="65">
        <f>VLOOKUP($A19,'Return Data'!$B$7:$R$2843,13,0)</f>
        <v>46.141500000000001</v>
      </c>
      <c r="K19" s="66">
        <f t="shared" si="3"/>
        <v>26</v>
      </c>
      <c r="L19" s="65">
        <f>VLOOKUP($A19,'Return Data'!$B$7:$R$2843,17,0)</f>
        <v>15.006</v>
      </c>
      <c r="M19" s="66">
        <f t="shared" si="4"/>
        <v>14</v>
      </c>
      <c r="N19" s="65">
        <f>VLOOKUP($A19,'Return Data'!$B$7:$R$2843,14,0)</f>
        <v>7.5275999999999996</v>
      </c>
      <c r="O19" s="66">
        <f t="shared" si="5"/>
        <v>22</v>
      </c>
      <c r="P19" s="65">
        <f>VLOOKUP($A19,'Return Data'!$B$7:$R$2843,15,0)</f>
        <v>10.9436</v>
      </c>
      <c r="Q19" s="66">
        <f t="shared" si="7"/>
        <v>24</v>
      </c>
      <c r="R19" s="65">
        <f>VLOOKUP($A19,'Return Data'!$B$7:$R$2843,16,0)</f>
        <v>15.1671</v>
      </c>
      <c r="S19" s="67">
        <f t="shared" si="6"/>
        <v>14</v>
      </c>
    </row>
    <row r="20" spans="1:19" x14ac:dyDescent="0.3">
      <c r="A20" s="63" t="s">
        <v>1826</v>
      </c>
      <c r="B20" s="64">
        <f>VLOOKUP($A20,'Return Data'!$B$7:$R$2843,3,0)</f>
        <v>44319</v>
      </c>
      <c r="C20" s="65">
        <f>VLOOKUP($A20,'Return Data'!$B$7:$R$2843,4,0)</f>
        <v>112.54</v>
      </c>
      <c r="D20" s="65">
        <f>VLOOKUP($A20,'Return Data'!$B$7:$R$2843,10,0)</f>
        <v>1.2597</v>
      </c>
      <c r="E20" s="66">
        <f t="shared" si="0"/>
        <v>22</v>
      </c>
      <c r="F20" s="65">
        <f>VLOOKUP($A20,'Return Data'!$B$7:$R$2843,11,0)</f>
        <v>24.024699999999999</v>
      </c>
      <c r="G20" s="66">
        <f t="shared" si="1"/>
        <v>24</v>
      </c>
      <c r="H20" s="65">
        <f>VLOOKUP($A20,'Return Data'!$B$7:$R$2843,12,0)</f>
        <v>34.794600000000003</v>
      </c>
      <c r="I20" s="66">
        <f t="shared" si="2"/>
        <v>23</v>
      </c>
      <c r="J20" s="65">
        <f>VLOOKUP($A20,'Return Data'!$B$7:$R$2843,13,0)</f>
        <v>42.527900000000002</v>
      </c>
      <c r="K20" s="66">
        <f t="shared" si="3"/>
        <v>28</v>
      </c>
      <c r="L20" s="65">
        <f>VLOOKUP($A20,'Return Data'!$B$7:$R$2843,17,0)</f>
        <v>10.7362</v>
      </c>
      <c r="M20" s="66">
        <f t="shared" si="4"/>
        <v>26</v>
      </c>
      <c r="N20" s="65">
        <f>VLOOKUP($A20,'Return Data'!$B$7:$R$2843,14,0)</f>
        <v>5.8093000000000004</v>
      </c>
      <c r="O20" s="66">
        <f t="shared" si="5"/>
        <v>27</v>
      </c>
      <c r="P20" s="65">
        <f>VLOOKUP($A20,'Return Data'!$B$7:$R$2843,15,0)</f>
        <v>9.7136999999999993</v>
      </c>
      <c r="Q20" s="66">
        <f t="shared" si="7"/>
        <v>25</v>
      </c>
      <c r="R20" s="65">
        <f>VLOOKUP($A20,'Return Data'!$B$7:$R$2843,16,0)</f>
        <v>16.779800000000002</v>
      </c>
      <c r="S20" s="67">
        <f t="shared" si="6"/>
        <v>9</v>
      </c>
    </row>
    <row r="21" spans="1:19" x14ac:dyDescent="0.3">
      <c r="A21" s="63" t="s">
        <v>1267</v>
      </c>
      <c r="B21" s="64">
        <f>VLOOKUP($A21,'Return Data'!$B$7:$R$2843,3,0)</f>
        <v>44319</v>
      </c>
      <c r="C21" s="65">
        <f>VLOOKUP($A21,'Return Data'!$B$7:$R$2843,4,0)</f>
        <v>63.31</v>
      </c>
      <c r="D21" s="65">
        <f>VLOOKUP($A21,'Return Data'!$B$7:$R$2843,10,0)</f>
        <v>3.2452999999999999</v>
      </c>
      <c r="E21" s="66">
        <f t="shared" si="0"/>
        <v>11</v>
      </c>
      <c r="F21" s="65">
        <f>VLOOKUP($A21,'Return Data'!$B$7:$R$2843,11,0)</f>
        <v>30.347999999999999</v>
      </c>
      <c r="G21" s="66">
        <f t="shared" si="1"/>
        <v>11</v>
      </c>
      <c r="H21" s="65">
        <f>VLOOKUP($A21,'Return Data'!$B$7:$R$2843,12,0)</f>
        <v>42.333599999999997</v>
      </c>
      <c r="I21" s="66">
        <f t="shared" si="2"/>
        <v>9</v>
      </c>
      <c r="J21" s="65">
        <f>VLOOKUP($A21,'Return Data'!$B$7:$R$2843,13,0)</f>
        <v>52.407299999999999</v>
      </c>
      <c r="K21" s="66">
        <f t="shared" si="3"/>
        <v>14</v>
      </c>
      <c r="L21" s="65">
        <f>VLOOKUP($A21,'Return Data'!$B$7:$R$2843,17,0)</f>
        <v>16.8599</v>
      </c>
      <c r="M21" s="66">
        <f t="shared" si="4"/>
        <v>9</v>
      </c>
      <c r="N21" s="65">
        <f>VLOOKUP($A21,'Return Data'!$B$7:$R$2843,14,0)</f>
        <v>7.7343000000000002</v>
      </c>
      <c r="O21" s="66">
        <f t="shared" si="5"/>
        <v>21</v>
      </c>
      <c r="P21" s="65">
        <f>VLOOKUP($A21,'Return Data'!$B$7:$R$2843,15,0)</f>
        <v>13.053100000000001</v>
      </c>
      <c r="Q21" s="66">
        <f t="shared" si="7"/>
        <v>15</v>
      </c>
      <c r="R21" s="65">
        <f>VLOOKUP($A21,'Return Data'!$B$7:$R$2843,16,0)</f>
        <v>15.0824</v>
      </c>
      <c r="S21" s="67">
        <f t="shared" si="6"/>
        <v>16</v>
      </c>
    </row>
    <row r="22" spans="1:19" x14ac:dyDescent="0.3">
      <c r="A22" s="63" t="s">
        <v>1270</v>
      </c>
      <c r="B22" s="64">
        <f>VLOOKUP($A22,'Return Data'!$B$7:$R$2843,3,0)</f>
        <v>44319</v>
      </c>
      <c r="C22" s="65">
        <f>VLOOKUP($A22,'Return Data'!$B$7:$R$2843,4,0)</f>
        <v>13.0252</v>
      </c>
      <c r="D22" s="65">
        <f>VLOOKUP($A22,'Return Data'!$B$7:$R$2843,10,0)</f>
        <v>3.8866000000000001</v>
      </c>
      <c r="E22" s="66">
        <f t="shared" si="0"/>
        <v>8</v>
      </c>
      <c r="F22" s="65">
        <f>VLOOKUP($A22,'Return Data'!$B$7:$R$2843,11,0)</f>
        <v>30.955200000000001</v>
      </c>
      <c r="G22" s="66">
        <f t="shared" si="1"/>
        <v>9</v>
      </c>
      <c r="H22" s="65">
        <f>VLOOKUP($A22,'Return Data'!$B$7:$R$2843,12,0)</f>
        <v>36.432400000000001</v>
      </c>
      <c r="I22" s="66">
        <f t="shared" si="2"/>
        <v>20</v>
      </c>
      <c r="J22" s="65">
        <f>VLOOKUP($A22,'Return Data'!$B$7:$R$2843,13,0)</f>
        <v>43.656599999999997</v>
      </c>
      <c r="K22" s="66">
        <f t="shared" si="3"/>
        <v>27</v>
      </c>
      <c r="L22" s="65"/>
      <c r="M22" s="66"/>
      <c r="N22" s="65"/>
      <c r="O22" s="66"/>
      <c r="P22" s="65"/>
      <c r="Q22" s="66"/>
      <c r="R22" s="65">
        <f>VLOOKUP($A22,'Return Data'!$B$7:$R$2843,16,0)</f>
        <v>14.359</v>
      </c>
      <c r="S22" s="67">
        <f t="shared" si="6"/>
        <v>19</v>
      </c>
    </row>
    <row r="23" spans="1:19" x14ac:dyDescent="0.3">
      <c r="A23" s="63" t="s">
        <v>1804</v>
      </c>
      <c r="B23" s="64">
        <f>VLOOKUP($A23,'Return Data'!$B$7:$R$2843,3,0)</f>
        <v>44319</v>
      </c>
      <c r="C23" s="65">
        <f>VLOOKUP($A23,'Return Data'!$B$7:$R$2843,4,0)</f>
        <v>42.060899999999997</v>
      </c>
      <c r="D23" s="65">
        <f>VLOOKUP($A23,'Return Data'!$B$7:$R$2843,10,0)</f>
        <v>0.47660000000000002</v>
      </c>
      <c r="E23" s="66">
        <f t="shared" si="0"/>
        <v>28</v>
      </c>
      <c r="F23" s="65">
        <f>VLOOKUP($A23,'Return Data'!$B$7:$R$2843,11,0)</f>
        <v>31.9864</v>
      </c>
      <c r="G23" s="66">
        <f t="shared" si="1"/>
        <v>8</v>
      </c>
      <c r="H23" s="65">
        <f>VLOOKUP($A23,'Return Data'!$B$7:$R$2843,12,0)</f>
        <v>38.346400000000003</v>
      </c>
      <c r="I23" s="66">
        <f t="shared" si="2"/>
        <v>14</v>
      </c>
      <c r="J23" s="65">
        <f>VLOOKUP($A23,'Return Data'!$B$7:$R$2843,13,0)</f>
        <v>47.055799999999998</v>
      </c>
      <c r="K23" s="66">
        <f t="shared" si="3"/>
        <v>24</v>
      </c>
      <c r="L23" s="65">
        <f>VLOOKUP($A23,'Return Data'!$B$7:$R$2843,17,0)</f>
        <v>15.8634</v>
      </c>
      <c r="M23" s="66">
        <f t="shared" ref="M23:M36" si="8">RANK(L23,L$8:L$41,0)</f>
        <v>12</v>
      </c>
      <c r="N23" s="65">
        <f>VLOOKUP($A23,'Return Data'!$B$7:$R$2843,14,0)</f>
        <v>11.508100000000001</v>
      </c>
      <c r="O23" s="66">
        <f t="shared" ref="O23:O28" si="9">RANK(N23,N$8:N$41,0)</f>
        <v>10</v>
      </c>
      <c r="P23" s="65">
        <f>VLOOKUP($A23,'Return Data'!$B$7:$R$2843,15,0)</f>
        <v>15.953799999999999</v>
      </c>
      <c r="Q23" s="66">
        <f>RANK(P23,P$8:P$41,0)</f>
        <v>7</v>
      </c>
      <c r="R23" s="65">
        <f>VLOOKUP($A23,'Return Data'!$B$7:$R$2843,16,0)</f>
        <v>12.059799999999999</v>
      </c>
      <c r="S23" s="67">
        <f t="shared" si="6"/>
        <v>27</v>
      </c>
    </row>
    <row r="24" spans="1:19" x14ac:dyDescent="0.3">
      <c r="A24" s="63" t="s">
        <v>1812</v>
      </c>
      <c r="B24" s="64">
        <f>VLOOKUP($A24,'Return Data'!$B$7:$R$2843,3,0)</f>
        <v>44319</v>
      </c>
      <c r="C24" s="65">
        <f>VLOOKUP($A24,'Return Data'!$B$7:$R$2843,4,0)</f>
        <v>44.814</v>
      </c>
      <c r="D24" s="65">
        <f>VLOOKUP($A24,'Return Data'!$B$7:$R$2843,10,0)</f>
        <v>0.59489999999999998</v>
      </c>
      <c r="E24" s="66">
        <f t="shared" si="0"/>
        <v>26</v>
      </c>
      <c r="F24" s="65">
        <f>VLOOKUP($A24,'Return Data'!$B$7:$R$2843,11,0)</f>
        <v>24.788399999999999</v>
      </c>
      <c r="G24" s="66">
        <f t="shared" si="1"/>
        <v>23</v>
      </c>
      <c r="H24" s="65">
        <f>VLOOKUP($A24,'Return Data'!$B$7:$R$2843,12,0)</f>
        <v>33.168900000000001</v>
      </c>
      <c r="I24" s="66">
        <f t="shared" si="2"/>
        <v>26</v>
      </c>
      <c r="J24" s="65">
        <f>VLOOKUP($A24,'Return Data'!$B$7:$R$2843,13,0)</f>
        <v>47.3369</v>
      </c>
      <c r="K24" s="66">
        <f t="shared" si="3"/>
        <v>22</v>
      </c>
      <c r="L24" s="65">
        <f>VLOOKUP($A24,'Return Data'!$B$7:$R$2843,17,0)</f>
        <v>12.3466</v>
      </c>
      <c r="M24" s="66">
        <f t="shared" si="8"/>
        <v>21</v>
      </c>
      <c r="N24" s="65">
        <f>VLOOKUP($A24,'Return Data'!$B$7:$R$2843,14,0)</f>
        <v>10.834899999999999</v>
      </c>
      <c r="O24" s="66">
        <f t="shared" si="9"/>
        <v>11</v>
      </c>
      <c r="P24" s="65">
        <f>VLOOKUP($A24,'Return Data'!$B$7:$R$2843,15,0)</f>
        <v>14.7997</v>
      </c>
      <c r="Q24" s="66">
        <f>RANK(P24,P$8:P$41,0)</f>
        <v>10</v>
      </c>
      <c r="R24" s="65">
        <f>VLOOKUP($A24,'Return Data'!$B$7:$R$2843,16,0)</f>
        <v>13.741400000000001</v>
      </c>
      <c r="S24" s="67">
        <f t="shared" si="6"/>
        <v>20</v>
      </c>
    </row>
    <row r="25" spans="1:19" x14ac:dyDescent="0.3">
      <c r="A25" s="63" t="s">
        <v>1828</v>
      </c>
      <c r="B25" s="64">
        <f>VLOOKUP($A25,'Return Data'!$B$7:$R$2843,3,0)</f>
        <v>44319</v>
      </c>
      <c r="C25" s="65">
        <f>VLOOKUP($A25,'Return Data'!$B$7:$R$2843,4,0)</f>
        <v>101.611</v>
      </c>
      <c r="D25" s="65">
        <f>VLOOKUP($A25,'Return Data'!$B$7:$R$2843,10,0)</f>
        <v>2.5038</v>
      </c>
      <c r="E25" s="66">
        <f t="shared" si="0"/>
        <v>16</v>
      </c>
      <c r="F25" s="65">
        <f>VLOOKUP($A25,'Return Data'!$B$7:$R$2843,11,0)</f>
        <v>23.288900000000002</v>
      </c>
      <c r="G25" s="66">
        <f t="shared" si="1"/>
        <v>26</v>
      </c>
      <c r="H25" s="65">
        <f>VLOOKUP($A25,'Return Data'!$B$7:$R$2843,12,0)</f>
        <v>30.0504</v>
      </c>
      <c r="I25" s="66">
        <f t="shared" si="2"/>
        <v>29</v>
      </c>
      <c r="J25" s="65">
        <f>VLOOKUP($A25,'Return Data'!$B$7:$R$2843,13,0)</f>
        <v>47.433300000000003</v>
      </c>
      <c r="K25" s="66">
        <f t="shared" si="3"/>
        <v>21</v>
      </c>
      <c r="L25" s="65">
        <f>VLOOKUP($A25,'Return Data'!$B$7:$R$2843,17,0)</f>
        <v>11.569800000000001</v>
      </c>
      <c r="M25" s="66">
        <f t="shared" si="8"/>
        <v>22</v>
      </c>
      <c r="N25" s="65">
        <f>VLOOKUP($A25,'Return Data'!$B$7:$R$2843,14,0)</f>
        <v>6.4649999999999999</v>
      </c>
      <c r="O25" s="66">
        <f t="shared" si="9"/>
        <v>24</v>
      </c>
      <c r="P25" s="65">
        <f>VLOOKUP($A25,'Return Data'!$B$7:$R$2843,15,0)</f>
        <v>11.9282</v>
      </c>
      <c r="Q25" s="66">
        <f>RANK(P25,P$8:P$41,0)</f>
        <v>20</v>
      </c>
      <c r="R25" s="65">
        <f>VLOOKUP($A25,'Return Data'!$B$7:$R$2843,16,0)</f>
        <v>15.6195</v>
      </c>
      <c r="S25" s="67">
        <f t="shared" si="6"/>
        <v>12</v>
      </c>
    </row>
    <row r="26" spans="1:19" x14ac:dyDescent="0.3">
      <c r="A26" s="63" t="s">
        <v>1829</v>
      </c>
      <c r="B26" s="64">
        <f>VLOOKUP($A26,'Return Data'!$B$7:$R$2843,3,0)</f>
        <v>44319</v>
      </c>
      <c r="C26" s="65">
        <f>VLOOKUP($A26,'Return Data'!$B$7:$R$2843,4,0)</f>
        <v>56.475299999999997</v>
      </c>
      <c r="D26" s="65">
        <f>VLOOKUP($A26,'Return Data'!$B$7:$R$2843,10,0)</f>
        <v>-1.0840000000000001</v>
      </c>
      <c r="E26" s="66">
        <f t="shared" si="0"/>
        <v>33</v>
      </c>
      <c r="F26" s="65">
        <f>VLOOKUP($A26,'Return Data'!$B$7:$R$2843,11,0)</f>
        <v>15.851800000000001</v>
      </c>
      <c r="G26" s="66">
        <f t="shared" si="1"/>
        <v>34</v>
      </c>
      <c r="H26" s="65">
        <f>VLOOKUP($A26,'Return Data'!$B$7:$R$2843,12,0)</f>
        <v>24.742000000000001</v>
      </c>
      <c r="I26" s="66">
        <f t="shared" si="2"/>
        <v>33</v>
      </c>
      <c r="J26" s="65">
        <f>VLOOKUP($A26,'Return Data'!$B$7:$R$2843,13,0)</f>
        <v>31.084599999999998</v>
      </c>
      <c r="K26" s="66">
        <f t="shared" si="3"/>
        <v>34</v>
      </c>
      <c r="L26" s="65">
        <f>VLOOKUP($A26,'Return Data'!$B$7:$R$2843,17,0)</f>
        <v>10.7477</v>
      </c>
      <c r="M26" s="66">
        <f t="shared" si="8"/>
        <v>25</v>
      </c>
      <c r="N26" s="65">
        <f>VLOOKUP($A26,'Return Data'!$B$7:$R$2843,14,0)</f>
        <v>7.9046000000000003</v>
      </c>
      <c r="O26" s="66">
        <f t="shared" si="9"/>
        <v>20</v>
      </c>
      <c r="P26" s="65">
        <f>VLOOKUP($A26,'Return Data'!$B$7:$R$2843,15,0)</f>
        <v>9.3358000000000008</v>
      </c>
      <c r="Q26" s="66">
        <f>RANK(P26,P$8:P$41,0)</f>
        <v>26</v>
      </c>
      <c r="R26" s="65">
        <f>VLOOKUP($A26,'Return Data'!$B$7:$R$2843,16,0)</f>
        <v>8.7558000000000007</v>
      </c>
      <c r="S26" s="67">
        <f t="shared" si="6"/>
        <v>33</v>
      </c>
    </row>
    <row r="27" spans="1:19" x14ac:dyDescent="0.3">
      <c r="A27" s="63" t="s">
        <v>1272</v>
      </c>
      <c r="B27" s="64">
        <f>VLOOKUP($A27,'Return Data'!$B$7:$R$2843,3,0)</f>
        <v>44319</v>
      </c>
      <c r="C27" s="65">
        <f>VLOOKUP($A27,'Return Data'!$B$7:$R$2843,4,0)</f>
        <v>15.9229</v>
      </c>
      <c r="D27" s="65">
        <f>VLOOKUP($A27,'Return Data'!$B$7:$R$2843,10,0)</f>
        <v>8.3330000000000002</v>
      </c>
      <c r="E27" s="66">
        <f t="shared" si="0"/>
        <v>2</v>
      </c>
      <c r="F27" s="65">
        <f>VLOOKUP($A27,'Return Data'!$B$7:$R$2843,11,0)</f>
        <v>35.543999999999997</v>
      </c>
      <c r="G27" s="66">
        <f t="shared" si="1"/>
        <v>4</v>
      </c>
      <c r="H27" s="65">
        <f>VLOOKUP($A27,'Return Data'!$B$7:$R$2843,12,0)</f>
        <v>45.311100000000003</v>
      </c>
      <c r="I27" s="66">
        <f t="shared" si="2"/>
        <v>4</v>
      </c>
      <c r="J27" s="65">
        <f>VLOOKUP($A27,'Return Data'!$B$7:$R$2843,13,0)</f>
        <v>58.521999999999998</v>
      </c>
      <c r="K27" s="66">
        <f t="shared" si="3"/>
        <v>7</v>
      </c>
      <c r="L27" s="65">
        <f>VLOOKUP($A27,'Return Data'!$B$7:$R$2843,17,0)</f>
        <v>21.5472</v>
      </c>
      <c r="M27" s="66">
        <f t="shared" si="8"/>
        <v>5</v>
      </c>
      <c r="N27" s="65">
        <f>VLOOKUP($A27,'Return Data'!$B$7:$R$2843,14,0)</f>
        <v>13.771000000000001</v>
      </c>
      <c r="O27" s="66">
        <f t="shared" si="9"/>
        <v>6</v>
      </c>
      <c r="P27" s="65"/>
      <c r="Q27" s="66"/>
      <c r="R27" s="65">
        <f>VLOOKUP($A27,'Return Data'!$B$7:$R$2843,16,0)</f>
        <v>12.3955</v>
      </c>
      <c r="S27" s="67">
        <f t="shared" si="6"/>
        <v>25</v>
      </c>
    </row>
    <row r="28" spans="1:19" x14ac:dyDescent="0.3">
      <c r="A28" s="63" t="s">
        <v>1824</v>
      </c>
      <c r="B28" s="64">
        <f>VLOOKUP($A28,'Return Data'!$B$7:$R$2843,3,0)</f>
        <v>44319</v>
      </c>
      <c r="C28" s="65">
        <f>VLOOKUP($A28,'Return Data'!$B$7:$R$2843,4,0)</f>
        <v>30.885200000000001</v>
      </c>
      <c r="D28" s="65">
        <f>VLOOKUP($A28,'Return Data'!$B$7:$R$2843,10,0)</f>
        <v>-0.45190000000000002</v>
      </c>
      <c r="E28" s="66">
        <f t="shared" si="0"/>
        <v>31</v>
      </c>
      <c r="F28" s="65">
        <f>VLOOKUP($A28,'Return Data'!$B$7:$R$2843,11,0)</f>
        <v>19.780200000000001</v>
      </c>
      <c r="G28" s="66">
        <f t="shared" si="1"/>
        <v>31</v>
      </c>
      <c r="H28" s="65">
        <f>VLOOKUP($A28,'Return Data'!$B$7:$R$2843,12,0)</f>
        <v>25.7454</v>
      </c>
      <c r="I28" s="66">
        <f t="shared" si="2"/>
        <v>32</v>
      </c>
      <c r="J28" s="65">
        <f>VLOOKUP($A28,'Return Data'!$B$7:$R$2843,13,0)</f>
        <v>41.089500000000001</v>
      </c>
      <c r="K28" s="66">
        <f t="shared" si="3"/>
        <v>29</v>
      </c>
      <c r="L28" s="65">
        <f>VLOOKUP($A28,'Return Data'!$B$7:$R$2843,17,0)</f>
        <v>9.5744000000000007</v>
      </c>
      <c r="M28" s="66">
        <f t="shared" si="8"/>
        <v>28</v>
      </c>
      <c r="N28" s="65">
        <f>VLOOKUP($A28,'Return Data'!$B$7:$R$2843,14,0)</f>
        <v>4.7309000000000001</v>
      </c>
      <c r="O28" s="66">
        <f t="shared" si="9"/>
        <v>28</v>
      </c>
      <c r="P28" s="65">
        <f>VLOOKUP($A28,'Return Data'!$B$7:$R$2843,15,0)</f>
        <v>12.444599999999999</v>
      </c>
      <c r="Q28" s="66">
        <f>RANK(P28,P$8:P$41,0)</f>
        <v>19</v>
      </c>
      <c r="R28" s="65">
        <f>VLOOKUP($A28,'Return Data'!$B$7:$R$2843,16,0)</f>
        <v>17.4284</v>
      </c>
      <c r="S28" s="67">
        <f t="shared" si="6"/>
        <v>8</v>
      </c>
    </row>
    <row r="29" spans="1:19" x14ac:dyDescent="0.3">
      <c r="A29" s="63" t="s">
        <v>2020</v>
      </c>
      <c r="B29" s="64">
        <f>VLOOKUP($A29,'Return Data'!$B$7:$R$2843,3,0)</f>
        <v>44319</v>
      </c>
      <c r="C29" s="65">
        <f>VLOOKUP($A29,'Return Data'!$B$7:$R$2843,4,0)</f>
        <v>13.2128</v>
      </c>
      <c r="D29" s="65">
        <f>VLOOKUP($A29,'Return Data'!$B$7:$R$2843,10,0)</f>
        <v>3.4780000000000002</v>
      </c>
      <c r="E29" s="66">
        <f t="shared" si="0"/>
        <v>10</v>
      </c>
      <c r="F29" s="65">
        <f>VLOOKUP($A29,'Return Data'!$B$7:$R$2843,11,0)</f>
        <v>27.123200000000001</v>
      </c>
      <c r="G29" s="66">
        <f t="shared" si="1"/>
        <v>20</v>
      </c>
      <c r="H29" s="65">
        <f>VLOOKUP($A29,'Return Data'!$B$7:$R$2843,12,0)</f>
        <v>34.167299999999997</v>
      </c>
      <c r="I29" s="66">
        <f t="shared" si="2"/>
        <v>24</v>
      </c>
      <c r="J29" s="65">
        <f>VLOOKUP($A29,'Return Data'!$B$7:$R$2843,13,0)</f>
        <v>47.530099999999997</v>
      </c>
      <c r="K29" s="66">
        <f t="shared" si="3"/>
        <v>20</v>
      </c>
      <c r="L29" s="65">
        <f>VLOOKUP($A29,'Return Data'!$B$7:$R$2843,17,0)</f>
        <v>11.417199999999999</v>
      </c>
      <c r="M29" s="66">
        <f t="shared" si="8"/>
        <v>23</v>
      </c>
      <c r="N29" s="65"/>
      <c r="O29" s="66"/>
      <c r="P29" s="65"/>
      <c r="Q29" s="66"/>
      <c r="R29" s="65">
        <f>VLOOKUP($A29,'Return Data'!$B$7:$R$2843,16,0)</f>
        <v>10.3871</v>
      </c>
      <c r="S29" s="67">
        <f t="shared" si="6"/>
        <v>31</v>
      </c>
    </row>
    <row r="30" spans="1:19" x14ac:dyDescent="0.3">
      <c r="A30" s="63" t="s">
        <v>1273</v>
      </c>
      <c r="B30" s="64">
        <f>VLOOKUP($A30,'Return Data'!$B$7:$R$2843,3,0)</f>
        <v>44319</v>
      </c>
      <c r="C30" s="65">
        <f>VLOOKUP($A30,'Return Data'!$B$7:$R$2843,4,0)</f>
        <v>112.88209999999999</v>
      </c>
      <c r="D30" s="65">
        <f>VLOOKUP($A30,'Return Data'!$B$7:$R$2843,10,0)</f>
        <v>7.6783999999999999</v>
      </c>
      <c r="E30" s="66">
        <f t="shared" si="0"/>
        <v>3</v>
      </c>
      <c r="F30" s="65">
        <f>VLOOKUP($A30,'Return Data'!$B$7:$R$2843,11,0)</f>
        <v>39.237400000000001</v>
      </c>
      <c r="G30" s="66">
        <f t="shared" si="1"/>
        <v>2</v>
      </c>
      <c r="H30" s="65">
        <f>VLOOKUP($A30,'Return Data'!$B$7:$R$2843,12,0)</f>
        <v>50.716700000000003</v>
      </c>
      <c r="I30" s="66">
        <f t="shared" si="2"/>
        <v>2</v>
      </c>
      <c r="J30" s="65">
        <f>VLOOKUP($A30,'Return Data'!$B$7:$R$2843,13,0)</f>
        <v>58.6111</v>
      </c>
      <c r="K30" s="66">
        <f t="shared" si="3"/>
        <v>6</v>
      </c>
      <c r="L30" s="65">
        <f>VLOOKUP($A30,'Return Data'!$B$7:$R$2843,17,0)</f>
        <v>7.3437999999999999</v>
      </c>
      <c r="M30" s="66">
        <f t="shared" si="8"/>
        <v>31</v>
      </c>
      <c r="N30" s="65">
        <f>VLOOKUP($A30,'Return Data'!$B$7:$R$2843,14,0)</f>
        <v>6.2971000000000004</v>
      </c>
      <c r="O30" s="66">
        <f t="shared" ref="O30:O35" si="10">RANK(N30,N$8:N$41,0)</f>
        <v>26</v>
      </c>
      <c r="P30" s="65">
        <f>VLOOKUP($A30,'Return Data'!$B$7:$R$2843,15,0)</f>
        <v>10.9781</v>
      </c>
      <c r="Q30" s="66">
        <f t="shared" ref="Q30:Q35" si="11">RANK(P30,P$8:P$41,0)</f>
        <v>23</v>
      </c>
      <c r="R30" s="65">
        <f>VLOOKUP($A30,'Return Data'!$B$7:$R$2843,16,0)</f>
        <v>16.2362</v>
      </c>
      <c r="S30" s="67">
        <f t="shared" si="6"/>
        <v>10</v>
      </c>
    </row>
    <row r="31" spans="1:19" x14ac:dyDescent="0.3">
      <c r="A31" s="63" t="s">
        <v>1784</v>
      </c>
      <c r="B31" s="64">
        <f>VLOOKUP($A31,'Return Data'!$B$7:$R$2843,3,0)</f>
        <v>44319</v>
      </c>
      <c r="C31" s="65">
        <f>VLOOKUP($A31,'Return Data'!$B$7:$R$2843,4,0)</f>
        <v>39.951700000000002</v>
      </c>
      <c r="D31" s="65">
        <f>VLOOKUP($A31,'Return Data'!$B$7:$R$2843,10,0)</f>
        <v>7.6551999999999998</v>
      </c>
      <c r="E31" s="66">
        <f t="shared" si="0"/>
        <v>4</v>
      </c>
      <c r="F31" s="65">
        <f>VLOOKUP($A31,'Return Data'!$B$7:$R$2843,11,0)</f>
        <v>27.974799999999998</v>
      </c>
      <c r="G31" s="66">
        <f t="shared" si="1"/>
        <v>19</v>
      </c>
      <c r="H31" s="65">
        <f>VLOOKUP($A31,'Return Data'!$B$7:$R$2843,12,0)</f>
        <v>36.26</v>
      </c>
      <c r="I31" s="66">
        <f t="shared" si="2"/>
        <v>21</v>
      </c>
      <c r="J31" s="65">
        <f>VLOOKUP($A31,'Return Data'!$B$7:$R$2843,13,0)</f>
        <v>66.740499999999997</v>
      </c>
      <c r="K31" s="66">
        <f t="shared" si="3"/>
        <v>3</v>
      </c>
      <c r="L31" s="65">
        <f>VLOOKUP($A31,'Return Data'!$B$7:$R$2843,17,0)</f>
        <v>26.290500000000002</v>
      </c>
      <c r="M31" s="66">
        <f t="shared" si="8"/>
        <v>3</v>
      </c>
      <c r="N31" s="65">
        <f>VLOOKUP($A31,'Return Data'!$B$7:$R$2843,14,0)</f>
        <v>19.7181</v>
      </c>
      <c r="O31" s="66">
        <f t="shared" si="10"/>
        <v>2</v>
      </c>
      <c r="P31" s="65">
        <f>VLOOKUP($A31,'Return Data'!$B$7:$R$2843,15,0)</f>
        <v>18.825199999999999</v>
      </c>
      <c r="Q31" s="66">
        <f t="shared" si="11"/>
        <v>2</v>
      </c>
      <c r="R31" s="65">
        <f>VLOOKUP($A31,'Return Data'!$B$7:$R$2843,16,0)</f>
        <v>19.067699999999999</v>
      </c>
      <c r="S31" s="67">
        <f t="shared" si="6"/>
        <v>2</v>
      </c>
    </row>
    <row r="32" spans="1:19" x14ac:dyDescent="0.3">
      <c r="A32" s="63" t="s">
        <v>1815</v>
      </c>
      <c r="B32" s="64">
        <f>VLOOKUP($A32,'Return Data'!$B$7:$R$2843,3,0)</f>
        <v>44319</v>
      </c>
      <c r="C32" s="65">
        <f>VLOOKUP($A32,'Return Data'!$B$7:$R$2843,4,0)</f>
        <v>21.35</v>
      </c>
      <c r="D32" s="65">
        <f>VLOOKUP($A32,'Return Data'!$B$7:$R$2843,10,0)</f>
        <v>6.6433999999999997</v>
      </c>
      <c r="E32" s="66">
        <f t="shared" si="0"/>
        <v>5</v>
      </c>
      <c r="F32" s="65">
        <f>VLOOKUP($A32,'Return Data'!$B$7:$R$2843,11,0)</f>
        <v>34.615400000000001</v>
      </c>
      <c r="G32" s="66">
        <f t="shared" si="1"/>
        <v>5</v>
      </c>
      <c r="H32" s="65">
        <f>VLOOKUP($A32,'Return Data'!$B$7:$R$2843,12,0)</f>
        <v>44.844000000000001</v>
      </c>
      <c r="I32" s="66">
        <f t="shared" si="2"/>
        <v>5</v>
      </c>
      <c r="J32" s="65">
        <f>VLOOKUP($A32,'Return Data'!$B$7:$R$2843,13,0)</f>
        <v>74.7136</v>
      </c>
      <c r="K32" s="66">
        <f t="shared" si="3"/>
        <v>2</v>
      </c>
      <c r="L32" s="65">
        <f>VLOOKUP($A32,'Return Data'!$B$7:$R$2843,17,0)</f>
        <v>26.610399999999998</v>
      </c>
      <c r="M32" s="66">
        <f t="shared" si="8"/>
        <v>2</v>
      </c>
      <c r="N32" s="65">
        <f>VLOOKUP($A32,'Return Data'!$B$7:$R$2843,14,0)</f>
        <v>16.664400000000001</v>
      </c>
      <c r="O32" s="66">
        <f t="shared" si="10"/>
        <v>3</v>
      </c>
      <c r="P32" s="65">
        <f>VLOOKUP($A32,'Return Data'!$B$7:$R$2843,15,0)</f>
        <v>17.718900000000001</v>
      </c>
      <c r="Q32" s="66">
        <f t="shared" si="11"/>
        <v>3</v>
      </c>
      <c r="R32" s="65">
        <f>VLOOKUP($A32,'Return Data'!$B$7:$R$2843,16,0)</f>
        <v>13.0806</v>
      </c>
      <c r="S32" s="67">
        <f t="shared" si="6"/>
        <v>23</v>
      </c>
    </row>
    <row r="33" spans="1:19" x14ac:dyDescent="0.3">
      <c r="A33" s="63" t="s">
        <v>1275</v>
      </c>
      <c r="B33" s="64">
        <f>VLOOKUP($A33,'Return Data'!$B$7:$R$2843,3,0)</f>
        <v>44319</v>
      </c>
      <c r="C33" s="65">
        <f>VLOOKUP($A33,'Return Data'!$B$7:$R$2843,4,0)</f>
        <v>181</v>
      </c>
      <c r="D33" s="65">
        <f>VLOOKUP($A33,'Return Data'!$B$7:$R$2843,10,0)</f>
        <v>3.0106000000000002</v>
      </c>
      <c r="E33" s="66">
        <f t="shared" si="0"/>
        <v>14</v>
      </c>
      <c r="F33" s="65">
        <f>VLOOKUP($A33,'Return Data'!$B$7:$R$2843,11,0)</f>
        <v>28.069099999999999</v>
      </c>
      <c r="G33" s="66">
        <f t="shared" si="1"/>
        <v>18</v>
      </c>
      <c r="H33" s="65">
        <f>VLOOKUP($A33,'Return Data'!$B$7:$R$2843,12,0)</f>
        <v>37.789299999999997</v>
      </c>
      <c r="I33" s="66">
        <f t="shared" si="2"/>
        <v>16</v>
      </c>
      <c r="J33" s="65">
        <f>VLOOKUP($A33,'Return Data'!$B$7:$R$2843,13,0)</f>
        <v>52.203200000000002</v>
      </c>
      <c r="K33" s="66">
        <f t="shared" si="3"/>
        <v>16</v>
      </c>
      <c r="L33" s="65">
        <f>VLOOKUP($A33,'Return Data'!$B$7:$R$2843,17,0)</f>
        <v>12.9491</v>
      </c>
      <c r="M33" s="66">
        <f t="shared" si="8"/>
        <v>20</v>
      </c>
      <c r="N33" s="65">
        <f>VLOOKUP($A33,'Return Data'!$B$7:$R$2843,14,0)</f>
        <v>6.9619999999999997</v>
      </c>
      <c r="O33" s="66">
        <f t="shared" si="10"/>
        <v>23</v>
      </c>
      <c r="P33" s="65">
        <f>VLOOKUP($A33,'Return Data'!$B$7:$R$2843,15,0)</f>
        <v>14.594099999999999</v>
      </c>
      <c r="Q33" s="66">
        <f t="shared" si="11"/>
        <v>11</v>
      </c>
      <c r="R33" s="65">
        <f>VLOOKUP($A33,'Return Data'!$B$7:$R$2843,16,0)</f>
        <v>15.1457</v>
      </c>
      <c r="S33" s="67">
        <f t="shared" si="6"/>
        <v>15</v>
      </c>
    </row>
    <row r="34" spans="1:19" x14ac:dyDescent="0.3">
      <c r="A34" s="63" t="s">
        <v>1277</v>
      </c>
      <c r="B34" s="64">
        <f>VLOOKUP($A34,'Return Data'!$B$7:$R$2843,3,0)</f>
        <v>44319</v>
      </c>
      <c r="C34" s="65">
        <f>VLOOKUP($A34,'Return Data'!$B$7:$R$2843,4,0)</f>
        <v>332.09530000000001</v>
      </c>
      <c r="D34" s="65">
        <f>VLOOKUP($A34,'Return Data'!$B$7:$R$2843,10,0)</f>
        <v>19.1814</v>
      </c>
      <c r="E34" s="66">
        <f t="shared" si="0"/>
        <v>1</v>
      </c>
      <c r="F34" s="65">
        <f>VLOOKUP($A34,'Return Data'!$B$7:$R$2843,11,0)</f>
        <v>47.759300000000003</v>
      </c>
      <c r="G34" s="66">
        <f t="shared" si="1"/>
        <v>1</v>
      </c>
      <c r="H34" s="65">
        <f>VLOOKUP($A34,'Return Data'!$B$7:$R$2843,12,0)</f>
        <v>59.774000000000001</v>
      </c>
      <c r="I34" s="66">
        <f t="shared" si="2"/>
        <v>1</v>
      </c>
      <c r="J34" s="65">
        <f>VLOOKUP($A34,'Return Data'!$B$7:$R$2843,13,0)</f>
        <v>106.09</v>
      </c>
      <c r="K34" s="66">
        <f t="shared" si="3"/>
        <v>1</v>
      </c>
      <c r="L34" s="65">
        <f>VLOOKUP($A34,'Return Data'!$B$7:$R$2843,17,0)</f>
        <v>34.940899999999999</v>
      </c>
      <c r="M34" s="66">
        <f t="shared" si="8"/>
        <v>1</v>
      </c>
      <c r="N34" s="65">
        <f>VLOOKUP($A34,'Return Data'!$B$7:$R$2843,14,0)</f>
        <v>22.65</v>
      </c>
      <c r="O34" s="66">
        <f t="shared" si="10"/>
        <v>1</v>
      </c>
      <c r="P34" s="65">
        <f>VLOOKUP($A34,'Return Data'!$B$7:$R$2843,15,0)</f>
        <v>21.076799999999999</v>
      </c>
      <c r="Q34" s="66">
        <f t="shared" si="11"/>
        <v>1</v>
      </c>
      <c r="R34" s="65">
        <f>VLOOKUP($A34,'Return Data'!$B$7:$R$2843,16,0)</f>
        <v>19.002500000000001</v>
      </c>
      <c r="S34" s="67">
        <f t="shared" si="6"/>
        <v>4</v>
      </c>
    </row>
    <row r="35" spans="1:19" x14ac:dyDescent="0.3">
      <c r="A35" s="63" t="s">
        <v>1817</v>
      </c>
      <c r="B35" s="64">
        <f>VLOOKUP($A35,'Return Data'!$B$7:$R$2843,3,0)</f>
        <v>44319</v>
      </c>
      <c r="C35" s="65">
        <f>VLOOKUP($A35,'Return Data'!$B$7:$R$2843,4,0)</f>
        <v>63.238599999999998</v>
      </c>
      <c r="D35" s="65">
        <f>VLOOKUP($A35,'Return Data'!$B$7:$R$2843,10,0)</f>
        <v>0.95789999999999997</v>
      </c>
      <c r="E35" s="66">
        <f t="shared" si="0"/>
        <v>24</v>
      </c>
      <c r="F35" s="65">
        <f>VLOOKUP($A35,'Return Data'!$B$7:$R$2843,11,0)</f>
        <v>29.1952</v>
      </c>
      <c r="G35" s="66">
        <f t="shared" si="1"/>
        <v>14</v>
      </c>
      <c r="H35" s="65">
        <f>VLOOKUP($A35,'Return Data'!$B$7:$R$2843,12,0)</f>
        <v>41.123600000000003</v>
      </c>
      <c r="I35" s="66">
        <f t="shared" si="2"/>
        <v>12</v>
      </c>
      <c r="J35" s="65">
        <f>VLOOKUP($A35,'Return Data'!$B$7:$R$2843,13,0)</f>
        <v>51.283099999999997</v>
      </c>
      <c r="K35" s="66">
        <f t="shared" si="3"/>
        <v>17</v>
      </c>
      <c r="L35" s="65">
        <f>VLOOKUP($A35,'Return Data'!$B$7:$R$2843,17,0)</f>
        <v>13.836600000000001</v>
      </c>
      <c r="M35" s="66">
        <f t="shared" si="8"/>
        <v>16</v>
      </c>
      <c r="N35" s="65">
        <f>VLOOKUP($A35,'Return Data'!$B$7:$R$2843,14,0)</f>
        <v>9.8094999999999999</v>
      </c>
      <c r="O35" s="66">
        <f t="shared" si="10"/>
        <v>13</v>
      </c>
      <c r="P35" s="65">
        <f>VLOOKUP($A35,'Return Data'!$B$7:$R$2843,15,0)</f>
        <v>13.7897</v>
      </c>
      <c r="Q35" s="66">
        <f t="shared" si="11"/>
        <v>12</v>
      </c>
      <c r="R35" s="65">
        <f>VLOOKUP($A35,'Return Data'!$B$7:$R$2843,16,0)</f>
        <v>12.517200000000001</v>
      </c>
      <c r="S35" s="67">
        <f t="shared" si="6"/>
        <v>24</v>
      </c>
    </row>
    <row r="36" spans="1:19" x14ac:dyDescent="0.3">
      <c r="A36" s="63" t="s">
        <v>1819</v>
      </c>
      <c r="B36" s="64">
        <f>VLOOKUP($A36,'Return Data'!$B$7:$R$2843,3,0)</f>
        <v>44319</v>
      </c>
      <c r="C36" s="65">
        <f>VLOOKUP($A36,'Return Data'!$B$7:$R$2843,4,0)</f>
        <v>12.4155</v>
      </c>
      <c r="D36" s="65">
        <f>VLOOKUP($A36,'Return Data'!$B$7:$R$2843,10,0)</f>
        <v>-1.5096000000000001</v>
      </c>
      <c r="E36" s="66">
        <f t="shared" si="0"/>
        <v>34</v>
      </c>
      <c r="F36" s="65">
        <f>VLOOKUP($A36,'Return Data'!$B$7:$R$2843,11,0)</f>
        <v>17.615600000000001</v>
      </c>
      <c r="G36" s="66">
        <f t="shared" si="1"/>
        <v>33</v>
      </c>
      <c r="H36" s="65">
        <f>VLOOKUP($A36,'Return Data'!$B$7:$R$2843,12,0)</f>
        <v>23.633299999999998</v>
      </c>
      <c r="I36" s="66">
        <f t="shared" si="2"/>
        <v>34</v>
      </c>
      <c r="J36" s="65">
        <f>VLOOKUP($A36,'Return Data'!$B$7:$R$2843,13,0)</f>
        <v>35.9009</v>
      </c>
      <c r="K36" s="66">
        <f t="shared" si="3"/>
        <v>33</v>
      </c>
      <c r="L36" s="65">
        <f>VLOOKUP($A36,'Return Data'!$B$7:$R$2843,17,0)</f>
        <v>8.6852</v>
      </c>
      <c r="M36" s="66">
        <f t="shared" si="8"/>
        <v>30</v>
      </c>
      <c r="N36" s="65"/>
      <c r="O36" s="66"/>
      <c r="P36" s="65"/>
      <c r="Q36" s="66"/>
      <c r="R36" s="65">
        <f>VLOOKUP($A36,'Return Data'!$B$7:$R$2843,16,0)</f>
        <v>8.6872000000000007</v>
      </c>
      <c r="S36" s="67">
        <f t="shared" si="6"/>
        <v>34</v>
      </c>
    </row>
    <row r="37" spans="1:19" x14ac:dyDescent="0.3">
      <c r="A37" s="63" t="s">
        <v>1280</v>
      </c>
      <c r="B37" s="64">
        <f>VLOOKUP($A37,'Return Data'!$B$7:$R$2843,3,0)</f>
        <v>44319</v>
      </c>
      <c r="C37" s="65">
        <f>VLOOKUP($A37,'Return Data'!$B$7:$R$2843,4,0)</f>
        <v>13.347300000000001</v>
      </c>
      <c r="D37" s="65">
        <f>VLOOKUP($A37,'Return Data'!$B$7:$R$2843,10,0)</f>
        <v>3.8805000000000001</v>
      </c>
      <c r="E37" s="66">
        <f t="shared" si="0"/>
        <v>9</v>
      </c>
      <c r="F37" s="65">
        <f>VLOOKUP($A37,'Return Data'!$B$7:$R$2843,11,0)</f>
        <v>28.071000000000002</v>
      </c>
      <c r="G37" s="66">
        <f t="shared" si="1"/>
        <v>17</v>
      </c>
      <c r="H37" s="65">
        <f>VLOOKUP($A37,'Return Data'!$B$7:$R$2843,12,0)</f>
        <v>37.446599999999997</v>
      </c>
      <c r="I37" s="66">
        <f t="shared" si="2"/>
        <v>18</v>
      </c>
      <c r="J37" s="65">
        <f>VLOOKUP($A37,'Return Data'!$B$7:$R$2843,13,0)</f>
        <v>53.7211</v>
      </c>
      <c r="K37" s="66">
        <f t="shared" si="3"/>
        <v>10</v>
      </c>
      <c r="L37" s="65"/>
      <c r="M37" s="66"/>
      <c r="N37" s="65"/>
      <c r="O37" s="66"/>
      <c r="P37" s="65"/>
      <c r="Q37" s="66"/>
      <c r="R37" s="65">
        <f>VLOOKUP($A37,'Return Data'!$B$7:$R$2843,16,0)</f>
        <v>19.028400000000001</v>
      </c>
      <c r="S37" s="67">
        <f t="shared" si="6"/>
        <v>3</v>
      </c>
    </row>
    <row r="38" spans="1:19" x14ac:dyDescent="0.3">
      <c r="A38" s="102" t="s">
        <v>1797</v>
      </c>
      <c r="B38" s="64">
        <f>VLOOKUP($A38,'Return Data'!$B$7:$R$2843,3,0)</f>
        <v>44319</v>
      </c>
      <c r="C38" s="65">
        <f>VLOOKUP($A38,'Return Data'!$B$7:$R$2843,4,0)</f>
        <v>13.364100000000001</v>
      </c>
      <c r="D38" s="65">
        <f>VLOOKUP($A38,'Return Data'!$B$7:$R$2843,10,0)</f>
        <v>0.45400000000000001</v>
      </c>
      <c r="E38" s="66">
        <f t="shared" si="0"/>
        <v>29</v>
      </c>
      <c r="F38" s="65">
        <f>VLOOKUP($A38,'Return Data'!$B$7:$R$2843,11,0)</f>
        <v>19.297799999999999</v>
      </c>
      <c r="G38" s="66">
        <f t="shared" si="1"/>
        <v>32</v>
      </c>
      <c r="H38" s="65">
        <f>VLOOKUP($A38,'Return Data'!$B$7:$R$2843,12,0)</f>
        <v>27.9755</v>
      </c>
      <c r="I38" s="66">
        <f t="shared" si="2"/>
        <v>31</v>
      </c>
      <c r="J38" s="65">
        <f>VLOOKUP($A38,'Return Data'!$B$7:$R$2843,13,0)</f>
        <v>38.548400000000001</v>
      </c>
      <c r="K38" s="66">
        <f t="shared" si="3"/>
        <v>32</v>
      </c>
      <c r="L38" s="65">
        <f>VLOOKUP($A38,'Return Data'!$B$7:$R$2843,17,0)</f>
        <v>13.298</v>
      </c>
      <c r="M38" s="66">
        <f>RANK(L38,L$8:L$41,0)</f>
        <v>19</v>
      </c>
      <c r="N38" s="65"/>
      <c r="O38" s="66"/>
      <c r="P38" s="65"/>
      <c r="Q38" s="66"/>
      <c r="R38" s="65">
        <f>VLOOKUP($A38,'Return Data'!$B$7:$R$2843,16,0)</f>
        <v>11.529500000000001</v>
      </c>
      <c r="S38" s="67">
        <f t="shared" si="6"/>
        <v>28</v>
      </c>
    </row>
    <row r="39" spans="1:19" x14ac:dyDescent="0.3">
      <c r="A39" s="63" t="s">
        <v>1821</v>
      </c>
      <c r="B39" s="64">
        <f>VLOOKUP($A39,'Return Data'!$B$7:$R$2843,3,0)</f>
        <v>44319</v>
      </c>
      <c r="C39" s="65">
        <f>VLOOKUP($A39,'Return Data'!$B$7:$R$2843,4,0)</f>
        <v>126.94</v>
      </c>
      <c r="D39" s="65">
        <f>VLOOKUP($A39,'Return Data'!$B$7:$R$2843,10,0)</f>
        <v>1.552</v>
      </c>
      <c r="E39" s="66">
        <f t="shared" si="0"/>
        <v>20</v>
      </c>
      <c r="F39" s="65">
        <f>VLOOKUP($A39,'Return Data'!$B$7:$R$2843,11,0)</f>
        <v>21.987300000000001</v>
      </c>
      <c r="G39" s="66">
        <f t="shared" si="1"/>
        <v>30</v>
      </c>
      <c r="H39" s="65">
        <f>VLOOKUP($A39,'Return Data'!$B$7:$R$2843,12,0)</f>
        <v>29.2668</v>
      </c>
      <c r="I39" s="66">
        <f t="shared" si="2"/>
        <v>30</v>
      </c>
      <c r="J39" s="65">
        <f>VLOOKUP($A39,'Return Data'!$B$7:$R$2843,13,0)</f>
        <v>40.747300000000003</v>
      </c>
      <c r="K39" s="66">
        <f t="shared" si="3"/>
        <v>30</v>
      </c>
      <c r="L39" s="65">
        <f>VLOOKUP($A39,'Return Data'!$B$7:$R$2843,17,0)</f>
        <v>6.14</v>
      </c>
      <c r="M39" s="66">
        <f>RANK(L39,L$8:L$41,0)</f>
        <v>32</v>
      </c>
      <c r="N39" s="65">
        <f>VLOOKUP($A39,'Return Data'!$B$7:$R$2843,14,0)</f>
        <v>3.7942999999999998</v>
      </c>
      <c r="O39" s="66">
        <f>RANK(N39,N$8:N$41,0)</f>
        <v>29</v>
      </c>
      <c r="P39" s="65">
        <f>VLOOKUP($A39,'Return Data'!$B$7:$R$2843,15,0)</f>
        <v>8.8507999999999996</v>
      </c>
      <c r="Q39" s="66">
        <f>RANK(P39,P$8:P$41,0)</f>
        <v>27</v>
      </c>
      <c r="R39" s="65">
        <f>VLOOKUP($A39,'Return Data'!$B$7:$R$2843,16,0)</f>
        <v>9.7638999999999996</v>
      </c>
      <c r="S39" s="67">
        <f t="shared" si="6"/>
        <v>32</v>
      </c>
    </row>
    <row r="40" spans="1:19" x14ac:dyDescent="0.3">
      <c r="A40" s="63" t="s">
        <v>1807</v>
      </c>
      <c r="B40" s="64">
        <f>VLOOKUP($A40,'Return Data'!$B$7:$R$2843,3,0)</f>
        <v>44319</v>
      </c>
      <c r="C40" s="65">
        <f>VLOOKUP($A40,'Return Data'!$B$7:$R$2843,4,0)</f>
        <v>27.08</v>
      </c>
      <c r="D40" s="65">
        <f>VLOOKUP($A40,'Return Data'!$B$7:$R$2843,10,0)</f>
        <v>2.9658000000000002</v>
      </c>
      <c r="E40" s="66">
        <f t="shared" si="0"/>
        <v>15</v>
      </c>
      <c r="F40" s="65">
        <f>VLOOKUP($A40,'Return Data'!$B$7:$R$2843,11,0)</f>
        <v>26.364899999999999</v>
      </c>
      <c r="G40" s="66">
        <f t="shared" si="1"/>
        <v>22</v>
      </c>
      <c r="H40" s="65">
        <f>VLOOKUP($A40,'Return Data'!$B$7:$R$2843,12,0)</f>
        <v>36.905999999999999</v>
      </c>
      <c r="I40" s="66">
        <f t="shared" si="2"/>
        <v>19</v>
      </c>
      <c r="J40" s="65">
        <f>VLOOKUP($A40,'Return Data'!$B$7:$R$2843,13,0)</f>
        <v>52.305999999999997</v>
      </c>
      <c r="K40" s="66">
        <f t="shared" si="3"/>
        <v>15</v>
      </c>
      <c r="L40" s="65">
        <f>VLOOKUP($A40,'Return Data'!$B$7:$R$2843,17,0)</f>
        <v>17.457100000000001</v>
      </c>
      <c r="M40" s="66">
        <f>RANK(L40,L$8:L$41,0)</f>
        <v>7</v>
      </c>
      <c r="N40" s="65">
        <f>VLOOKUP($A40,'Return Data'!$B$7:$R$2843,14,0)</f>
        <v>12.565099999999999</v>
      </c>
      <c r="O40" s="66">
        <f>RANK(N40,N$8:N$41,0)</f>
        <v>9</v>
      </c>
      <c r="P40" s="65">
        <f>VLOOKUP($A40,'Return Data'!$B$7:$R$2843,15,0)</f>
        <v>13.7736</v>
      </c>
      <c r="Q40" s="66">
        <f>RANK(P40,P$8:P$41,0)</f>
        <v>13</v>
      </c>
      <c r="R40" s="65">
        <f>VLOOKUP($A40,'Return Data'!$B$7:$R$2843,16,0)</f>
        <v>10.581799999999999</v>
      </c>
      <c r="S40" s="67">
        <f t="shared" si="6"/>
        <v>29</v>
      </c>
    </row>
    <row r="41" spans="1:19" x14ac:dyDescent="0.3">
      <c r="A41" s="63" t="s">
        <v>1880</v>
      </c>
      <c r="B41" s="64">
        <f>VLOOKUP($A41,'Return Data'!$B$7:$R$2843,3,0)</f>
        <v>44319</v>
      </c>
      <c r="C41" s="65">
        <f>VLOOKUP($A41,'Return Data'!$B$7:$R$2843,4,0)</f>
        <v>211.8486</v>
      </c>
      <c r="D41" s="65">
        <f>VLOOKUP($A41,'Return Data'!$B$7:$R$2843,10,0)</f>
        <v>1.2749999999999999</v>
      </c>
      <c r="E41" s="66">
        <f t="shared" si="0"/>
        <v>21</v>
      </c>
      <c r="F41" s="65">
        <f>VLOOKUP($A41,'Return Data'!$B$7:$R$2843,11,0)</f>
        <v>28.133400000000002</v>
      </c>
      <c r="G41" s="66">
        <f t="shared" si="1"/>
        <v>16</v>
      </c>
      <c r="H41" s="65">
        <f>VLOOKUP($A41,'Return Data'!$B$7:$R$2843,12,0)</f>
        <v>44.395099999999999</v>
      </c>
      <c r="I41" s="66">
        <f t="shared" si="2"/>
        <v>6</v>
      </c>
      <c r="J41" s="65">
        <f>VLOOKUP($A41,'Return Data'!$B$7:$R$2843,13,0)</f>
        <v>62.207299999999996</v>
      </c>
      <c r="K41" s="66">
        <f t="shared" si="3"/>
        <v>5</v>
      </c>
      <c r="L41" s="65">
        <f>VLOOKUP($A41,'Return Data'!$B$7:$R$2843,17,0)</f>
        <v>22.386299999999999</v>
      </c>
      <c r="M41" s="66">
        <f>RANK(L41,L$8:L$41,0)</f>
        <v>4</v>
      </c>
      <c r="N41" s="65">
        <f>VLOOKUP($A41,'Return Data'!$B$7:$R$2843,14,0)</f>
        <v>15.186500000000001</v>
      </c>
      <c r="O41" s="66">
        <f>RANK(N41,N$8:N$41,0)</f>
        <v>4</v>
      </c>
      <c r="P41" s="65">
        <f>VLOOKUP($A41,'Return Data'!$B$7:$R$2843,15,0)</f>
        <v>16.8127</v>
      </c>
      <c r="Q41" s="66">
        <f>RANK(P41,P$8:P$41,0)</f>
        <v>4</v>
      </c>
      <c r="R41" s="65">
        <f>VLOOKUP($A41,'Return Data'!$B$7:$R$2843,16,0)</f>
        <v>15.5845</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2.9551617647058817</v>
      </c>
      <c r="E43" s="74"/>
      <c r="F43" s="75">
        <f>AVERAGE(F8:F41)</f>
        <v>27.934244117647069</v>
      </c>
      <c r="G43" s="74"/>
      <c r="H43" s="75">
        <f>AVERAGE(H8:H41)</f>
        <v>37.653455882352937</v>
      </c>
      <c r="I43" s="74"/>
      <c r="J43" s="75">
        <f>AVERAGE(J8:J41)</f>
        <v>51.873714705882357</v>
      </c>
      <c r="K43" s="74"/>
      <c r="L43" s="75">
        <f>AVERAGE(L8:L41)</f>
        <v>15.123968749999998</v>
      </c>
      <c r="M43" s="74"/>
      <c r="N43" s="75">
        <f>AVERAGE(N8:N41)</f>
        <v>10.427668965517242</v>
      </c>
      <c r="O43" s="74"/>
      <c r="P43" s="75">
        <f>AVERAGE(P8:P41)</f>
        <v>13.777529629629631</v>
      </c>
      <c r="Q43" s="74"/>
      <c r="R43" s="75">
        <f>AVERAGE(R8:R41)</f>
        <v>14.489211764705882</v>
      </c>
      <c r="S43" s="76"/>
    </row>
    <row r="44" spans="1:19" x14ac:dyDescent="0.3">
      <c r="A44" s="73" t="s">
        <v>28</v>
      </c>
      <c r="B44" s="74"/>
      <c r="C44" s="74"/>
      <c r="D44" s="75">
        <f>MIN(D8:D41)</f>
        <v>-1.5096000000000001</v>
      </c>
      <c r="E44" s="74"/>
      <c r="F44" s="75">
        <f>MIN(F8:F41)</f>
        <v>15.851800000000001</v>
      </c>
      <c r="G44" s="74"/>
      <c r="H44" s="75">
        <f>MIN(H8:H41)</f>
        <v>23.633299999999998</v>
      </c>
      <c r="I44" s="74"/>
      <c r="J44" s="75">
        <f>MIN(J8:J41)</f>
        <v>31.084599999999998</v>
      </c>
      <c r="K44" s="74"/>
      <c r="L44" s="75">
        <f>MIN(L8:L41)</f>
        <v>6.14</v>
      </c>
      <c r="M44" s="74"/>
      <c r="N44" s="75">
        <f>MIN(N8:N41)</f>
        <v>3.7942999999999998</v>
      </c>
      <c r="O44" s="74"/>
      <c r="P44" s="75">
        <f>MIN(P8:P41)</f>
        <v>8.8507999999999996</v>
      </c>
      <c r="Q44" s="74"/>
      <c r="R44" s="75">
        <f>MIN(R8:R41)</f>
        <v>8.6872000000000007</v>
      </c>
      <c r="S44" s="76"/>
    </row>
    <row r="45" spans="1:19" ht="15" thickBot="1" x14ac:dyDescent="0.35">
      <c r="A45" s="77" t="s">
        <v>29</v>
      </c>
      <c r="B45" s="78"/>
      <c r="C45" s="78"/>
      <c r="D45" s="79">
        <f>MAX(D8:D41)</f>
        <v>19.1814</v>
      </c>
      <c r="E45" s="78"/>
      <c r="F45" s="79">
        <f>MAX(F8:F41)</f>
        <v>47.759300000000003</v>
      </c>
      <c r="G45" s="78"/>
      <c r="H45" s="79">
        <f>MAX(H8:H41)</f>
        <v>59.774000000000001</v>
      </c>
      <c r="I45" s="78"/>
      <c r="J45" s="79">
        <f>MAX(J8:J41)</f>
        <v>106.09</v>
      </c>
      <c r="K45" s="78"/>
      <c r="L45" s="79">
        <f>MAX(L8:L41)</f>
        <v>34.940899999999999</v>
      </c>
      <c r="M45" s="78"/>
      <c r="N45" s="79">
        <f>MAX(N8:N41)</f>
        <v>22.65</v>
      </c>
      <c r="O45" s="78"/>
      <c r="P45" s="79">
        <f>MAX(P8:P41)</f>
        <v>21.076799999999999</v>
      </c>
      <c r="Q45" s="78"/>
      <c r="R45" s="79">
        <f>MAX(R8:R41)</f>
        <v>22.290299999999998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44319</v>
      </c>
      <c r="C8" s="65">
        <f>VLOOKUP($A8,'Return Data'!$B$7:$R$2843,4,0)</f>
        <v>61.879100000000001</v>
      </c>
      <c r="D8" s="65">
        <f>VLOOKUP($A8,'Return Data'!$B$7:$R$2843,10,0)</f>
        <v>7.8212000000000002</v>
      </c>
      <c r="E8" s="66">
        <f>RANK(D8,D$8:D$23,0)</f>
        <v>2</v>
      </c>
      <c r="F8" s="65">
        <f>VLOOKUP($A8,'Return Data'!$B$7:$R$2843,11,0)</f>
        <v>37.722099999999998</v>
      </c>
      <c r="G8" s="66">
        <f>RANK(F8,F$8:F$23,0)</f>
        <v>3</v>
      </c>
      <c r="H8" s="65">
        <f>VLOOKUP($A8,'Return Data'!$B$7:$R$2843,12,0)</f>
        <v>52.080100000000002</v>
      </c>
      <c r="I8" s="66">
        <f>RANK(H8,H$8:H$23,0)</f>
        <v>3</v>
      </c>
      <c r="J8" s="65">
        <f>VLOOKUP($A8,'Return Data'!$B$7:$R$2843,13,0)</f>
        <v>68.555499999999995</v>
      </c>
      <c r="K8" s="66">
        <f>RANK(J8,J$8:J$23,0)</f>
        <v>3</v>
      </c>
      <c r="L8" s="65">
        <f>VLOOKUP($A8,'Return Data'!$B$7:$R$2843,17,0)</f>
        <v>10.7781</v>
      </c>
      <c r="M8" s="66">
        <f>RANK(L8,L$8:L$23,0)</f>
        <v>12</v>
      </c>
      <c r="N8" s="65">
        <f>VLOOKUP($A8,'Return Data'!$B$7:$R$2843,14,0)</f>
        <v>-0.53990000000000005</v>
      </c>
      <c r="O8" s="66">
        <f>RANK(N8,N$8:N$23,0)</f>
        <v>12</v>
      </c>
      <c r="P8" s="65">
        <f>VLOOKUP($A8,'Return Data'!$B$7:$R$2843,15,0)</f>
        <v>9.6488999999999994</v>
      </c>
      <c r="Q8" s="66">
        <f>RANK(P8,P$8:P$23,0)</f>
        <v>11</v>
      </c>
      <c r="R8" s="65">
        <f>VLOOKUP($A8,'Return Data'!$B$7:$R$2843,16,0)</f>
        <v>14.9156</v>
      </c>
      <c r="S8" s="67">
        <f>RANK(R8,R$8:R$23,0)</f>
        <v>7</v>
      </c>
    </row>
    <row r="9" spans="1:20" x14ac:dyDescent="0.3">
      <c r="A9" s="63" t="s">
        <v>31</v>
      </c>
      <c r="B9" s="64">
        <f>VLOOKUP($A9,'Return Data'!$B$7:$R$2843,3,0)</f>
        <v>44319</v>
      </c>
      <c r="C9" s="65">
        <f>VLOOKUP($A9,'Return Data'!$B$7:$R$2843,4,0)</f>
        <v>348.62200000000001</v>
      </c>
      <c r="D9" s="65">
        <f>VLOOKUP($A9,'Return Data'!$B$7:$R$2843,10,0)</f>
        <v>-0.1898</v>
      </c>
      <c r="E9" s="66">
        <f t="shared" ref="E9:E23" si="0">RANK(D9,D$8:D$23,0)</f>
        <v>14</v>
      </c>
      <c r="F9" s="65">
        <f>VLOOKUP($A9,'Return Data'!$B$7:$R$2843,11,0)</f>
        <v>26.1355</v>
      </c>
      <c r="G9" s="66">
        <f t="shared" ref="G9:G23" si="1">RANK(F9,F$8:F$23,0)</f>
        <v>11</v>
      </c>
      <c r="H9" s="65">
        <f>VLOOKUP($A9,'Return Data'!$B$7:$R$2843,12,0)</f>
        <v>37.1081</v>
      </c>
      <c r="I9" s="66">
        <f t="shared" ref="I9:I23" si="2">RANK(H9,H$8:H$23,0)</f>
        <v>11</v>
      </c>
      <c r="J9" s="65">
        <f>VLOOKUP($A9,'Return Data'!$B$7:$R$2843,13,0)</f>
        <v>54.9101</v>
      </c>
      <c r="K9" s="66">
        <f t="shared" ref="K9:K23" si="3">RANK(J9,J$8:J$23,0)</f>
        <v>10</v>
      </c>
      <c r="L9" s="65">
        <f>VLOOKUP($A9,'Return Data'!$B$7:$R$2843,17,0)</f>
        <v>8.6419999999999995</v>
      </c>
      <c r="M9" s="66">
        <f t="shared" ref="M9:M23" si="4">RANK(L9,L$8:L$23,0)</f>
        <v>16</v>
      </c>
      <c r="N9" s="65">
        <f>VLOOKUP($A9,'Return Data'!$B$7:$R$2843,14,0)</f>
        <v>5.5010000000000003</v>
      </c>
      <c r="O9" s="66">
        <f t="shared" ref="O9:O23" si="5">RANK(N9,N$8:N$23,0)</f>
        <v>8</v>
      </c>
      <c r="P9" s="65">
        <f>VLOOKUP($A9,'Return Data'!$B$7:$R$2843,15,0)</f>
        <v>12.1411</v>
      </c>
      <c r="Q9" s="66">
        <f t="shared" ref="Q9:Q23" si="6">RANK(P9,P$8:P$23,0)</f>
        <v>8</v>
      </c>
      <c r="R9" s="65">
        <f>VLOOKUP($A9,'Return Data'!$B$7:$R$2843,16,0)</f>
        <v>13.91</v>
      </c>
      <c r="S9" s="67">
        <f t="shared" ref="S9:S23" si="7">RANK(R9,R$8:R$23,0)</f>
        <v>10</v>
      </c>
    </row>
    <row r="10" spans="1:20" x14ac:dyDescent="0.3">
      <c r="A10" s="63" t="s">
        <v>32</v>
      </c>
      <c r="B10" s="64">
        <f>VLOOKUP($A10,'Return Data'!$B$7:$R$2843,3,0)</f>
        <v>44319</v>
      </c>
      <c r="C10" s="65">
        <f>VLOOKUP($A10,'Return Data'!$B$7:$R$2843,4,0)</f>
        <v>198.37</v>
      </c>
      <c r="D10" s="65">
        <f>VLOOKUP($A10,'Return Data'!$B$7:$R$2843,10,0)</f>
        <v>4.8910999999999998</v>
      </c>
      <c r="E10" s="66">
        <f t="shared" si="0"/>
        <v>4</v>
      </c>
      <c r="F10" s="65">
        <f>VLOOKUP($A10,'Return Data'!$B$7:$R$2843,11,0)</f>
        <v>32.387900000000002</v>
      </c>
      <c r="G10" s="66">
        <f t="shared" si="1"/>
        <v>5</v>
      </c>
      <c r="H10" s="65">
        <f>VLOOKUP($A10,'Return Data'!$B$7:$R$2843,12,0)</f>
        <v>37.929400000000001</v>
      </c>
      <c r="I10" s="66">
        <f t="shared" si="2"/>
        <v>10</v>
      </c>
      <c r="J10" s="65">
        <f>VLOOKUP($A10,'Return Data'!$B$7:$R$2843,13,0)</f>
        <v>61.710299999999997</v>
      </c>
      <c r="K10" s="66">
        <f t="shared" si="3"/>
        <v>5</v>
      </c>
      <c r="L10" s="65">
        <f>VLOOKUP($A10,'Return Data'!$B$7:$R$2843,17,0)</f>
        <v>16.686499999999999</v>
      </c>
      <c r="M10" s="66">
        <f t="shared" si="4"/>
        <v>1</v>
      </c>
      <c r="N10" s="65">
        <f>VLOOKUP($A10,'Return Data'!$B$7:$R$2843,14,0)</f>
        <v>10.963100000000001</v>
      </c>
      <c r="O10" s="66">
        <f t="shared" si="5"/>
        <v>2</v>
      </c>
      <c r="P10" s="65">
        <f>VLOOKUP($A10,'Return Data'!$B$7:$R$2843,15,0)</f>
        <v>12.2273</v>
      </c>
      <c r="Q10" s="66">
        <f t="shared" si="6"/>
        <v>7</v>
      </c>
      <c r="R10" s="65">
        <f>VLOOKUP($A10,'Return Data'!$B$7:$R$2843,16,0)</f>
        <v>19.559699999999999</v>
      </c>
      <c r="S10" s="67">
        <f t="shared" si="7"/>
        <v>1</v>
      </c>
    </row>
    <row r="11" spans="1:20" x14ac:dyDescent="0.3">
      <c r="A11" s="63" t="s">
        <v>33</v>
      </c>
      <c r="B11" s="64">
        <f>VLOOKUP($A11,'Return Data'!$B$7:$R$2843,3,0)</f>
        <v>44319</v>
      </c>
      <c r="C11" s="65">
        <f>VLOOKUP($A11,'Return Data'!$B$7:$R$2843,4,0)</f>
        <v>13.19</v>
      </c>
      <c r="D11" s="65">
        <f>VLOOKUP($A11,'Return Data'!$B$7:$R$2843,10,0)</f>
        <v>5.0159000000000002</v>
      </c>
      <c r="E11" s="66">
        <f t="shared" si="0"/>
        <v>3</v>
      </c>
      <c r="F11" s="65">
        <f>VLOOKUP($A11,'Return Data'!$B$7:$R$2843,11,0)</f>
        <v>27.316600000000001</v>
      </c>
      <c r="G11" s="66">
        <f t="shared" si="1"/>
        <v>9</v>
      </c>
      <c r="H11" s="65">
        <f>VLOOKUP($A11,'Return Data'!$B$7:$R$2843,12,0)</f>
        <v>38.115200000000002</v>
      </c>
      <c r="I11" s="66">
        <f t="shared" si="2"/>
        <v>9</v>
      </c>
      <c r="J11" s="65">
        <f>VLOOKUP($A11,'Return Data'!$B$7:$R$2843,13,0)</f>
        <v>51.261499999999998</v>
      </c>
      <c r="K11" s="66">
        <f t="shared" si="3"/>
        <v>11</v>
      </c>
      <c r="L11" s="65">
        <f>VLOOKUP($A11,'Return Data'!$B$7:$R$2843,17,0)</f>
        <v>13.3086</v>
      </c>
      <c r="M11" s="66">
        <f t="shared" si="4"/>
        <v>7</v>
      </c>
      <c r="N11" s="65"/>
      <c r="O11" s="66"/>
      <c r="P11" s="65"/>
      <c r="Q11" s="66"/>
      <c r="R11" s="65">
        <f>VLOOKUP($A11,'Return Data'!$B$7:$R$2843,16,0)</f>
        <v>10.781499999999999</v>
      </c>
      <c r="S11" s="67">
        <f t="shared" si="7"/>
        <v>13</v>
      </c>
    </row>
    <row r="12" spans="1:20" x14ac:dyDescent="0.3">
      <c r="A12" s="63" t="s">
        <v>34</v>
      </c>
      <c r="B12" s="64">
        <f>VLOOKUP($A12,'Return Data'!$B$7:$R$2843,3,0)</f>
        <v>44319</v>
      </c>
      <c r="C12" s="65">
        <f>VLOOKUP($A12,'Return Data'!$B$7:$R$2843,4,0)</f>
        <v>67.84</v>
      </c>
      <c r="D12" s="65">
        <f>VLOOKUP($A12,'Return Data'!$B$7:$R$2843,10,0)</f>
        <v>14.0168</v>
      </c>
      <c r="E12" s="66">
        <f t="shared" si="0"/>
        <v>1</v>
      </c>
      <c r="F12" s="65">
        <f>VLOOKUP($A12,'Return Data'!$B$7:$R$2843,11,0)</f>
        <v>48.284199999999998</v>
      </c>
      <c r="G12" s="66">
        <f t="shared" si="1"/>
        <v>1</v>
      </c>
      <c r="H12" s="65">
        <f>VLOOKUP($A12,'Return Data'!$B$7:$R$2843,12,0)</f>
        <v>70.795599999999993</v>
      </c>
      <c r="I12" s="66">
        <f t="shared" si="2"/>
        <v>1</v>
      </c>
      <c r="J12" s="65">
        <f>VLOOKUP($A12,'Return Data'!$B$7:$R$2843,13,0)</f>
        <v>96.923100000000005</v>
      </c>
      <c r="K12" s="66">
        <f t="shared" si="3"/>
        <v>1</v>
      </c>
      <c r="L12" s="65">
        <f>VLOOKUP($A12,'Return Data'!$B$7:$R$2843,17,0)</f>
        <v>15.481299999999999</v>
      </c>
      <c r="M12" s="66">
        <f t="shared" si="4"/>
        <v>3</v>
      </c>
      <c r="N12" s="65">
        <f>VLOOKUP($A12,'Return Data'!$B$7:$R$2843,14,0)</f>
        <v>5.9138000000000002</v>
      </c>
      <c r="O12" s="66">
        <f t="shared" si="5"/>
        <v>7</v>
      </c>
      <c r="P12" s="65">
        <f>VLOOKUP($A12,'Return Data'!$B$7:$R$2843,15,0)</f>
        <v>14.8992</v>
      </c>
      <c r="Q12" s="66">
        <f t="shared" si="6"/>
        <v>2</v>
      </c>
      <c r="R12" s="65">
        <f>VLOOKUP($A12,'Return Data'!$B$7:$R$2843,16,0)</f>
        <v>15.654299999999999</v>
      </c>
      <c r="S12" s="67">
        <f t="shared" si="7"/>
        <v>5</v>
      </c>
    </row>
    <row r="13" spans="1:20" x14ac:dyDescent="0.3">
      <c r="A13" s="63" t="s">
        <v>35</v>
      </c>
      <c r="B13" s="64">
        <f>VLOOKUP($A13,'Return Data'!$B$7:$R$2843,3,0)</f>
        <v>44319</v>
      </c>
      <c r="C13" s="65">
        <f>VLOOKUP($A13,'Return Data'!$B$7:$R$2843,4,0)</f>
        <v>14.2684</v>
      </c>
      <c r="D13" s="65">
        <f>VLOOKUP($A13,'Return Data'!$B$7:$R$2843,10,0)</f>
        <v>1.5841000000000001</v>
      </c>
      <c r="E13" s="66">
        <f t="shared" si="0"/>
        <v>9</v>
      </c>
      <c r="F13" s="65">
        <f>VLOOKUP($A13,'Return Data'!$B$7:$R$2843,11,0)</f>
        <v>23.981400000000001</v>
      </c>
      <c r="G13" s="66">
        <f t="shared" si="1"/>
        <v>14</v>
      </c>
      <c r="H13" s="65">
        <f>VLOOKUP($A13,'Return Data'!$B$7:$R$2843,12,0)</f>
        <v>34.805900000000001</v>
      </c>
      <c r="I13" s="66">
        <f t="shared" si="2"/>
        <v>12</v>
      </c>
      <c r="J13" s="65">
        <f>VLOOKUP($A13,'Return Data'!$B$7:$R$2843,13,0)</f>
        <v>44.701099999999997</v>
      </c>
      <c r="K13" s="66">
        <f t="shared" si="3"/>
        <v>13</v>
      </c>
      <c r="L13" s="65">
        <f>VLOOKUP($A13,'Return Data'!$B$7:$R$2843,17,0)</f>
        <v>10.6785</v>
      </c>
      <c r="M13" s="66">
        <f t="shared" si="4"/>
        <v>13</v>
      </c>
      <c r="N13" s="65">
        <f>VLOOKUP($A13,'Return Data'!$B$7:$R$2843,14,0)</f>
        <v>1.5914999999999999</v>
      </c>
      <c r="O13" s="66">
        <f t="shared" si="5"/>
        <v>11</v>
      </c>
      <c r="P13" s="65">
        <f>VLOOKUP($A13,'Return Data'!$B$7:$R$2843,15,0)</f>
        <v>7.8516000000000004</v>
      </c>
      <c r="Q13" s="66">
        <f t="shared" si="6"/>
        <v>12</v>
      </c>
      <c r="R13" s="65">
        <f>VLOOKUP($A13,'Return Data'!$B$7:$R$2843,16,0)</f>
        <v>6.4846000000000004</v>
      </c>
      <c r="S13" s="67">
        <f t="shared" si="7"/>
        <v>15</v>
      </c>
    </row>
    <row r="14" spans="1:20" x14ac:dyDescent="0.3">
      <c r="A14" s="63" t="s">
        <v>36</v>
      </c>
      <c r="B14" s="64">
        <f>VLOOKUP($A14,'Return Data'!$B$7:$R$2843,3,0)</f>
        <v>44319</v>
      </c>
      <c r="C14" s="65">
        <f>VLOOKUP($A14,'Return Data'!$B$7:$R$2843,4,0)</f>
        <v>338.23007038842798</v>
      </c>
      <c r="D14" s="65">
        <f>VLOOKUP($A14,'Return Data'!$B$7:$R$2843,10,0)</f>
        <v>0.85589999999999999</v>
      </c>
      <c r="E14" s="66">
        <f t="shared" si="0"/>
        <v>11</v>
      </c>
      <c r="F14" s="65">
        <f>VLOOKUP($A14,'Return Data'!$B$7:$R$2843,11,0)</f>
        <v>31.2333</v>
      </c>
      <c r="G14" s="66">
        <f t="shared" si="1"/>
        <v>6</v>
      </c>
      <c r="H14" s="65">
        <f>VLOOKUP($A14,'Return Data'!$B$7:$R$2843,12,0)</f>
        <v>42.555100000000003</v>
      </c>
      <c r="I14" s="66">
        <f t="shared" si="2"/>
        <v>5</v>
      </c>
      <c r="J14" s="65">
        <f>VLOOKUP($A14,'Return Data'!$B$7:$R$2843,13,0)</f>
        <v>56.9604</v>
      </c>
      <c r="K14" s="66">
        <f t="shared" si="3"/>
        <v>7</v>
      </c>
      <c r="L14" s="65">
        <f>VLOOKUP($A14,'Return Data'!$B$7:$R$2843,17,0)</f>
        <v>14.948399999999999</v>
      </c>
      <c r="M14" s="66">
        <f t="shared" si="4"/>
        <v>4</v>
      </c>
      <c r="N14" s="65">
        <f>VLOOKUP($A14,'Return Data'!$B$7:$R$2843,14,0)</f>
        <v>9.3449000000000009</v>
      </c>
      <c r="O14" s="66">
        <f t="shared" si="5"/>
        <v>3</v>
      </c>
      <c r="P14" s="65">
        <f>VLOOKUP($A14,'Return Data'!$B$7:$R$2843,15,0)</f>
        <v>15.527200000000001</v>
      </c>
      <c r="Q14" s="66">
        <f t="shared" si="6"/>
        <v>1</v>
      </c>
      <c r="R14" s="65">
        <f>VLOOKUP($A14,'Return Data'!$B$7:$R$2843,16,0)</f>
        <v>15.849</v>
      </c>
      <c r="S14" s="67">
        <f t="shared" si="7"/>
        <v>4</v>
      </c>
    </row>
    <row r="15" spans="1:20" x14ac:dyDescent="0.3">
      <c r="A15" s="63" t="s">
        <v>37</v>
      </c>
      <c r="B15" s="64">
        <f>VLOOKUP($A15,'Return Data'!$B$7:$R$2843,3,0)</f>
        <v>44319</v>
      </c>
      <c r="C15" s="65">
        <f>VLOOKUP($A15,'Return Data'!$B$7:$R$2843,4,0)</f>
        <v>46.347000000000001</v>
      </c>
      <c r="D15" s="65">
        <f>VLOOKUP($A15,'Return Data'!$B$7:$R$2843,10,0)</f>
        <v>3.6475</v>
      </c>
      <c r="E15" s="66">
        <f t="shared" si="0"/>
        <v>7</v>
      </c>
      <c r="F15" s="65">
        <f>VLOOKUP($A15,'Return Data'!$B$7:$R$2843,11,0)</f>
        <v>29.9145</v>
      </c>
      <c r="G15" s="66">
        <f t="shared" si="1"/>
        <v>7</v>
      </c>
      <c r="H15" s="65">
        <f>VLOOKUP($A15,'Return Data'!$B$7:$R$2843,12,0)</f>
        <v>40.902299999999997</v>
      </c>
      <c r="I15" s="66">
        <f t="shared" si="2"/>
        <v>7</v>
      </c>
      <c r="J15" s="65">
        <f>VLOOKUP($A15,'Return Data'!$B$7:$R$2843,13,0)</f>
        <v>60.804200000000002</v>
      </c>
      <c r="K15" s="66">
        <f t="shared" si="3"/>
        <v>6</v>
      </c>
      <c r="L15" s="65">
        <f>VLOOKUP($A15,'Return Data'!$B$7:$R$2843,17,0)</f>
        <v>13.9437</v>
      </c>
      <c r="M15" s="66">
        <f t="shared" si="4"/>
        <v>6</v>
      </c>
      <c r="N15" s="65">
        <f>VLOOKUP($A15,'Return Data'!$B$7:$R$2843,14,0)</f>
        <v>7.0849000000000002</v>
      </c>
      <c r="O15" s="66">
        <f t="shared" si="5"/>
        <v>6</v>
      </c>
      <c r="P15" s="65">
        <f>VLOOKUP($A15,'Return Data'!$B$7:$R$2843,15,0)</f>
        <v>13.804500000000001</v>
      </c>
      <c r="Q15" s="66">
        <f t="shared" si="6"/>
        <v>5</v>
      </c>
      <c r="R15" s="65">
        <f>VLOOKUP($A15,'Return Data'!$B$7:$R$2843,16,0)</f>
        <v>14.503500000000001</v>
      </c>
      <c r="S15" s="67">
        <f t="shared" si="7"/>
        <v>8</v>
      </c>
    </row>
    <row r="16" spans="1:20" x14ac:dyDescent="0.3">
      <c r="A16" s="63" t="s">
        <v>38</v>
      </c>
      <c r="B16" s="64">
        <f>VLOOKUP($A16,'Return Data'!$B$7:$R$2843,3,0)</f>
        <v>44319</v>
      </c>
      <c r="C16" s="65">
        <f>VLOOKUP($A16,'Return Data'!$B$7:$R$2843,4,0)</f>
        <v>97.264799999999994</v>
      </c>
      <c r="D16" s="65">
        <f>VLOOKUP($A16,'Return Data'!$B$7:$R$2843,10,0)</f>
        <v>3.6758000000000002</v>
      </c>
      <c r="E16" s="66">
        <f t="shared" si="0"/>
        <v>6</v>
      </c>
      <c r="F16" s="65">
        <f>VLOOKUP($A16,'Return Data'!$B$7:$R$2843,11,0)</f>
        <v>32.446399999999997</v>
      </c>
      <c r="G16" s="66">
        <f t="shared" si="1"/>
        <v>4</v>
      </c>
      <c r="H16" s="65">
        <f>VLOOKUP($A16,'Return Data'!$B$7:$R$2843,12,0)</f>
        <v>43.0931</v>
      </c>
      <c r="I16" s="66">
        <f t="shared" si="2"/>
        <v>4</v>
      </c>
      <c r="J16" s="65">
        <f>VLOOKUP($A16,'Return Data'!$B$7:$R$2843,13,0)</f>
        <v>62.278700000000001</v>
      </c>
      <c r="K16" s="66">
        <f t="shared" si="3"/>
        <v>4</v>
      </c>
      <c r="L16" s="65">
        <f>VLOOKUP($A16,'Return Data'!$B$7:$R$2843,17,0)</f>
        <v>14.8887</v>
      </c>
      <c r="M16" s="66">
        <f t="shared" si="4"/>
        <v>5</v>
      </c>
      <c r="N16" s="65">
        <f>VLOOKUP($A16,'Return Data'!$B$7:$R$2843,14,0)</f>
        <v>9.2505000000000006</v>
      </c>
      <c r="O16" s="66">
        <f t="shared" si="5"/>
        <v>4</v>
      </c>
      <c r="P16" s="65">
        <f>VLOOKUP($A16,'Return Data'!$B$7:$R$2843,15,0)</f>
        <v>14.4527</v>
      </c>
      <c r="Q16" s="66">
        <f t="shared" si="6"/>
        <v>3</v>
      </c>
      <c r="R16" s="65">
        <f>VLOOKUP($A16,'Return Data'!$B$7:$R$2843,16,0)</f>
        <v>15.368600000000001</v>
      </c>
      <c r="S16" s="67">
        <f t="shared" si="7"/>
        <v>6</v>
      </c>
    </row>
    <row r="17" spans="1:19" x14ac:dyDescent="0.3">
      <c r="A17" s="63" t="s">
        <v>39</v>
      </c>
      <c r="B17" s="64">
        <f>VLOOKUP($A17,'Return Data'!$B$7:$R$2843,3,0)</f>
        <v>44319</v>
      </c>
      <c r="C17" s="65">
        <f>VLOOKUP($A17,'Return Data'!$B$7:$R$2843,4,0)</f>
        <v>66.08</v>
      </c>
      <c r="D17" s="65">
        <f>VLOOKUP($A17,'Return Data'!$B$7:$R$2843,10,0)</f>
        <v>0.62429999999999997</v>
      </c>
      <c r="E17" s="66">
        <f t="shared" si="0"/>
        <v>12</v>
      </c>
      <c r="F17" s="65">
        <f>VLOOKUP($A17,'Return Data'!$B$7:$R$2843,11,0)</f>
        <v>27.542899999999999</v>
      </c>
      <c r="G17" s="66">
        <f t="shared" si="1"/>
        <v>8</v>
      </c>
      <c r="H17" s="65">
        <f>VLOOKUP($A17,'Return Data'!$B$7:$R$2843,12,0)</f>
        <v>41.529200000000003</v>
      </c>
      <c r="I17" s="66">
        <f t="shared" si="2"/>
        <v>6</v>
      </c>
      <c r="J17" s="65">
        <f>VLOOKUP($A17,'Return Data'!$B$7:$R$2843,13,0)</f>
        <v>56.439399999999999</v>
      </c>
      <c r="K17" s="66">
        <f t="shared" si="3"/>
        <v>8</v>
      </c>
      <c r="L17" s="65">
        <f>VLOOKUP($A17,'Return Data'!$B$7:$R$2843,17,0)</f>
        <v>9.2899999999999991</v>
      </c>
      <c r="M17" s="66">
        <f t="shared" si="4"/>
        <v>15</v>
      </c>
      <c r="N17" s="65">
        <f>VLOOKUP($A17,'Return Data'!$B$7:$R$2843,14,0)</f>
        <v>7.6087999999999996</v>
      </c>
      <c r="O17" s="66">
        <f t="shared" si="5"/>
        <v>5</v>
      </c>
      <c r="P17" s="65">
        <f>VLOOKUP($A17,'Return Data'!$B$7:$R$2843,15,0)</f>
        <v>11.0023</v>
      </c>
      <c r="Q17" s="66">
        <f t="shared" si="6"/>
        <v>10</v>
      </c>
      <c r="R17" s="65">
        <f>VLOOKUP($A17,'Return Data'!$B$7:$R$2843,16,0)</f>
        <v>13.067</v>
      </c>
      <c r="S17" s="67">
        <f t="shared" si="7"/>
        <v>12</v>
      </c>
    </row>
    <row r="18" spans="1:19" x14ac:dyDescent="0.3">
      <c r="A18" s="63" t="s">
        <v>40</v>
      </c>
      <c r="B18" s="64">
        <f>VLOOKUP($A18,'Return Data'!$B$7:$R$2843,3,0)</f>
        <v>44319</v>
      </c>
      <c r="C18" s="65">
        <f>VLOOKUP($A18,'Return Data'!$B$7:$R$2843,4,0)</f>
        <v>163.33629999999999</v>
      </c>
      <c r="D18" s="65">
        <f>VLOOKUP($A18,'Return Data'!$B$7:$R$2843,10,0)</f>
        <v>-0.42559999999999998</v>
      </c>
      <c r="E18" s="66">
        <f t="shared" si="0"/>
        <v>15</v>
      </c>
      <c r="F18" s="65">
        <f>VLOOKUP($A18,'Return Data'!$B$7:$R$2843,11,0)</f>
        <v>19.109500000000001</v>
      </c>
      <c r="G18" s="66">
        <f t="shared" si="1"/>
        <v>16</v>
      </c>
      <c r="H18" s="65">
        <f>VLOOKUP($A18,'Return Data'!$B$7:$R$2843,12,0)</f>
        <v>28.145700000000001</v>
      </c>
      <c r="I18" s="66">
        <f t="shared" si="2"/>
        <v>16</v>
      </c>
      <c r="J18" s="65">
        <f>VLOOKUP($A18,'Return Data'!$B$7:$R$2843,13,0)</f>
        <v>43.942399999999999</v>
      </c>
      <c r="K18" s="66">
        <f t="shared" si="3"/>
        <v>15</v>
      </c>
      <c r="L18" s="65">
        <f>VLOOKUP($A18,'Return Data'!$B$7:$R$2843,17,0)</f>
        <v>10.598100000000001</v>
      </c>
      <c r="M18" s="66">
        <f t="shared" si="4"/>
        <v>14</v>
      </c>
      <c r="N18" s="65">
        <f>VLOOKUP($A18,'Return Data'!$B$7:$R$2843,14,0)</f>
        <v>4.6966000000000001</v>
      </c>
      <c r="O18" s="66">
        <f t="shared" si="5"/>
        <v>10</v>
      </c>
      <c r="P18" s="65">
        <f>VLOOKUP($A18,'Return Data'!$B$7:$R$2843,15,0)</f>
        <v>14.136699999999999</v>
      </c>
      <c r="Q18" s="66">
        <f t="shared" si="6"/>
        <v>4</v>
      </c>
      <c r="R18" s="65">
        <f>VLOOKUP($A18,'Return Data'!$B$7:$R$2843,16,0)</f>
        <v>18.0246</v>
      </c>
      <c r="S18" s="67">
        <f t="shared" si="7"/>
        <v>2</v>
      </c>
    </row>
    <row r="19" spans="1:19" x14ac:dyDescent="0.3">
      <c r="A19" s="63" t="s">
        <v>41</v>
      </c>
      <c r="B19" s="64">
        <f>VLOOKUP($A19,'Return Data'!$B$7:$R$2843,3,0)</f>
        <v>44319</v>
      </c>
      <c r="C19" s="65">
        <f>VLOOKUP($A19,'Return Data'!$B$7:$R$2843,4,0)</f>
        <v>12.4117</v>
      </c>
      <c r="D19" s="65">
        <f>VLOOKUP($A19,'Return Data'!$B$7:$R$2843,10,0)</f>
        <v>4.1773999999999996</v>
      </c>
      <c r="E19" s="66">
        <f t="shared" si="0"/>
        <v>5</v>
      </c>
      <c r="F19" s="65">
        <f>VLOOKUP($A19,'Return Data'!$B$7:$R$2843,11,0)</f>
        <v>24.024000000000001</v>
      </c>
      <c r="G19" s="66">
        <f t="shared" si="1"/>
        <v>13</v>
      </c>
      <c r="H19" s="65">
        <f>VLOOKUP($A19,'Return Data'!$B$7:$R$2843,12,0)</f>
        <v>32.937399999999997</v>
      </c>
      <c r="I19" s="66">
        <f t="shared" si="2"/>
        <v>13</v>
      </c>
      <c r="J19" s="65">
        <f>VLOOKUP($A19,'Return Data'!$B$7:$R$2843,13,0)</f>
        <v>44.122700000000002</v>
      </c>
      <c r="K19" s="66">
        <f t="shared" si="3"/>
        <v>14</v>
      </c>
      <c r="L19" s="65">
        <f>VLOOKUP($A19,'Return Data'!$B$7:$R$2843,17,0)</f>
        <v>12.643000000000001</v>
      </c>
      <c r="M19" s="66">
        <f t="shared" si="4"/>
        <v>9</v>
      </c>
      <c r="N19" s="65"/>
      <c r="O19" s="66"/>
      <c r="P19" s="65"/>
      <c r="Q19" s="66"/>
      <c r="R19" s="65">
        <f>VLOOKUP($A19,'Return Data'!$B$7:$R$2843,16,0)</f>
        <v>7.9973000000000001</v>
      </c>
      <c r="S19" s="67">
        <f t="shared" si="7"/>
        <v>14</v>
      </c>
    </row>
    <row r="20" spans="1:19" x14ac:dyDescent="0.3">
      <c r="A20" s="63" t="s">
        <v>42</v>
      </c>
      <c r="B20" s="64">
        <f>VLOOKUP($A20,'Return Data'!$B$7:$R$2843,3,0)</f>
        <v>44319</v>
      </c>
      <c r="C20" s="65">
        <f>VLOOKUP($A20,'Return Data'!$B$7:$R$2843,4,0)</f>
        <v>11.8842</v>
      </c>
      <c r="D20" s="65">
        <f>VLOOKUP($A20,'Return Data'!$B$7:$R$2843,10,0)</f>
        <v>2.7555999999999998</v>
      </c>
      <c r="E20" s="66">
        <f t="shared" si="0"/>
        <v>8</v>
      </c>
      <c r="F20" s="65">
        <f>VLOOKUP($A20,'Return Data'!$B$7:$R$2843,11,0)</f>
        <v>22.420300000000001</v>
      </c>
      <c r="G20" s="66">
        <f t="shared" si="1"/>
        <v>15</v>
      </c>
      <c r="H20" s="65">
        <f>VLOOKUP($A20,'Return Data'!$B$7:$R$2843,12,0)</f>
        <v>30.0867</v>
      </c>
      <c r="I20" s="66">
        <f t="shared" si="2"/>
        <v>15</v>
      </c>
      <c r="J20" s="65">
        <f>VLOOKUP($A20,'Return Data'!$B$7:$R$2843,13,0)</f>
        <v>40.734699999999997</v>
      </c>
      <c r="K20" s="66">
        <f t="shared" si="3"/>
        <v>16</v>
      </c>
      <c r="L20" s="65">
        <f>VLOOKUP($A20,'Return Data'!$B$7:$R$2843,17,0)</f>
        <v>11.9862</v>
      </c>
      <c r="M20" s="66">
        <f t="shared" si="4"/>
        <v>10</v>
      </c>
      <c r="N20" s="65"/>
      <c r="O20" s="66"/>
      <c r="P20" s="65"/>
      <c r="Q20" s="66"/>
      <c r="R20" s="65">
        <f>VLOOKUP($A20,'Return Data'!$B$7:$R$2843,16,0)</f>
        <v>6.4767999999999999</v>
      </c>
      <c r="S20" s="67">
        <f t="shared" si="7"/>
        <v>16</v>
      </c>
    </row>
    <row r="21" spans="1:19" x14ac:dyDescent="0.3">
      <c r="A21" s="63" t="s">
        <v>43</v>
      </c>
      <c r="B21" s="64">
        <f>VLOOKUP($A21,'Return Data'!$B$7:$R$2843,3,0)</f>
        <v>44319</v>
      </c>
      <c r="C21" s="65">
        <f>VLOOKUP($A21,'Return Data'!$B$7:$R$2843,4,0)</f>
        <v>312.93239999999997</v>
      </c>
      <c r="D21" s="65">
        <f>VLOOKUP($A21,'Return Data'!$B$7:$R$2843,10,0)</f>
        <v>1.0677000000000001</v>
      </c>
      <c r="E21" s="66">
        <f t="shared" si="0"/>
        <v>10</v>
      </c>
      <c r="F21" s="65">
        <f>VLOOKUP($A21,'Return Data'!$B$7:$R$2843,11,0)</f>
        <v>39.963500000000003</v>
      </c>
      <c r="G21" s="66">
        <f t="shared" si="1"/>
        <v>2</v>
      </c>
      <c r="H21" s="65">
        <f>VLOOKUP($A21,'Return Data'!$B$7:$R$2843,12,0)</f>
        <v>54.239699999999999</v>
      </c>
      <c r="I21" s="66">
        <f t="shared" si="2"/>
        <v>2</v>
      </c>
      <c r="J21" s="65">
        <f>VLOOKUP($A21,'Return Data'!$B$7:$R$2843,13,0)</f>
        <v>70.466200000000001</v>
      </c>
      <c r="K21" s="66">
        <f t="shared" si="3"/>
        <v>2</v>
      </c>
      <c r="L21" s="65">
        <f>VLOOKUP($A21,'Return Data'!$B$7:$R$2843,17,0)</f>
        <v>11.274900000000001</v>
      </c>
      <c r="M21" s="66">
        <f t="shared" si="4"/>
        <v>11</v>
      </c>
      <c r="N21" s="65">
        <f>VLOOKUP($A21,'Return Data'!$B$7:$R$2843,14,0)</f>
        <v>5.1085000000000003</v>
      </c>
      <c r="O21" s="66">
        <f t="shared" si="5"/>
        <v>9</v>
      </c>
      <c r="P21" s="65">
        <f>VLOOKUP($A21,'Return Data'!$B$7:$R$2843,15,0)</f>
        <v>11.9565</v>
      </c>
      <c r="Q21" s="66">
        <f t="shared" si="6"/>
        <v>9</v>
      </c>
      <c r="R21" s="65">
        <f>VLOOKUP($A21,'Return Data'!$B$7:$R$2843,16,0)</f>
        <v>16.6478</v>
      </c>
      <c r="S21" s="67">
        <f t="shared" si="7"/>
        <v>3</v>
      </c>
    </row>
    <row r="22" spans="1:19" x14ac:dyDescent="0.3">
      <c r="A22" s="63" t="s">
        <v>44</v>
      </c>
      <c r="B22" s="64">
        <f>VLOOKUP($A22,'Return Data'!$B$7:$R$2843,3,0)</f>
        <v>44319</v>
      </c>
      <c r="C22" s="65">
        <f>VLOOKUP($A22,'Return Data'!$B$7:$R$2843,4,0)</f>
        <v>13.47</v>
      </c>
      <c r="D22" s="65">
        <f>VLOOKUP($A22,'Return Data'!$B$7:$R$2843,10,0)</f>
        <v>-0.95589999999999997</v>
      </c>
      <c r="E22" s="66">
        <f t="shared" si="0"/>
        <v>16</v>
      </c>
      <c r="F22" s="65">
        <f>VLOOKUP($A22,'Return Data'!$B$7:$R$2843,11,0)</f>
        <v>24.491700000000002</v>
      </c>
      <c r="G22" s="66">
        <f t="shared" si="1"/>
        <v>12</v>
      </c>
      <c r="H22" s="65">
        <f>VLOOKUP($A22,'Return Data'!$B$7:$R$2843,12,0)</f>
        <v>32.448399999999999</v>
      </c>
      <c r="I22" s="66">
        <f t="shared" si="2"/>
        <v>14</v>
      </c>
      <c r="J22" s="65">
        <f>VLOOKUP($A22,'Return Data'!$B$7:$R$2843,13,0)</f>
        <v>49.004399999999997</v>
      </c>
      <c r="K22" s="66">
        <f t="shared" si="3"/>
        <v>12</v>
      </c>
      <c r="L22" s="65">
        <f>VLOOKUP($A22,'Return Data'!$B$7:$R$2843,17,0)</f>
        <v>12.7624</v>
      </c>
      <c r="M22" s="66">
        <f t="shared" si="4"/>
        <v>8</v>
      </c>
      <c r="N22" s="65"/>
      <c r="O22" s="66"/>
      <c r="P22" s="65"/>
      <c r="Q22" s="66"/>
      <c r="R22" s="65">
        <f>VLOOKUP($A22,'Return Data'!$B$7:$R$2843,16,0)</f>
        <v>13.1509</v>
      </c>
      <c r="S22" s="67">
        <f t="shared" si="7"/>
        <v>11</v>
      </c>
    </row>
    <row r="23" spans="1:19" x14ac:dyDescent="0.3">
      <c r="A23" s="63" t="s">
        <v>45</v>
      </c>
      <c r="B23" s="64">
        <f>VLOOKUP($A23,'Return Data'!$B$7:$R$2843,3,0)</f>
        <v>44319</v>
      </c>
      <c r="C23" s="65">
        <f>VLOOKUP($A23,'Return Data'!$B$7:$R$2843,4,0)</f>
        <v>83.0715</v>
      </c>
      <c r="D23" s="65">
        <f>VLOOKUP($A23,'Return Data'!$B$7:$R$2843,10,0)</f>
        <v>0.3831</v>
      </c>
      <c r="E23" s="66">
        <f t="shared" si="0"/>
        <v>13</v>
      </c>
      <c r="F23" s="65">
        <f>VLOOKUP($A23,'Return Data'!$B$7:$R$2843,11,0)</f>
        <v>26.9772</v>
      </c>
      <c r="G23" s="66">
        <f t="shared" si="1"/>
        <v>10</v>
      </c>
      <c r="H23" s="65">
        <f>VLOOKUP($A23,'Return Data'!$B$7:$R$2843,12,0)</f>
        <v>38.8123</v>
      </c>
      <c r="I23" s="66">
        <f t="shared" si="2"/>
        <v>8</v>
      </c>
      <c r="J23" s="65">
        <f>VLOOKUP($A23,'Return Data'!$B$7:$R$2843,13,0)</f>
        <v>55.252899999999997</v>
      </c>
      <c r="K23" s="66">
        <f t="shared" si="3"/>
        <v>9</v>
      </c>
      <c r="L23" s="65">
        <f>VLOOKUP($A23,'Return Data'!$B$7:$R$2843,17,0)</f>
        <v>16.565899999999999</v>
      </c>
      <c r="M23" s="66">
        <f t="shared" si="4"/>
        <v>2</v>
      </c>
      <c r="N23" s="65">
        <f>VLOOKUP($A23,'Return Data'!$B$7:$R$2843,14,0)</f>
        <v>11.3973</v>
      </c>
      <c r="O23" s="66">
        <f t="shared" si="5"/>
        <v>1</v>
      </c>
      <c r="P23" s="65">
        <f>VLOOKUP($A23,'Return Data'!$B$7:$R$2843,15,0)</f>
        <v>13.5641</v>
      </c>
      <c r="Q23" s="66">
        <f t="shared" si="6"/>
        <v>6</v>
      </c>
      <c r="R23" s="65">
        <f>VLOOKUP($A23,'Return Data'!$B$7:$R$2843,16,0)</f>
        <v>14.3413</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3.0590687500000002</v>
      </c>
      <c r="E25" s="74"/>
      <c r="F25" s="75">
        <f>AVERAGE(F8:F23)</f>
        <v>29.621937499999994</v>
      </c>
      <c r="G25" s="74"/>
      <c r="H25" s="75">
        <f>AVERAGE(H8:H23)</f>
        <v>40.974012499999994</v>
      </c>
      <c r="I25" s="74"/>
      <c r="J25" s="75">
        <f>AVERAGE(J8:J23)</f>
        <v>57.379224999999991</v>
      </c>
      <c r="K25" s="74"/>
      <c r="L25" s="75">
        <f>AVERAGE(L8:L23)</f>
        <v>12.779768749999999</v>
      </c>
      <c r="M25" s="74"/>
      <c r="N25" s="75">
        <f>AVERAGE(N8:N23)</f>
        <v>6.4934166666666675</v>
      </c>
      <c r="O25" s="74"/>
      <c r="P25" s="75">
        <f>AVERAGE(P8:P23)</f>
        <v>12.601008333333334</v>
      </c>
      <c r="Q25" s="74"/>
      <c r="R25" s="75">
        <f>AVERAGE(R8:R23)</f>
        <v>13.545781249999999</v>
      </c>
      <c r="S25" s="76"/>
    </row>
    <row r="26" spans="1:19" x14ac:dyDescent="0.3">
      <c r="A26" s="73" t="s">
        <v>28</v>
      </c>
      <c r="B26" s="74"/>
      <c r="C26" s="74"/>
      <c r="D26" s="75">
        <f>MIN(D8:D23)</f>
        <v>-0.95589999999999997</v>
      </c>
      <c r="E26" s="74"/>
      <c r="F26" s="75">
        <f>MIN(F8:F23)</f>
        <v>19.109500000000001</v>
      </c>
      <c r="G26" s="74"/>
      <c r="H26" s="75">
        <f>MIN(H8:H23)</f>
        <v>28.145700000000001</v>
      </c>
      <c r="I26" s="74"/>
      <c r="J26" s="75">
        <f>MIN(J8:J23)</f>
        <v>40.734699999999997</v>
      </c>
      <c r="K26" s="74"/>
      <c r="L26" s="75">
        <f>MIN(L8:L23)</f>
        <v>8.6419999999999995</v>
      </c>
      <c r="M26" s="74"/>
      <c r="N26" s="75">
        <f>MIN(N8:N23)</f>
        <v>-0.53990000000000005</v>
      </c>
      <c r="O26" s="74"/>
      <c r="P26" s="75">
        <f>MIN(P8:P23)</f>
        <v>7.8516000000000004</v>
      </c>
      <c r="Q26" s="74"/>
      <c r="R26" s="75">
        <f>MIN(R8:R23)</f>
        <v>6.4767999999999999</v>
      </c>
      <c r="S26" s="76"/>
    </row>
    <row r="27" spans="1:19" ht="15" thickBot="1" x14ac:dyDescent="0.35">
      <c r="A27" s="77" t="s">
        <v>29</v>
      </c>
      <c r="B27" s="78"/>
      <c r="C27" s="78"/>
      <c r="D27" s="79">
        <f>MAX(D8:D23)</f>
        <v>14.0168</v>
      </c>
      <c r="E27" s="78"/>
      <c r="F27" s="79">
        <f>MAX(F8:F23)</f>
        <v>48.284199999999998</v>
      </c>
      <c r="G27" s="78"/>
      <c r="H27" s="79">
        <f>MAX(H8:H23)</f>
        <v>70.795599999999993</v>
      </c>
      <c r="I27" s="78"/>
      <c r="J27" s="79">
        <f>MAX(J8:J23)</f>
        <v>96.923100000000005</v>
      </c>
      <c r="K27" s="78"/>
      <c r="L27" s="79">
        <f>MAX(L8:L23)</f>
        <v>16.686499999999999</v>
      </c>
      <c r="M27" s="78"/>
      <c r="N27" s="79">
        <f>MAX(N8:N23)</f>
        <v>11.3973</v>
      </c>
      <c r="O27" s="78"/>
      <c r="P27" s="79">
        <f>MAX(P8:P23)</f>
        <v>15.527200000000001</v>
      </c>
      <c r="Q27" s="78"/>
      <c r="R27" s="79">
        <f>MAX(R8:R23)</f>
        <v>19.559699999999999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44319</v>
      </c>
      <c r="C8" s="65">
        <f>VLOOKUP($A8,'Return Data'!$B$7:$R$2843,4,0)</f>
        <v>593.41999999999996</v>
      </c>
      <c r="D8" s="65">
        <f>VLOOKUP($A8,'Return Data'!$B$7:$R$2843,10,0)</f>
        <v>4.6744000000000003</v>
      </c>
      <c r="E8" s="66">
        <f>RANK(D8,D$8:D$34,0)</f>
        <v>11</v>
      </c>
      <c r="F8" s="65">
        <f>VLOOKUP($A8,'Return Data'!$B$7:$R$2843,11,0)</f>
        <v>31.803699999999999</v>
      </c>
      <c r="G8" s="66">
        <f>RANK(F8,F$8:F$34,0)</f>
        <v>12</v>
      </c>
      <c r="H8" s="65">
        <f>VLOOKUP($A8,'Return Data'!$B$7:$R$2843,12,0)</f>
        <v>47.591200000000001</v>
      </c>
      <c r="I8" s="66">
        <f>RANK(H8,H$8:H$34,0)</f>
        <v>3</v>
      </c>
      <c r="J8" s="65">
        <f>VLOOKUP($A8,'Return Data'!$B$7:$R$2843,13,0)</f>
        <v>63.404600000000002</v>
      </c>
      <c r="K8" s="66">
        <f>RANK(J8,J$8:J$34,0)</f>
        <v>4</v>
      </c>
      <c r="L8" s="65">
        <f>VLOOKUP($A8,'Return Data'!$B$7:$R$2843,17,0)</f>
        <v>18.088899999999999</v>
      </c>
      <c r="M8" s="66">
        <f>RANK(L8,L$8:L$34,0)</f>
        <v>9</v>
      </c>
      <c r="N8" s="65">
        <f>VLOOKUP($A8,'Return Data'!$B$7:$R$2843,14,0)</f>
        <v>10.49</v>
      </c>
      <c r="O8" s="66">
        <f>RANK(N8,N$8:N$34,0)</f>
        <v>12</v>
      </c>
      <c r="P8" s="65">
        <f>VLOOKUP($A8,'Return Data'!$B$7:$R$2843,15,0)</f>
        <v>14.9931</v>
      </c>
      <c r="Q8" s="66">
        <f>RANK(P8,P$8:P$34,0)</f>
        <v>13</v>
      </c>
      <c r="R8" s="65">
        <f>VLOOKUP($A8,'Return Data'!$B$7:$R$2843,16,0)</f>
        <v>16.691099999999999</v>
      </c>
      <c r="S8" s="67">
        <f>RANK(R8,R$8:R$34,0)</f>
        <v>9</v>
      </c>
    </row>
    <row r="9" spans="1:20" x14ac:dyDescent="0.3">
      <c r="A9" s="63" t="s">
        <v>900</v>
      </c>
      <c r="B9" s="64">
        <f>VLOOKUP($A9,'Return Data'!$B$7:$R$2843,3,0)</f>
        <v>44319</v>
      </c>
      <c r="C9" s="65">
        <f>VLOOKUP($A9,'Return Data'!$B$7:$R$2843,4,0)</f>
        <v>17.329999999999998</v>
      </c>
      <c r="D9" s="65">
        <f>VLOOKUP($A9,'Return Data'!$B$7:$R$2843,10,0)</f>
        <v>9.7530000000000001</v>
      </c>
      <c r="E9" s="66">
        <f t="shared" ref="E9:E34" si="0">RANK(D9,D$8:D$34,0)</f>
        <v>2</v>
      </c>
      <c r="F9" s="65">
        <f>VLOOKUP($A9,'Return Data'!$B$7:$R$2843,11,0)</f>
        <v>31.5869</v>
      </c>
      <c r="G9" s="66">
        <f t="shared" ref="G9:G34" si="1">RANK(F9,F$8:F$34,0)</f>
        <v>13</v>
      </c>
      <c r="H9" s="65">
        <f>VLOOKUP($A9,'Return Data'!$B$7:$R$2843,12,0)</f>
        <v>44.0565</v>
      </c>
      <c r="I9" s="66">
        <f t="shared" ref="I9:I34" si="2">RANK(H9,H$8:H$34,0)</f>
        <v>9</v>
      </c>
      <c r="J9" s="65">
        <f>VLOOKUP($A9,'Return Data'!$B$7:$R$2843,13,0)</f>
        <v>58.9908</v>
      </c>
      <c r="K9" s="66">
        <f t="shared" ref="K9:K34" si="3">RANK(J9,J$8:J$34,0)</f>
        <v>10</v>
      </c>
      <c r="L9" s="65">
        <f>VLOOKUP($A9,'Return Data'!$B$7:$R$2843,17,0)</f>
        <v>26.3413</v>
      </c>
      <c r="M9" s="66">
        <f t="shared" ref="M9:M34" si="4">RANK(L9,L$8:L$34,0)</f>
        <v>1</v>
      </c>
      <c r="N9" s="65"/>
      <c r="O9" s="66"/>
      <c r="P9" s="65"/>
      <c r="Q9" s="66"/>
      <c r="R9" s="65">
        <f>VLOOKUP($A9,'Return Data'!$B$7:$R$2843,16,0)</f>
        <v>24.259799999999998</v>
      </c>
      <c r="S9" s="67">
        <f t="shared" ref="S9:S34" si="5">RANK(R9,R$8:R$34,0)</f>
        <v>3</v>
      </c>
    </row>
    <row r="10" spans="1:20" x14ac:dyDescent="0.3">
      <c r="A10" s="63" t="s">
        <v>902</v>
      </c>
      <c r="B10" s="64">
        <f>VLOOKUP($A10,'Return Data'!$B$7:$R$2843,3,0)</f>
        <v>44319</v>
      </c>
      <c r="C10" s="65">
        <f>VLOOKUP($A10,'Return Data'!$B$7:$R$2843,4,0)</f>
        <v>49.69</v>
      </c>
      <c r="D10" s="65">
        <f>VLOOKUP($A10,'Return Data'!$B$7:$R$2843,10,0)</f>
        <v>5.1195000000000004</v>
      </c>
      <c r="E10" s="66">
        <f t="shared" si="0"/>
        <v>8</v>
      </c>
      <c r="F10" s="65">
        <f>VLOOKUP($A10,'Return Data'!$B$7:$R$2843,11,0)</f>
        <v>25.8931</v>
      </c>
      <c r="G10" s="66">
        <f t="shared" si="1"/>
        <v>23</v>
      </c>
      <c r="H10" s="65">
        <f>VLOOKUP($A10,'Return Data'!$B$7:$R$2843,12,0)</f>
        <v>38.566600000000001</v>
      </c>
      <c r="I10" s="66">
        <f t="shared" si="2"/>
        <v>20</v>
      </c>
      <c r="J10" s="65">
        <f>VLOOKUP($A10,'Return Data'!$B$7:$R$2843,13,0)</f>
        <v>48.6389</v>
      </c>
      <c r="K10" s="66">
        <f t="shared" si="3"/>
        <v>25</v>
      </c>
      <c r="L10" s="65">
        <f>VLOOKUP($A10,'Return Data'!$B$7:$R$2843,17,0)</f>
        <v>18.017199999999999</v>
      </c>
      <c r="M10" s="66">
        <f t="shared" si="4"/>
        <v>10</v>
      </c>
      <c r="N10" s="65">
        <f>VLOOKUP($A10,'Return Data'!$B$7:$R$2843,14,0)</f>
        <v>6.8548</v>
      </c>
      <c r="O10" s="66">
        <f t="shared" ref="O10:O34" si="6">RANK(N10,N$8:N$34,0)</f>
        <v>21</v>
      </c>
      <c r="P10" s="65">
        <f>VLOOKUP($A10,'Return Data'!$B$7:$R$2843,15,0)</f>
        <v>12.8504</v>
      </c>
      <c r="Q10" s="66">
        <f t="shared" ref="Q10:Q34" si="7">RANK(P10,P$8:P$34,0)</f>
        <v>17</v>
      </c>
      <c r="R10" s="65">
        <f>VLOOKUP($A10,'Return Data'!$B$7:$R$2843,16,0)</f>
        <v>12.621499999999999</v>
      </c>
      <c r="S10" s="67">
        <f t="shared" si="5"/>
        <v>24</v>
      </c>
    </row>
    <row r="11" spans="1:20" x14ac:dyDescent="0.3">
      <c r="A11" s="63" t="s">
        <v>904</v>
      </c>
      <c r="B11" s="64">
        <f>VLOOKUP($A11,'Return Data'!$B$7:$R$2843,3,0)</f>
        <v>44319</v>
      </c>
      <c r="C11" s="65">
        <f>VLOOKUP($A11,'Return Data'!$B$7:$R$2843,4,0)</f>
        <v>142.35</v>
      </c>
      <c r="D11" s="65">
        <f>VLOOKUP($A11,'Return Data'!$B$7:$R$2843,10,0)</f>
        <v>2.9135</v>
      </c>
      <c r="E11" s="66">
        <f t="shared" si="0"/>
        <v>20</v>
      </c>
      <c r="F11" s="65">
        <f>VLOOKUP($A11,'Return Data'!$B$7:$R$2843,11,0)</f>
        <v>27.223199999999999</v>
      </c>
      <c r="G11" s="66">
        <f t="shared" si="1"/>
        <v>22</v>
      </c>
      <c r="H11" s="65">
        <f>VLOOKUP($A11,'Return Data'!$B$7:$R$2843,12,0)</f>
        <v>41.1922</v>
      </c>
      <c r="I11" s="66">
        <f t="shared" si="2"/>
        <v>18</v>
      </c>
      <c r="J11" s="65">
        <f>VLOOKUP($A11,'Return Data'!$B$7:$R$2843,13,0)</f>
        <v>56.4114</v>
      </c>
      <c r="K11" s="66">
        <f t="shared" si="3"/>
        <v>15</v>
      </c>
      <c r="L11" s="65">
        <f>VLOOKUP($A11,'Return Data'!$B$7:$R$2843,17,0)</f>
        <v>19.347300000000001</v>
      </c>
      <c r="M11" s="66">
        <f t="shared" si="4"/>
        <v>6</v>
      </c>
      <c r="N11" s="65">
        <f>VLOOKUP($A11,'Return Data'!$B$7:$R$2843,14,0)</f>
        <v>12.2331</v>
      </c>
      <c r="O11" s="66">
        <f t="shared" si="6"/>
        <v>6</v>
      </c>
      <c r="P11" s="65">
        <f>VLOOKUP($A11,'Return Data'!$B$7:$R$2843,15,0)</f>
        <v>18.571100000000001</v>
      </c>
      <c r="Q11" s="66">
        <f t="shared" si="7"/>
        <v>2</v>
      </c>
      <c r="R11" s="65">
        <f>VLOOKUP($A11,'Return Data'!$B$7:$R$2843,16,0)</f>
        <v>21.67</v>
      </c>
      <c r="S11" s="67">
        <f t="shared" si="5"/>
        <v>6</v>
      </c>
    </row>
    <row r="12" spans="1:20" x14ac:dyDescent="0.3">
      <c r="A12" s="63" t="s">
        <v>906</v>
      </c>
      <c r="B12" s="64">
        <f>VLOOKUP($A12,'Return Data'!$B$7:$R$2843,3,0)</f>
        <v>44319</v>
      </c>
      <c r="C12" s="65">
        <f>VLOOKUP($A12,'Return Data'!$B$7:$R$2843,4,0)</f>
        <v>323.10199999999998</v>
      </c>
      <c r="D12" s="65">
        <f>VLOOKUP($A12,'Return Data'!$B$7:$R$2843,10,0)</f>
        <v>4.5664999999999996</v>
      </c>
      <c r="E12" s="66">
        <f t="shared" si="0"/>
        <v>13</v>
      </c>
      <c r="F12" s="65">
        <f>VLOOKUP($A12,'Return Data'!$B$7:$R$2843,11,0)</f>
        <v>31.812200000000001</v>
      </c>
      <c r="G12" s="66">
        <f t="shared" si="1"/>
        <v>11</v>
      </c>
      <c r="H12" s="65">
        <f>VLOOKUP($A12,'Return Data'!$B$7:$R$2843,12,0)</f>
        <v>42.583199999999998</v>
      </c>
      <c r="I12" s="66">
        <f t="shared" si="2"/>
        <v>14</v>
      </c>
      <c r="J12" s="65">
        <f>VLOOKUP($A12,'Return Data'!$B$7:$R$2843,13,0)</f>
        <v>58.290999999999997</v>
      </c>
      <c r="K12" s="66">
        <f t="shared" si="3"/>
        <v>12</v>
      </c>
      <c r="L12" s="65">
        <f>VLOOKUP($A12,'Return Data'!$B$7:$R$2843,17,0)</f>
        <v>18.3461</v>
      </c>
      <c r="M12" s="66">
        <f t="shared" si="4"/>
        <v>8</v>
      </c>
      <c r="N12" s="65">
        <f>VLOOKUP($A12,'Return Data'!$B$7:$R$2843,14,0)</f>
        <v>12.1503</v>
      </c>
      <c r="O12" s="66">
        <f t="shared" si="6"/>
        <v>7</v>
      </c>
      <c r="P12" s="65">
        <f>VLOOKUP($A12,'Return Data'!$B$7:$R$2843,15,0)</f>
        <v>16.6389</v>
      </c>
      <c r="Q12" s="66">
        <f t="shared" si="7"/>
        <v>6</v>
      </c>
      <c r="R12" s="65">
        <f>VLOOKUP($A12,'Return Data'!$B$7:$R$2843,16,0)</f>
        <v>16.467199999999998</v>
      </c>
      <c r="S12" s="67">
        <f t="shared" si="5"/>
        <v>10</v>
      </c>
    </row>
    <row r="13" spans="1:20" x14ac:dyDescent="0.3">
      <c r="A13" s="63" t="s">
        <v>908</v>
      </c>
      <c r="B13" s="64">
        <f>VLOOKUP($A13,'Return Data'!$B$7:$R$2843,3,0)</f>
        <v>44319</v>
      </c>
      <c r="C13" s="65">
        <f>VLOOKUP($A13,'Return Data'!$B$7:$R$2843,4,0)</f>
        <v>47.262</v>
      </c>
      <c r="D13" s="65">
        <f>VLOOKUP($A13,'Return Data'!$B$7:$R$2843,10,0)</f>
        <v>3.7107000000000001</v>
      </c>
      <c r="E13" s="66">
        <f t="shared" si="0"/>
        <v>17</v>
      </c>
      <c r="F13" s="65">
        <f>VLOOKUP($A13,'Return Data'!$B$7:$R$2843,11,0)</f>
        <v>29.102900000000002</v>
      </c>
      <c r="G13" s="66">
        <f t="shared" si="1"/>
        <v>17</v>
      </c>
      <c r="H13" s="65">
        <f>VLOOKUP($A13,'Return Data'!$B$7:$R$2843,12,0)</f>
        <v>41.430999999999997</v>
      </c>
      <c r="I13" s="66">
        <f t="shared" si="2"/>
        <v>17</v>
      </c>
      <c r="J13" s="65">
        <f>VLOOKUP($A13,'Return Data'!$B$7:$R$2843,13,0)</f>
        <v>55.820799999999998</v>
      </c>
      <c r="K13" s="66">
        <f t="shared" si="3"/>
        <v>18</v>
      </c>
      <c r="L13" s="65">
        <f>VLOOKUP($A13,'Return Data'!$B$7:$R$2843,17,0)</f>
        <v>19.553999999999998</v>
      </c>
      <c r="M13" s="66">
        <f t="shared" si="4"/>
        <v>5</v>
      </c>
      <c r="N13" s="65">
        <f>VLOOKUP($A13,'Return Data'!$B$7:$R$2843,14,0)</f>
        <v>12.594900000000001</v>
      </c>
      <c r="O13" s="66">
        <f t="shared" si="6"/>
        <v>5</v>
      </c>
      <c r="P13" s="65">
        <f>VLOOKUP($A13,'Return Data'!$B$7:$R$2843,15,0)</f>
        <v>16.010200000000001</v>
      </c>
      <c r="Q13" s="66">
        <f t="shared" si="7"/>
        <v>9</v>
      </c>
      <c r="R13" s="65">
        <f>VLOOKUP($A13,'Return Data'!$B$7:$R$2843,16,0)</f>
        <v>15.4223</v>
      </c>
      <c r="S13" s="67">
        <f t="shared" si="5"/>
        <v>16</v>
      </c>
    </row>
    <row r="14" spans="1:20" x14ac:dyDescent="0.3">
      <c r="A14" s="63" t="s">
        <v>911</v>
      </c>
      <c r="B14" s="64">
        <f>VLOOKUP($A14,'Return Data'!$B$7:$R$2843,3,0)</f>
        <v>44319</v>
      </c>
      <c r="C14" s="65">
        <f>VLOOKUP($A14,'Return Data'!$B$7:$R$2843,4,0)</f>
        <v>106.05970000000001</v>
      </c>
      <c r="D14" s="65">
        <f>VLOOKUP($A14,'Return Data'!$B$7:$R$2843,10,0)</f>
        <v>1.7708999999999999</v>
      </c>
      <c r="E14" s="66">
        <f t="shared" si="0"/>
        <v>25</v>
      </c>
      <c r="F14" s="65">
        <f>VLOOKUP($A14,'Return Data'!$B$7:$R$2843,11,0)</f>
        <v>34.0182</v>
      </c>
      <c r="G14" s="66">
        <f t="shared" si="1"/>
        <v>5</v>
      </c>
      <c r="H14" s="65">
        <f>VLOOKUP($A14,'Return Data'!$B$7:$R$2843,12,0)</f>
        <v>51.289299999999997</v>
      </c>
      <c r="I14" s="66">
        <f t="shared" si="2"/>
        <v>1</v>
      </c>
      <c r="J14" s="65">
        <f>VLOOKUP($A14,'Return Data'!$B$7:$R$2843,13,0)</f>
        <v>67.912999999999997</v>
      </c>
      <c r="K14" s="66">
        <f t="shared" si="3"/>
        <v>1</v>
      </c>
      <c r="L14" s="65">
        <f>VLOOKUP($A14,'Return Data'!$B$7:$R$2843,17,0)</f>
        <v>13.123699999999999</v>
      </c>
      <c r="M14" s="66">
        <f t="shared" si="4"/>
        <v>22</v>
      </c>
      <c r="N14" s="65">
        <f>VLOOKUP($A14,'Return Data'!$B$7:$R$2843,14,0)</f>
        <v>8.2804000000000002</v>
      </c>
      <c r="O14" s="66">
        <f t="shared" si="6"/>
        <v>18</v>
      </c>
      <c r="P14" s="65">
        <f>VLOOKUP($A14,'Return Data'!$B$7:$R$2843,15,0)</f>
        <v>11.3827</v>
      </c>
      <c r="Q14" s="66">
        <f t="shared" si="7"/>
        <v>21</v>
      </c>
      <c r="R14" s="65">
        <f>VLOOKUP($A14,'Return Data'!$B$7:$R$2843,16,0)</f>
        <v>13.9521</v>
      </c>
      <c r="S14" s="67">
        <f t="shared" si="5"/>
        <v>19</v>
      </c>
    </row>
    <row r="15" spans="1:20" x14ac:dyDescent="0.3">
      <c r="A15" s="63" t="s">
        <v>912</v>
      </c>
      <c r="B15" s="64">
        <f>VLOOKUP($A15,'Return Data'!$B$7:$R$2843,3,0)</f>
        <v>44319</v>
      </c>
      <c r="C15" s="65">
        <f>VLOOKUP($A15,'Return Data'!$B$7:$R$2843,4,0)</f>
        <v>149.91200000000001</v>
      </c>
      <c r="D15" s="65">
        <f>VLOOKUP($A15,'Return Data'!$B$7:$R$2843,10,0)</f>
        <v>4.9311999999999996</v>
      </c>
      <c r="E15" s="66">
        <f t="shared" si="0"/>
        <v>9</v>
      </c>
      <c r="F15" s="65">
        <f>VLOOKUP($A15,'Return Data'!$B$7:$R$2843,11,0)</f>
        <v>37.224200000000003</v>
      </c>
      <c r="G15" s="66">
        <f t="shared" si="1"/>
        <v>3</v>
      </c>
      <c r="H15" s="65">
        <f>VLOOKUP($A15,'Return Data'!$B$7:$R$2843,12,0)</f>
        <v>46.9711</v>
      </c>
      <c r="I15" s="66">
        <f t="shared" si="2"/>
        <v>4</v>
      </c>
      <c r="J15" s="65">
        <f>VLOOKUP($A15,'Return Data'!$B$7:$R$2843,13,0)</f>
        <v>60.354300000000002</v>
      </c>
      <c r="K15" s="66">
        <f t="shared" si="3"/>
        <v>7</v>
      </c>
      <c r="L15" s="65">
        <f>VLOOKUP($A15,'Return Data'!$B$7:$R$2843,17,0)</f>
        <v>14.3033</v>
      </c>
      <c r="M15" s="66">
        <f t="shared" si="4"/>
        <v>20</v>
      </c>
      <c r="N15" s="65">
        <f>VLOOKUP($A15,'Return Data'!$B$7:$R$2843,14,0)</f>
        <v>10.963900000000001</v>
      </c>
      <c r="O15" s="66">
        <f t="shared" si="6"/>
        <v>11</v>
      </c>
      <c r="P15" s="65">
        <f>VLOOKUP($A15,'Return Data'!$B$7:$R$2843,15,0)</f>
        <v>12.748200000000001</v>
      </c>
      <c r="Q15" s="66">
        <f t="shared" si="7"/>
        <v>19</v>
      </c>
      <c r="R15" s="65">
        <f>VLOOKUP($A15,'Return Data'!$B$7:$R$2843,16,0)</f>
        <v>10.152900000000001</v>
      </c>
      <c r="S15" s="67">
        <f t="shared" si="5"/>
        <v>27</v>
      </c>
    </row>
    <row r="16" spans="1:20" x14ac:dyDescent="0.3">
      <c r="A16" s="63" t="s">
        <v>914</v>
      </c>
      <c r="B16" s="64">
        <f>VLOOKUP($A16,'Return Data'!$B$7:$R$2843,3,0)</f>
        <v>44319</v>
      </c>
      <c r="C16" s="65">
        <f>VLOOKUP($A16,'Return Data'!$B$7:$R$2843,4,0)</f>
        <v>13.523199999999999</v>
      </c>
      <c r="D16" s="65">
        <f>VLOOKUP($A16,'Return Data'!$B$7:$R$2843,10,0)</f>
        <v>2.1436000000000002</v>
      </c>
      <c r="E16" s="66">
        <f t="shared" si="0"/>
        <v>21</v>
      </c>
      <c r="F16" s="65">
        <f>VLOOKUP($A16,'Return Data'!$B$7:$R$2843,11,0)</f>
        <v>28.2209</v>
      </c>
      <c r="G16" s="66">
        <f t="shared" si="1"/>
        <v>19</v>
      </c>
      <c r="H16" s="65">
        <f>VLOOKUP($A16,'Return Data'!$B$7:$R$2843,12,0)</f>
        <v>41.590800000000002</v>
      </c>
      <c r="I16" s="66">
        <f t="shared" si="2"/>
        <v>16</v>
      </c>
      <c r="J16" s="65">
        <f>VLOOKUP($A16,'Return Data'!$B$7:$R$2843,13,0)</f>
        <v>53.973700000000001</v>
      </c>
      <c r="K16" s="66">
        <f t="shared" si="3"/>
        <v>20</v>
      </c>
      <c r="L16" s="65">
        <f>VLOOKUP($A16,'Return Data'!$B$7:$R$2843,17,0)</f>
        <v>16.786000000000001</v>
      </c>
      <c r="M16" s="66">
        <f t="shared" si="4"/>
        <v>13</v>
      </c>
      <c r="N16" s="65"/>
      <c r="O16" s="66"/>
      <c r="P16" s="65"/>
      <c r="Q16" s="66"/>
      <c r="R16" s="65">
        <f>VLOOKUP($A16,'Return Data'!$B$7:$R$2843,16,0)</f>
        <v>15.4458</v>
      </c>
      <c r="S16" s="67">
        <f t="shared" si="5"/>
        <v>15</v>
      </c>
    </row>
    <row r="17" spans="1:19" x14ac:dyDescent="0.3">
      <c r="A17" s="63" t="s">
        <v>917</v>
      </c>
      <c r="B17" s="64">
        <f>VLOOKUP($A17,'Return Data'!$B$7:$R$2843,3,0)</f>
        <v>44319</v>
      </c>
      <c r="C17" s="65">
        <f>VLOOKUP($A17,'Return Data'!$B$7:$R$2843,4,0)</f>
        <v>449.34</v>
      </c>
      <c r="D17" s="65">
        <f>VLOOKUP($A17,'Return Data'!$B$7:$R$2843,10,0)</f>
        <v>4.7851999999999997</v>
      </c>
      <c r="E17" s="66">
        <f t="shared" si="0"/>
        <v>10</v>
      </c>
      <c r="F17" s="65">
        <f>VLOOKUP($A17,'Return Data'!$B$7:$R$2843,11,0)</f>
        <v>34.355899999999998</v>
      </c>
      <c r="G17" s="66">
        <f t="shared" si="1"/>
        <v>4</v>
      </c>
      <c r="H17" s="65">
        <f>VLOOKUP($A17,'Return Data'!$B$7:$R$2843,12,0)</f>
        <v>44.589199999999998</v>
      </c>
      <c r="I17" s="66">
        <f t="shared" si="2"/>
        <v>7</v>
      </c>
      <c r="J17" s="65">
        <f>VLOOKUP($A17,'Return Data'!$B$7:$R$2843,13,0)</f>
        <v>58.547699999999999</v>
      </c>
      <c r="K17" s="66">
        <f t="shared" si="3"/>
        <v>11</v>
      </c>
      <c r="L17" s="65">
        <f>VLOOKUP($A17,'Return Data'!$B$7:$R$2843,17,0)</f>
        <v>14.4254</v>
      </c>
      <c r="M17" s="66">
        <f t="shared" si="4"/>
        <v>19</v>
      </c>
      <c r="N17" s="65">
        <f>VLOOKUP($A17,'Return Data'!$B$7:$R$2843,14,0)</f>
        <v>9.9779999999999998</v>
      </c>
      <c r="O17" s="66">
        <f t="shared" si="6"/>
        <v>16</v>
      </c>
      <c r="P17" s="65">
        <f>VLOOKUP($A17,'Return Data'!$B$7:$R$2843,15,0)</f>
        <v>13.9025</v>
      </c>
      <c r="Q17" s="66">
        <f t="shared" si="7"/>
        <v>16</v>
      </c>
      <c r="R17" s="65">
        <f>VLOOKUP($A17,'Return Data'!$B$7:$R$2843,16,0)</f>
        <v>13.674300000000001</v>
      </c>
      <c r="S17" s="67">
        <f t="shared" si="5"/>
        <v>20</v>
      </c>
    </row>
    <row r="18" spans="1:19" x14ac:dyDescent="0.3">
      <c r="A18" s="63" t="s">
        <v>918</v>
      </c>
      <c r="B18" s="64">
        <f>VLOOKUP($A18,'Return Data'!$B$7:$R$2843,3,0)</f>
        <v>44319</v>
      </c>
      <c r="C18" s="65">
        <f>VLOOKUP($A18,'Return Data'!$B$7:$R$2843,4,0)</f>
        <v>63.63</v>
      </c>
      <c r="D18" s="65">
        <f>VLOOKUP($A18,'Return Data'!$B$7:$R$2843,10,0)</f>
        <v>3.4802</v>
      </c>
      <c r="E18" s="66">
        <f t="shared" si="0"/>
        <v>18</v>
      </c>
      <c r="F18" s="65">
        <f>VLOOKUP($A18,'Return Data'!$B$7:$R$2843,11,0)</f>
        <v>28.338000000000001</v>
      </c>
      <c r="G18" s="66">
        <f t="shared" si="1"/>
        <v>18</v>
      </c>
      <c r="H18" s="65">
        <f>VLOOKUP($A18,'Return Data'!$B$7:$R$2843,12,0)</f>
        <v>42.892400000000002</v>
      </c>
      <c r="I18" s="66">
        <f t="shared" si="2"/>
        <v>12</v>
      </c>
      <c r="J18" s="65">
        <f>VLOOKUP($A18,'Return Data'!$B$7:$R$2843,13,0)</f>
        <v>61.170200000000001</v>
      </c>
      <c r="K18" s="66">
        <f t="shared" si="3"/>
        <v>5</v>
      </c>
      <c r="L18" s="65">
        <f>VLOOKUP($A18,'Return Data'!$B$7:$R$2843,17,0)</f>
        <v>14.851100000000001</v>
      </c>
      <c r="M18" s="66">
        <f t="shared" si="4"/>
        <v>16</v>
      </c>
      <c r="N18" s="65">
        <f>VLOOKUP($A18,'Return Data'!$B$7:$R$2843,14,0)</f>
        <v>9.1990999999999996</v>
      </c>
      <c r="O18" s="66">
        <f t="shared" si="6"/>
        <v>17</v>
      </c>
      <c r="P18" s="65">
        <f>VLOOKUP($A18,'Return Data'!$B$7:$R$2843,15,0)</f>
        <v>15.258599999999999</v>
      </c>
      <c r="Q18" s="66">
        <f t="shared" si="7"/>
        <v>12</v>
      </c>
      <c r="R18" s="65">
        <f>VLOOKUP($A18,'Return Data'!$B$7:$R$2843,16,0)</f>
        <v>13.093400000000001</v>
      </c>
      <c r="S18" s="67">
        <f t="shared" si="5"/>
        <v>22</v>
      </c>
    </row>
    <row r="19" spans="1:19" x14ac:dyDescent="0.3">
      <c r="A19" s="63" t="s">
        <v>921</v>
      </c>
      <c r="B19" s="64">
        <f>VLOOKUP($A19,'Return Data'!$B$7:$R$2843,3,0)</f>
        <v>44319</v>
      </c>
      <c r="C19" s="65">
        <f>VLOOKUP($A19,'Return Data'!$B$7:$R$2843,4,0)</f>
        <v>48.84</v>
      </c>
      <c r="D19" s="65">
        <f>VLOOKUP($A19,'Return Data'!$B$7:$R$2843,10,0)</f>
        <v>-0.34689999999999999</v>
      </c>
      <c r="E19" s="66">
        <f t="shared" si="0"/>
        <v>27</v>
      </c>
      <c r="F19" s="65">
        <f>VLOOKUP($A19,'Return Data'!$B$7:$R$2843,11,0)</f>
        <v>23.1157</v>
      </c>
      <c r="G19" s="66">
        <f t="shared" si="1"/>
        <v>25</v>
      </c>
      <c r="H19" s="65">
        <f>VLOOKUP($A19,'Return Data'!$B$7:$R$2843,12,0)</f>
        <v>33.187899999999999</v>
      </c>
      <c r="I19" s="66">
        <f t="shared" si="2"/>
        <v>26</v>
      </c>
      <c r="J19" s="65">
        <f>VLOOKUP($A19,'Return Data'!$B$7:$R$2843,13,0)</f>
        <v>45.227499999999999</v>
      </c>
      <c r="K19" s="66">
        <f t="shared" si="3"/>
        <v>26</v>
      </c>
      <c r="L19" s="65">
        <f>VLOOKUP($A19,'Return Data'!$B$7:$R$2843,17,0)</f>
        <v>14.5914</v>
      </c>
      <c r="M19" s="66">
        <f t="shared" si="4"/>
        <v>18</v>
      </c>
      <c r="N19" s="65">
        <f>VLOOKUP($A19,'Return Data'!$B$7:$R$2843,14,0)</f>
        <v>10.457800000000001</v>
      </c>
      <c r="O19" s="66">
        <f t="shared" si="6"/>
        <v>13</v>
      </c>
      <c r="P19" s="65">
        <f>VLOOKUP($A19,'Return Data'!$B$7:$R$2843,15,0)</f>
        <v>16.114000000000001</v>
      </c>
      <c r="Q19" s="66">
        <f t="shared" si="7"/>
        <v>7</v>
      </c>
      <c r="R19" s="65">
        <f>VLOOKUP($A19,'Return Data'!$B$7:$R$2843,16,0)</f>
        <v>16.4041</v>
      </c>
      <c r="S19" s="67">
        <f t="shared" si="5"/>
        <v>11</v>
      </c>
    </row>
    <row r="20" spans="1:19" x14ac:dyDescent="0.3">
      <c r="A20" s="63" t="s">
        <v>923</v>
      </c>
      <c r="B20" s="64">
        <f>VLOOKUP($A20,'Return Data'!$B$7:$R$2843,3,0)</f>
        <v>44319</v>
      </c>
      <c r="C20" s="65">
        <f>VLOOKUP($A20,'Return Data'!$B$7:$R$2843,4,0)</f>
        <v>179.64099999999999</v>
      </c>
      <c r="D20" s="65">
        <f>VLOOKUP($A20,'Return Data'!$B$7:$R$2843,10,0)</f>
        <v>5.4138000000000002</v>
      </c>
      <c r="E20" s="66">
        <f t="shared" si="0"/>
        <v>7</v>
      </c>
      <c r="F20" s="65">
        <f>VLOOKUP($A20,'Return Data'!$B$7:$R$2843,11,0)</f>
        <v>29.3126</v>
      </c>
      <c r="G20" s="66">
        <f t="shared" si="1"/>
        <v>16</v>
      </c>
      <c r="H20" s="65">
        <f>VLOOKUP($A20,'Return Data'!$B$7:$R$2843,12,0)</f>
        <v>38.637599999999999</v>
      </c>
      <c r="I20" s="66">
        <f t="shared" si="2"/>
        <v>19</v>
      </c>
      <c r="J20" s="65">
        <f>VLOOKUP($A20,'Return Data'!$B$7:$R$2843,13,0)</f>
        <v>54.627000000000002</v>
      </c>
      <c r="K20" s="66">
        <f t="shared" si="3"/>
        <v>19</v>
      </c>
      <c r="L20" s="65">
        <f>VLOOKUP($A20,'Return Data'!$B$7:$R$2843,17,0)</f>
        <v>18.527999999999999</v>
      </c>
      <c r="M20" s="66">
        <f t="shared" si="4"/>
        <v>7</v>
      </c>
      <c r="N20" s="65">
        <f>VLOOKUP($A20,'Return Data'!$B$7:$R$2843,14,0)</f>
        <v>14.026</v>
      </c>
      <c r="O20" s="66">
        <f t="shared" si="6"/>
        <v>2</v>
      </c>
      <c r="P20" s="65">
        <f>VLOOKUP($A20,'Return Data'!$B$7:$R$2843,15,0)</f>
        <v>17.055199999999999</v>
      </c>
      <c r="Q20" s="66">
        <f t="shared" si="7"/>
        <v>4</v>
      </c>
      <c r="R20" s="65">
        <f>VLOOKUP($A20,'Return Data'!$B$7:$R$2843,16,0)</f>
        <v>16.364000000000001</v>
      </c>
      <c r="S20" s="67">
        <f t="shared" si="5"/>
        <v>12</v>
      </c>
    </row>
    <row r="21" spans="1:19" x14ac:dyDescent="0.3">
      <c r="A21" s="63" t="s">
        <v>924</v>
      </c>
      <c r="B21" s="64">
        <f>VLOOKUP($A21,'Return Data'!$B$7:$R$2843,3,0)</f>
        <v>44319</v>
      </c>
      <c r="C21" s="65">
        <f>VLOOKUP($A21,'Return Data'!$B$7:$R$2843,4,0)</f>
        <v>62.142000000000003</v>
      </c>
      <c r="D21" s="65">
        <f>VLOOKUP($A21,'Return Data'!$B$7:$R$2843,10,0)</f>
        <v>2.1181999999999999</v>
      </c>
      <c r="E21" s="66">
        <f t="shared" si="0"/>
        <v>22</v>
      </c>
      <c r="F21" s="65">
        <f>VLOOKUP($A21,'Return Data'!$B$7:$R$2843,11,0)</f>
        <v>20.1206</v>
      </c>
      <c r="G21" s="66">
        <f t="shared" si="1"/>
        <v>27</v>
      </c>
      <c r="H21" s="65">
        <f>VLOOKUP($A21,'Return Data'!$B$7:$R$2843,12,0)</f>
        <v>30.9604</v>
      </c>
      <c r="I21" s="66">
        <f t="shared" si="2"/>
        <v>27</v>
      </c>
      <c r="J21" s="65">
        <f>VLOOKUP($A21,'Return Data'!$B$7:$R$2843,13,0)</f>
        <v>43.7973</v>
      </c>
      <c r="K21" s="66">
        <f t="shared" si="3"/>
        <v>27</v>
      </c>
      <c r="L21" s="65">
        <f>VLOOKUP($A21,'Return Data'!$B$7:$R$2843,17,0)</f>
        <v>13.0534</v>
      </c>
      <c r="M21" s="66">
        <f t="shared" si="4"/>
        <v>23</v>
      </c>
      <c r="N21" s="65">
        <f>VLOOKUP($A21,'Return Data'!$B$7:$R$2843,14,0)</f>
        <v>5.5186999999999999</v>
      </c>
      <c r="O21" s="66">
        <f t="shared" si="6"/>
        <v>22</v>
      </c>
      <c r="P21" s="65">
        <f>VLOOKUP($A21,'Return Data'!$B$7:$R$2843,15,0)</f>
        <v>12.8438</v>
      </c>
      <c r="Q21" s="66">
        <f t="shared" si="7"/>
        <v>18</v>
      </c>
      <c r="R21" s="65">
        <f>VLOOKUP($A21,'Return Data'!$B$7:$R$2843,16,0)</f>
        <v>13.549799999999999</v>
      </c>
      <c r="S21" s="67">
        <f t="shared" si="5"/>
        <v>21</v>
      </c>
    </row>
    <row r="22" spans="1:19" x14ac:dyDescent="0.3">
      <c r="A22" s="63" t="s">
        <v>926</v>
      </c>
      <c r="B22" s="64">
        <f>VLOOKUP($A22,'Return Data'!$B$7:$R$2843,3,0)</f>
        <v>44319</v>
      </c>
      <c r="C22" s="65">
        <f>VLOOKUP($A22,'Return Data'!$B$7:$R$2843,4,0)</f>
        <v>21.3004</v>
      </c>
      <c r="D22" s="65">
        <f>VLOOKUP($A22,'Return Data'!$B$7:$R$2843,10,0)</f>
        <v>4.4280999999999997</v>
      </c>
      <c r="E22" s="66">
        <f t="shared" si="0"/>
        <v>14</v>
      </c>
      <c r="F22" s="65">
        <f>VLOOKUP($A22,'Return Data'!$B$7:$R$2843,11,0)</f>
        <v>24.638100000000001</v>
      </c>
      <c r="G22" s="66">
        <f t="shared" si="1"/>
        <v>24</v>
      </c>
      <c r="H22" s="65">
        <f>VLOOKUP($A22,'Return Data'!$B$7:$R$2843,12,0)</f>
        <v>37.831000000000003</v>
      </c>
      <c r="I22" s="66">
        <f t="shared" si="2"/>
        <v>21</v>
      </c>
      <c r="J22" s="65">
        <f>VLOOKUP($A22,'Return Data'!$B$7:$R$2843,13,0)</f>
        <v>50.541400000000003</v>
      </c>
      <c r="K22" s="66">
        <f t="shared" si="3"/>
        <v>23</v>
      </c>
      <c r="L22" s="65">
        <f>VLOOKUP($A22,'Return Data'!$B$7:$R$2843,17,0)</f>
        <v>17.834199999999999</v>
      </c>
      <c r="M22" s="66">
        <f t="shared" si="4"/>
        <v>11</v>
      </c>
      <c r="N22" s="65">
        <f>VLOOKUP($A22,'Return Data'!$B$7:$R$2843,14,0)</f>
        <v>10.3728</v>
      </c>
      <c r="O22" s="66">
        <f t="shared" si="6"/>
        <v>14</v>
      </c>
      <c r="P22" s="65">
        <f>VLOOKUP($A22,'Return Data'!$B$7:$R$2843,15,0)</f>
        <v>16.958600000000001</v>
      </c>
      <c r="Q22" s="66">
        <f t="shared" si="7"/>
        <v>5</v>
      </c>
      <c r="R22" s="65">
        <f>VLOOKUP($A22,'Return Data'!$B$7:$R$2843,16,0)</f>
        <v>12.995100000000001</v>
      </c>
      <c r="S22" s="67">
        <f t="shared" si="5"/>
        <v>23</v>
      </c>
    </row>
    <row r="23" spans="1:19" x14ac:dyDescent="0.3">
      <c r="A23" s="63" t="s">
        <v>928</v>
      </c>
      <c r="B23" s="64">
        <f>VLOOKUP($A23,'Return Data'!$B$7:$R$2843,3,0)</f>
        <v>44319</v>
      </c>
      <c r="C23" s="65">
        <f>VLOOKUP($A23,'Return Data'!$B$7:$R$2843,4,0)</f>
        <v>13.55</v>
      </c>
      <c r="D23" s="65">
        <f>VLOOKUP($A23,'Return Data'!$B$7:$R$2843,10,0)</f>
        <v>5.5328999999999997</v>
      </c>
      <c r="E23" s="66">
        <f t="shared" si="0"/>
        <v>6</v>
      </c>
      <c r="F23" s="65">
        <f>VLOOKUP($A23,'Return Data'!$B$7:$R$2843,11,0)</f>
        <v>32.393999999999998</v>
      </c>
      <c r="G23" s="66">
        <f t="shared" si="1"/>
        <v>8</v>
      </c>
      <c r="H23" s="65">
        <f>VLOOKUP($A23,'Return Data'!$B$7:$R$2843,12,0)</f>
        <v>43.570099999999996</v>
      </c>
      <c r="I23" s="66">
        <f t="shared" si="2"/>
        <v>10</v>
      </c>
      <c r="J23" s="65">
        <f>VLOOKUP($A23,'Return Data'!$B$7:$R$2843,13,0)</f>
        <v>59.056199999999997</v>
      </c>
      <c r="K23" s="66">
        <f t="shared" si="3"/>
        <v>9</v>
      </c>
      <c r="L23" s="65"/>
      <c r="M23" s="66"/>
      <c r="N23" s="65"/>
      <c r="O23" s="66"/>
      <c r="P23" s="65"/>
      <c r="Q23" s="66"/>
      <c r="R23" s="65">
        <f>VLOOKUP($A23,'Return Data'!$B$7:$R$2843,16,0)</f>
        <v>25.395299999999999</v>
      </c>
      <c r="S23" s="67">
        <f t="shared" si="5"/>
        <v>1</v>
      </c>
    </row>
    <row r="24" spans="1:19" x14ac:dyDescent="0.3">
      <c r="A24" s="63" t="s">
        <v>930</v>
      </c>
      <c r="B24" s="64">
        <f>VLOOKUP($A24,'Return Data'!$B$7:$R$2843,3,0)</f>
        <v>44319</v>
      </c>
      <c r="C24" s="65">
        <f>VLOOKUP($A24,'Return Data'!$B$7:$R$2843,4,0)</f>
        <v>86.326999999999998</v>
      </c>
      <c r="D24" s="65">
        <f>VLOOKUP($A24,'Return Data'!$B$7:$R$2843,10,0)</f>
        <v>4.6692</v>
      </c>
      <c r="E24" s="66">
        <f t="shared" si="0"/>
        <v>12</v>
      </c>
      <c r="F24" s="65">
        <f>VLOOKUP($A24,'Return Data'!$B$7:$R$2843,11,0)</f>
        <v>32.273499999999999</v>
      </c>
      <c r="G24" s="66">
        <f t="shared" si="1"/>
        <v>10</v>
      </c>
      <c r="H24" s="65">
        <f>VLOOKUP($A24,'Return Data'!$B$7:$R$2843,12,0)</f>
        <v>47.7241</v>
      </c>
      <c r="I24" s="66">
        <f t="shared" si="2"/>
        <v>2</v>
      </c>
      <c r="J24" s="65">
        <f>VLOOKUP($A24,'Return Data'!$B$7:$R$2843,13,0)</f>
        <v>65.596299999999999</v>
      </c>
      <c r="K24" s="66">
        <f t="shared" si="3"/>
        <v>3</v>
      </c>
      <c r="L24" s="65">
        <f>VLOOKUP($A24,'Return Data'!$B$7:$R$2843,17,0)</f>
        <v>24.1038</v>
      </c>
      <c r="M24" s="66">
        <f t="shared" si="4"/>
        <v>2</v>
      </c>
      <c r="N24" s="65">
        <f>VLOOKUP($A24,'Return Data'!$B$7:$R$2843,14,0)</f>
        <v>18.0063</v>
      </c>
      <c r="O24" s="66">
        <f t="shared" si="6"/>
        <v>1</v>
      </c>
      <c r="P24" s="65">
        <f>VLOOKUP($A24,'Return Data'!$B$7:$R$2843,15,0)</f>
        <v>21.935600000000001</v>
      </c>
      <c r="Q24" s="66">
        <f t="shared" si="7"/>
        <v>1</v>
      </c>
      <c r="R24" s="65">
        <f>VLOOKUP($A24,'Return Data'!$B$7:$R$2843,16,0)</f>
        <v>24.352699999999999</v>
      </c>
      <c r="S24" s="67">
        <f t="shared" si="5"/>
        <v>2</v>
      </c>
    </row>
    <row r="25" spans="1:19" x14ac:dyDescent="0.3">
      <c r="A25" s="63" t="s">
        <v>932</v>
      </c>
      <c r="B25" s="64">
        <f>VLOOKUP($A25,'Return Data'!$B$7:$R$2843,3,0)</f>
        <v>44319</v>
      </c>
      <c r="C25" s="65">
        <f>VLOOKUP($A25,'Return Data'!$B$7:$R$2843,4,0)</f>
        <v>13.671799999999999</v>
      </c>
      <c r="D25" s="65">
        <f>VLOOKUP($A25,'Return Data'!$B$7:$R$2843,10,0)</f>
        <v>4.2470999999999997</v>
      </c>
      <c r="E25" s="66">
        <f t="shared" si="0"/>
        <v>15</v>
      </c>
      <c r="F25" s="65">
        <f>VLOOKUP($A25,'Return Data'!$B$7:$R$2843,11,0)</f>
        <v>31.378799999999998</v>
      </c>
      <c r="G25" s="66">
        <f t="shared" si="1"/>
        <v>14</v>
      </c>
      <c r="H25" s="65">
        <f>VLOOKUP($A25,'Return Data'!$B$7:$R$2843,12,0)</f>
        <v>44.454999999999998</v>
      </c>
      <c r="I25" s="66">
        <f t="shared" si="2"/>
        <v>8</v>
      </c>
      <c r="J25" s="65">
        <f>VLOOKUP($A25,'Return Data'!$B$7:$R$2843,13,0)</f>
        <v>55.990600000000001</v>
      </c>
      <c r="K25" s="66">
        <f t="shared" si="3"/>
        <v>17</v>
      </c>
      <c r="L25" s="65"/>
      <c r="M25" s="66"/>
      <c r="N25" s="65"/>
      <c r="O25" s="66"/>
      <c r="P25" s="65"/>
      <c r="Q25" s="66"/>
      <c r="R25" s="65">
        <f>VLOOKUP($A25,'Return Data'!$B$7:$R$2843,16,0)</f>
        <v>22.433800000000002</v>
      </c>
      <c r="S25" s="67">
        <f t="shared" si="5"/>
        <v>4</v>
      </c>
    </row>
    <row r="26" spans="1:19" x14ac:dyDescent="0.3">
      <c r="A26" s="63" t="s">
        <v>2021</v>
      </c>
      <c r="B26" s="64">
        <f>VLOOKUP($A26,'Return Data'!$B$7:$R$2843,3,0)</f>
        <v>44319</v>
      </c>
      <c r="C26" s="65">
        <f>VLOOKUP($A26,'Return Data'!$B$7:$R$2843,4,0)</f>
        <v>21.5166</v>
      </c>
      <c r="D26" s="65">
        <f>VLOOKUP($A26,'Return Data'!$B$7:$R$2843,10,0)</f>
        <v>8.5534999999999997</v>
      </c>
      <c r="E26" s="66">
        <f t="shared" si="0"/>
        <v>3</v>
      </c>
      <c r="F26" s="65">
        <f>VLOOKUP($A26,'Return Data'!$B$7:$R$2843,11,0)</f>
        <v>32.457900000000002</v>
      </c>
      <c r="G26" s="66">
        <f t="shared" si="1"/>
        <v>7</v>
      </c>
      <c r="H26" s="65">
        <f>VLOOKUP($A26,'Return Data'!$B$7:$R$2843,12,0)</f>
        <v>43.1205</v>
      </c>
      <c r="I26" s="66">
        <f t="shared" si="2"/>
        <v>11</v>
      </c>
      <c r="J26" s="65">
        <f>VLOOKUP($A26,'Return Data'!$B$7:$R$2843,13,0)</f>
        <v>59.502699999999997</v>
      </c>
      <c r="K26" s="66">
        <f t="shared" si="3"/>
        <v>8</v>
      </c>
      <c r="L26" s="65">
        <f>VLOOKUP($A26,'Return Data'!$B$7:$R$2843,17,0)</f>
        <v>15.320600000000001</v>
      </c>
      <c r="M26" s="66">
        <f t="shared" si="4"/>
        <v>15</v>
      </c>
      <c r="N26" s="65">
        <f>VLOOKUP($A26,'Return Data'!$B$7:$R$2843,14,0)</f>
        <v>11.244899999999999</v>
      </c>
      <c r="O26" s="66">
        <f t="shared" si="6"/>
        <v>9</v>
      </c>
      <c r="P26" s="65">
        <f>VLOOKUP($A26,'Return Data'!$B$7:$R$2843,15,0)</f>
        <v>15.541</v>
      </c>
      <c r="Q26" s="66">
        <f t="shared" si="7"/>
        <v>11</v>
      </c>
      <c r="R26" s="65">
        <f>VLOOKUP($A26,'Return Data'!$B$7:$R$2843,16,0)</f>
        <v>15.2209</v>
      </c>
      <c r="S26" s="67">
        <f t="shared" si="5"/>
        <v>17</v>
      </c>
    </row>
    <row r="27" spans="1:19" x14ac:dyDescent="0.3">
      <c r="A27" s="63" t="s">
        <v>935</v>
      </c>
      <c r="B27" s="64">
        <f>VLOOKUP($A27,'Return Data'!$B$7:$R$2843,3,0)</f>
        <v>44319</v>
      </c>
      <c r="C27" s="65">
        <f>VLOOKUP($A27,'Return Data'!$B$7:$R$2843,4,0)</f>
        <v>704.95669999999996</v>
      </c>
      <c r="D27" s="65">
        <f>VLOOKUP($A27,'Return Data'!$B$7:$R$2843,10,0)</f>
        <v>1.9794</v>
      </c>
      <c r="E27" s="66">
        <f t="shared" si="0"/>
        <v>23</v>
      </c>
      <c r="F27" s="65">
        <f>VLOOKUP($A27,'Return Data'!$B$7:$R$2843,11,0)</f>
        <v>29.439800000000002</v>
      </c>
      <c r="G27" s="66">
        <f t="shared" si="1"/>
        <v>15</v>
      </c>
      <c r="H27" s="65">
        <f>VLOOKUP($A27,'Return Data'!$B$7:$R$2843,12,0)</f>
        <v>41.9634</v>
      </c>
      <c r="I27" s="66">
        <f t="shared" si="2"/>
        <v>15</v>
      </c>
      <c r="J27" s="65">
        <f>VLOOKUP($A27,'Return Data'!$B$7:$R$2843,13,0)</f>
        <v>57.902700000000003</v>
      </c>
      <c r="K27" s="66">
        <f t="shared" si="3"/>
        <v>13</v>
      </c>
      <c r="L27" s="65">
        <f>VLOOKUP($A27,'Return Data'!$B$7:$R$2843,17,0)</f>
        <v>12.7821</v>
      </c>
      <c r="M27" s="66">
        <f t="shared" si="4"/>
        <v>24</v>
      </c>
      <c r="N27" s="65">
        <f>VLOOKUP($A27,'Return Data'!$B$7:$R$2843,14,0)</f>
        <v>7.6864999999999997</v>
      </c>
      <c r="O27" s="66">
        <f t="shared" si="6"/>
        <v>20</v>
      </c>
      <c r="P27" s="65">
        <f>VLOOKUP($A27,'Return Data'!$B$7:$R$2843,15,0)</f>
        <v>11.028</v>
      </c>
      <c r="Q27" s="66">
        <f t="shared" si="7"/>
        <v>22</v>
      </c>
      <c r="R27" s="65">
        <f>VLOOKUP($A27,'Return Data'!$B$7:$R$2843,16,0)</f>
        <v>12.0962</v>
      </c>
      <c r="S27" s="67">
        <f t="shared" si="5"/>
        <v>26</v>
      </c>
    </row>
    <row r="28" spans="1:19" x14ac:dyDescent="0.3">
      <c r="A28" s="63" t="s">
        <v>937</v>
      </c>
      <c r="B28" s="64">
        <f>VLOOKUP($A28,'Return Data'!$B$7:$R$2843,3,0)</f>
        <v>44319</v>
      </c>
      <c r="C28" s="65">
        <f>VLOOKUP($A28,'Return Data'!$B$7:$R$2843,4,0)</f>
        <v>158.99</v>
      </c>
      <c r="D28" s="65">
        <f>VLOOKUP($A28,'Return Data'!$B$7:$R$2843,10,0)</f>
        <v>5.55</v>
      </c>
      <c r="E28" s="66">
        <f t="shared" si="0"/>
        <v>5</v>
      </c>
      <c r="F28" s="65">
        <f>VLOOKUP($A28,'Return Data'!$B$7:$R$2843,11,0)</f>
        <v>32.635399999999997</v>
      </c>
      <c r="G28" s="66">
        <f t="shared" si="1"/>
        <v>6</v>
      </c>
      <c r="H28" s="65">
        <f>VLOOKUP($A28,'Return Data'!$B$7:$R$2843,12,0)</f>
        <v>45.555300000000003</v>
      </c>
      <c r="I28" s="66">
        <f t="shared" si="2"/>
        <v>6</v>
      </c>
      <c r="J28" s="65">
        <f>VLOOKUP($A28,'Return Data'!$B$7:$R$2843,13,0)</f>
        <v>60.450099999999999</v>
      </c>
      <c r="K28" s="66">
        <f t="shared" si="3"/>
        <v>6</v>
      </c>
      <c r="L28" s="65">
        <f>VLOOKUP($A28,'Return Data'!$B$7:$R$2843,17,0)</f>
        <v>20.7257</v>
      </c>
      <c r="M28" s="66">
        <f t="shared" si="4"/>
        <v>4</v>
      </c>
      <c r="N28" s="65">
        <f>VLOOKUP($A28,'Return Data'!$B$7:$R$2843,14,0)</f>
        <v>11.204000000000001</v>
      </c>
      <c r="O28" s="66">
        <f t="shared" si="6"/>
        <v>10</v>
      </c>
      <c r="P28" s="65">
        <f>VLOOKUP($A28,'Return Data'!$B$7:$R$2843,15,0)</f>
        <v>18.042300000000001</v>
      </c>
      <c r="Q28" s="66">
        <f t="shared" si="7"/>
        <v>3</v>
      </c>
      <c r="R28" s="65">
        <f>VLOOKUP($A28,'Return Data'!$B$7:$R$2843,16,0)</f>
        <v>20.223500000000001</v>
      </c>
      <c r="S28" s="67">
        <f t="shared" si="5"/>
        <v>7</v>
      </c>
    </row>
    <row r="29" spans="1:19" x14ac:dyDescent="0.3">
      <c r="A29" s="63" t="s">
        <v>939</v>
      </c>
      <c r="B29" s="64">
        <f>VLOOKUP($A29,'Return Data'!$B$7:$R$2843,3,0)</f>
        <v>44319</v>
      </c>
      <c r="C29" s="65">
        <f>VLOOKUP($A29,'Return Data'!$B$7:$R$2843,4,0)</f>
        <v>56.019100000000002</v>
      </c>
      <c r="D29" s="65">
        <f>VLOOKUP($A29,'Return Data'!$B$7:$R$2843,10,0)</f>
        <v>10.3522</v>
      </c>
      <c r="E29" s="66">
        <f t="shared" si="0"/>
        <v>1</v>
      </c>
      <c r="F29" s="65">
        <f>VLOOKUP($A29,'Return Data'!$B$7:$R$2843,11,0)</f>
        <v>38.386400000000002</v>
      </c>
      <c r="G29" s="66">
        <f t="shared" si="1"/>
        <v>1</v>
      </c>
      <c r="H29" s="65">
        <f>VLOOKUP($A29,'Return Data'!$B$7:$R$2843,12,0)</f>
        <v>36.796399999999998</v>
      </c>
      <c r="I29" s="66">
        <f t="shared" si="2"/>
        <v>23</v>
      </c>
      <c r="J29" s="65">
        <f>VLOOKUP($A29,'Return Data'!$B$7:$R$2843,13,0)</f>
        <v>56.243600000000001</v>
      </c>
      <c r="K29" s="66">
        <f t="shared" si="3"/>
        <v>16</v>
      </c>
      <c r="L29" s="65">
        <f>VLOOKUP($A29,'Return Data'!$B$7:$R$2843,17,0)</f>
        <v>23.209700000000002</v>
      </c>
      <c r="M29" s="66">
        <f t="shared" si="4"/>
        <v>3</v>
      </c>
      <c r="N29" s="65">
        <f>VLOOKUP($A29,'Return Data'!$B$7:$R$2843,14,0)</f>
        <v>13.6274</v>
      </c>
      <c r="O29" s="66">
        <f t="shared" si="6"/>
        <v>3</v>
      </c>
      <c r="P29" s="65">
        <f>VLOOKUP($A29,'Return Data'!$B$7:$R$2843,15,0)</f>
        <v>15.823</v>
      </c>
      <c r="Q29" s="66">
        <f t="shared" si="7"/>
        <v>10</v>
      </c>
      <c r="R29" s="65">
        <f>VLOOKUP($A29,'Return Data'!$B$7:$R$2843,16,0)</f>
        <v>17.599900000000002</v>
      </c>
      <c r="S29" s="67">
        <f t="shared" si="5"/>
        <v>8</v>
      </c>
    </row>
    <row r="30" spans="1:19" x14ac:dyDescent="0.3">
      <c r="A30" s="63" t="s">
        <v>1908</v>
      </c>
      <c r="B30" s="64">
        <f>VLOOKUP($A30,'Return Data'!$B$7:$R$2843,3,0)</f>
        <v>44319</v>
      </c>
      <c r="C30" s="65">
        <f>VLOOKUP($A30,'Return Data'!$B$7:$R$2843,4,0)</f>
        <v>305.79430000000002</v>
      </c>
      <c r="D30" s="65">
        <f>VLOOKUP($A30,'Return Data'!$B$7:$R$2843,10,0)</f>
        <v>3.3108</v>
      </c>
      <c r="E30" s="66">
        <f t="shared" si="0"/>
        <v>19</v>
      </c>
      <c r="F30" s="65">
        <f>VLOOKUP($A30,'Return Data'!$B$7:$R$2843,11,0)</f>
        <v>32.2851</v>
      </c>
      <c r="G30" s="66">
        <f t="shared" si="1"/>
        <v>9</v>
      </c>
      <c r="H30" s="65">
        <f>VLOOKUP($A30,'Return Data'!$B$7:$R$2843,12,0)</f>
        <v>42.767000000000003</v>
      </c>
      <c r="I30" s="66">
        <f t="shared" si="2"/>
        <v>13</v>
      </c>
      <c r="J30" s="65">
        <f>VLOOKUP($A30,'Return Data'!$B$7:$R$2843,13,0)</f>
        <v>57.609400000000001</v>
      </c>
      <c r="K30" s="66">
        <f t="shared" si="3"/>
        <v>14</v>
      </c>
      <c r="L30" s="65">
        <f>VLOOKUP($A30,'Return Data'!$B$7:$R$2843,17,0)</f>
        <v>15.562200000000001</v>
      </c>
      <c r="M30" s="66">
        <f t="shared" si="4"/>
        <v>14</v>
      </c>
      <c r="N30" s="65">
        <f>VLOOKUP($A30,'Return Data'!$B$7:$R$2843,14,0)</f>
        <v>11.2502</v>
      </c>
      <c r="O30" s="66">
        <f t="shared" si="6"/>
        <v>8</v>
      </c>
      <c r="P30" s="65">
        <f>VLOOKUP($A30,'Return Data'!$B$7:$R$2843,15,0)</f>
        <v>14.496700000000001</v>
      </c>
      <c r="Q30" s="66">
        <f t="shared" si="7"/>
        <v>15</v>
      </c>
      <c r="R30" s="65">
        <f>VLOOKUP($A30,'Return Data'!$B$7:$R$2843,16,0)</f>
        <v>16.0108</v>
      </c>
      <c r="S30" s="67">
        <f t="shared" si="5"/>
        <v>13</v>
      </c>
    </row>
    <row r="31" spans="1:19" x14ac:dyDescent="0.3">
      <c r="A31" s="63" t="s">
        <v>941</v>
      </c>
      <c r="B31" s="64">
        <f>VLOOKUP($A31,'Return Data'!$B$7:$R$2843,3,0)</f>
        <v>44319</v>
      </c>
      <c r="C31" s="65">
        <f>VLOOKUP($A31,'Return Data'!$B$7:$R$2843,4,0)</f>
        <v>46.371699999999997</v>
      </c>
      <c r="D31" s="65">
        <f>VLOOKUP($A31,'Return Data'!$B$7:$R$2843,10,0)</f>
        <v>1.806</v>
      </c>
      <c r="E31" s="66">
        <f t="shared" si="0"/>
        <v>24</v>
      </c>
      <c r="F31" s="65">
        <f>VLOOKUP($A31,'Return Data'!$B$7:$R$2843,11,0)</f>
        <v>27.830200000000001</v>
      </c>
      <c r="G31" s="66">
        <f t="shared" si="1"/>
        <v>20</v>
      </c>
      <c r="H31" s="65">
        <f>VLOOKUP($A31,'Return Data'!$B$7:$R$2843,12,0)</f>
        <v>36.956099999999999</v>
      </c>
      <c r="I31" s="66">
        <f t="shared" si="2"/>
        <v>22</v>
      </c>
      <c r="J31" s="65">
        <f>VLOOKUP($A31,'Return Data'!$B$7:$R$2843,13,0)</f>
        <v>53.172800000000002</v>
      </c>
      <c r="K31" s="66">
        <f t="shared" si="3"/>
        <v>21</v>
      </c>
      <c r="L31" s="65">
        <f>VLOOKUP($A31,'Return Data'!$B$7:$R$2843,17,0)</f>
        <v>13.5205</v>
      </c>
      <c r="M31" s="66">
        <f t="shared" si="4"/>
        <v>21</v>
      </c>
      <c r="N31" s="65">
        <f>VLOOKUP($A31,'Return Data'!$B$7:$R$2843,14,0)</f>
        <v>10.010899999999999</v>
      </c>
      <c r="O31" s="66">
        <f t="shared" si="6"/>
        <v>15</v>
      </c>
      <c r="P31" s="65">
        <f>VLOOKUP($A31,'Return Data'!$B$7:$R$2843,15,0)</f>
        <v>16.0229</v>
      </c>
      <c r="Q31" s="66">
        <f t="shared" si="7"/>
        <v>8</v>
      </c>
      <c r="R31" s="65">
        <f>VLOOKUP($A31,'Return Data'!$B$7:$R$2843,16,0)</f>
        <v>14.1944</v>
      </c>
      <c r="S31" s="67">
        <f t="shared" si="5"/>
        <v>18</v>
      </c>
    </row>
    <row r="32" spans="1:19" x14ac:dyDescent="0.3">
      <c r="A32" s="63" t="s">
        <v>943</v>
      </c>
      <c r="B32" s="64">
        <f>VLOOKUP($A32,'Return Data'!$B$7:$R$2843,3,0)</f>
        <v>44319</v>
      </c>
      <c r="C32" s="65">
        <f>VLOOKUP($A32,'Return Data'!$B$7:$R$2843,4,0)</f>
        <v>301.2475</v>
      </c>
      <c r="D32" s="65">
        <f>VLOOKUP($A32,'Return Data'!$B$7:$R$2843,10,0)</f>
        <v>3.7675999999999998</v>
      </c>
      <c r="E32" s="66">
        <f t="shared" si="0"/>
        <v>16</v>
      </c>
      <c r="F32" s="65">
        <f>VLOOKUP($A32,'Return Data'!$B$7:$R$2843,11,0)</f>
        <v>27.7758</v>
      </c>
      <c r="G32" s="66">
        <f t="shared" si="1"/>
        <v>21</v>
      </c>
      <c r="H32" s="65">
        <f>VLOOKUP($A32,'Return Data'!$B$7:$R$2843,12,0)</f>
        <v>36.2166</v>
      </c>
      <c r="I32" s="66">
        <f t="shared" si="2"/>
        <v>24</v>
      </c>
      <c r="J32" s="65">
        <f>VLOOKUP($A32,'Return Data'!$B$7:$R$2843,13,0)</f>
        <v>49.924199999999999</v>
      </c>
      <c r="K32" s="66">
        <f t="shared" si="3"/>
        <v>24</v>
      </c>
      <c r="L32" s="65">
        <f>VLOOKUP($A32,'Return Data'!$B$7:$R$2843,17,0)</f>
        <v>17.267800000000001</v>
      </c>
      <c r="M32" s="66">
        <f t="shared" si="4"/>
        <v>12</v>
      </c>
      <c r="N32" s="65">
        <f>VLOOKUP($A32,'Return Data'!$B$7:$R$2843,14,0)</f>
        <v>12.7463</v>
      </c>
      <c r="O32" s="66">
        <f t="shared" si="6"/>
        <v>4</v>
      </c>
      <c r="P32" s="65">
        <f>VLOOKUP($A32,'Return Data'!$B$7:$R$2843,15,0)</f>
        <v>14.8721</v>
      </c>
      <c r="Q32" s="66">
        <f t="shared" si="7"/>
        <v>14</v>
      </c>
      <c r="R32" s="65">
        <f>VLOOKUP($A32,'Return Data'!$B$7:$R$2843,16,0)</f>
        <v>15.7781</v>
      </c>
      <c r="S32" s="67">
        <f t="shared" si="5"/>
        <v>14</v>
      </c>
    </row>
    <row r="33" spans="1:19" x14ac:dyDescent="0.3">
      <c r="A33" s="63" t="s">
        <v>944</v>
      </c>
      <c r="B33" s="64">
        <f>VLOOKUP($A33,'Return Data'!$B$7:$R$2843,3,0)</f>
        <v>44319</v>
      </c>
      <c r="C33" s="65">
        <f>VLOOKUP($A33,'Return Data'!$B$7:$R$2843,4,0)</f>
        <v>13.23</v>
      </c>
      <c r="D33" s="65">
        <f>VLOOKUP($A33,'Return Data'!$B$7:$R$2843,10,0)</f>
        <v>1.3793</v>
      </c>
      <c r="E33" s="66">
        <f t="shared" si="0"/>
        <v>26</v>
      </c>
      <c r="F33" s="65">
        <f>VLOOKUP($A33,'Return Data'!$B$7:$R$2843,11,0)</f>
        <v>22.160699999999999</v>
      </c>
      <c r="G33" s="66">
        <f t="shared" si="1"/>
        <v>26</v>
      </c>
      <c r="H33" s="65">
        <f>VLOOKUP($A33,'Return Data'!$B$7:$R$2843,12,0)</f>
        <v>33.771500000000003</v>
      </c>
      <c r="I33" s="66">
        <f t="shared" si="2"/>
        <v>25</v>
      </c>
      <c r="J33" s="65">
        <f>VLOOKUP($A33,'Return Data'!$B$7:$R$2843,13,0)</f>
        <v>51.0274</v>
      </c>
      <c r="K33" s="66">
        <f t="shared" si="3"/>
        <v>22</v>
      </c>
      <c r="L33" s="65"/>
      <c r="M33" s="66"/>
      <c r="N33" s="65"/>
      <c r="O33" s="66"/>
      <c r="P33" s="65"/>
      <c r="Q33" s="66"/>
      <c r="R33" s="65">
        <f>VLOOKUP($A33,'Return Data'!$B$7:$R$2843,16,0)</f>
        <v>21.9893</v>
      </c>
      <c r="S33" s="67">
        <f t="shared" si="5"/>
        <v>5</v>
      </c>
    </row>
    <row r="34" spans="1:19" x14ac:dyDescent="0.3">
      <c r="A34" s="63" t="s">
        <v>946</v>
      </c>
      <c r="B34" s="64">
        <f>VLOOKUP($A34,'Return Data'!$B$7:$R$2843,3,0)</f>
        <v>44319</v>
      </c>
      <c r="C34" s="65">
        <f>VLOOKUP($A34,'Return Data'!$B$7:$R$2843,4,0)</f>
        <v>83.689300000000003</v>
      </c>
      <c r="D34" s="65">
        <f>VLOOKUP($A34,'Return Data'!$B$7:$R$2843,10,0)</f>
        <v>5.9029999999999996</v>
      </c>
      <c r="E34" s="66">
        <f t="shared" si="0"/>
        <v>4</v>
      </c>
      <c r="F34" s="65">
        <f>VLOOKUP($A34,'Return Data'!$B$7:$R$2843,11,0)</f>
        <v>37.290599999999998</v>
      </c>
      <c r="G34" s="66">
        <f t="shared" si="1"/>
        <v>2</v>
      </c>
      <c r="H34" s="65">
        <f>VLOOKUP($A34,'Return Data'!$B$7:$R$2843,12,0)</f>
        <v>45.616500000000002</v>
      </c>
      <c r="I34" s="66">
        <f t="shared" si="2"/>
        <v>5</v>
      </c>
      <c r="J34" s="65">
        <f>VLOOKUP($A34,'Return Data'!$B$7:$R$2843,13,0)</f>
        <v>66.077500000000001</v>
      </c>
      <c r="K34" s="66">
        <f t="shared" si="3"/>
        <v>2</v>
      </c>
      <c r="L34" s="65">
        <f>VLOOKUP($A34,'Return Data'!$B$7:$R$2843,17,0)</f>
        <v>14.726100000000001</v>
      </c>
      <c r="M34" s="66">
        <f t="shared" si="4"/>
        <v>17</v>
      </c>
      <c r="N34" s="65">
        <f>VLOOKUP($A34,'Return Data'!$B$7:$R$2843,14,0)</f>
        <v>8.1600999999999999</v>
      </c>
      <c r="O34" s="66">
        <f t="shared" si="6"/>
        <v>19</v>
      </c>
      <c r="P34" s="65">
        <f>VLOOKUP($A34,'Return Data'!$B$7:$R$2843,15,0)</f>
        <v>12.2867</v>
      </c>
      <c r="Q34" s="66">
        <f t="shared" si="7"/>
        <v>20</v>
      </c>
      <c r="R34" s="65">
        <f>VLOOKUP($A34,'Return Data'!$B$7:$R$2843,16,0)</f>
        <v>12.4519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4.3152925925925922</v>
      </c>
      <c r="E36" s="74"/>
      <c r="F36" s="75">
        <f>AVERAGE(F8:F34)</f>
        <v>30.11386666666667</v>
      </c>
      <c r="G36" s="74"/>
      <c r="H36" s="75">
        <f>AVERAGE(H8:H34)</f>
        <v>41.551218518518532</v>
      </c>
      <c r="I36" s="74"/>
      <c r="J36" s="75">
        <f>AVERAGE(J8:J34)</f>
        <v>56.676411111111108</v>
      </c>
      <c r="K36" s="74"/>
      <c r="L36" s="75">
        <f>AVERAGE(L8:L34)</f>
        <v>17.267075000000002</v>
      </c>
      <c r="M36" s="74"/>
      <c r="N36" s="75">
        <f>AVERAGE(N8:N34)</f>
        <v>10.775290909090909</v>
      </c>
      <c r="O36" s="74"/>
      <c r="P36" s="75">
        <f>AVERAGE(P8:P34)</f>
        <v>15.244345454545451</v>
      </c>
      <c r="Q36" s="74"/>
      <c r="R36" s="75">
        <f>AVERAGE(R8:R34)</f>
        <v>16.685562962962965</v>
      </c>
      <c r="S36" s="76"/>
    </row>
    <row r="37" spans="1:19" x14ac:dyDescent="0.3">
      <c r="A37" s="73" t="s">
        <v>28</v>
      </c>
      <c r="B37" s="74"/>
      <c r="C37" s="74"/>
      <c r="D37" s="75">
        <f>MIN(D8:D34)</f>
        <v>-0.34689999999999999</v>
      </c>
      <c r="E37" s="74"/>
      <c r="F37" s="75">
        <f>MIN(F8:F34)</f>
        <v>20.1206</v>
      </c>
      <c r="G37" s="74"/>
      <c r="H37" s="75">
        <f>MIN(H8:H34)</f>
        <v>30.9604</v>
      </c>
      <c r="I37" s="74"/>
      <c r="J37" s="75">
        <f>MIN(J8:J34)</f>
        <v>43.7973</v>
      </c>
      <c r="K37" s="74"/>
      <c r="L37" s="75">
        <f>MIN(L8:L34)</f>
        <v>12.7821</v>
      </c>
      <c r="M37" s="74"/>
      <c r="N37" s="75">
        <f>MIN(N8:N34)</f>
        <v>5.5186999999999999</v>
      </c>
      <c r="O37" s="74"/>
      <c r="P37" s="75">
        <f>MIN(P8:P34)</f>
        <v>11.028</v>
      </c>
      <c r="Q37" s="74"/>
      <c r="R37" s="75">
        <f>MIN(R8:R34)</f>
        <v>10.152900000000001</v>
      </c>
      <c r="S37" s="76"/>
    </row>
    <row r="38" spans="1:19" ht="15" thickBot="1" x14ac:dyDescent="0.35">
      <c r="A38" s="77" t="s">
        <v>29</v>
      </c>
      <c r="B38" s="78"/>
      <c r="C38" s="78"/>
      <c r="D38" s="79">
        <f>MAX(D8:D34)</f>
        <v>10.3522</v>
      </c>
      <c r="E38" s="78"/>
      <c r="F38" s="79">
        <f>MAX(F8:F34)</f>
        <v>38.386400000000002</v>
      </c>
      <c r="G38" s="78"/>
      <c r="H38" s="79">
        <f>MAX(H8:H34)</f>
        <v>51.289299999999997</v>
      </c>
      <c r="I38" s="78"/>
      <c r="J38" s="79">
        <f>MAX(J8:J34)</f>
        <v>67.912999999999997</v>
      </c>
      <c r="K38" s="78"/>
      <c r="L38" s="79">
        <f>MAX(L8:L34)</f>
        <v>26.3413</v>
      </c>
      <c r="M38" s="78"/>
      <c r="N38" s="79">
        <f>MAX(N8:N34)</f>
        <v>18.0063</v>
      </c>
      <c r="O38" s="78"/>
      <c r="P38" s="79">
        <f>MAX(P8:P34)</f>
        <v>21.935600000000001</v>
      </c>
      <c r="Q38" s="78"/>
      <c r="R38" s="79">
        <f>MAX(R8:R34)</f>
        <v>25.395299999999999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44319</v>
      </c>
      <c r="C8" s="65">
        <f>VLOOKUP($A8,'Return Data'!$B$7:$R$2843,4,0)</f>
        <v>666.45099009896796</v>
      </c>
      <c r="D8" s="65">
        <f>VLOOKUP($A8,'Return Data'!$B$7:$R$2843,10,0)</f>
        <v>4.4622000000000002</v>
      </c>
      <c r="E8" s="66">
        <f t="shared" ref="E8:E34" si="0">RANK(D8,D$8:D$34,0)</f>
        <v>11</v>
      </c>
      <c r="F8" s="65">
        <f>VLOOKUP($A8,'Return Data'!$B$7:$R$2843,11,0)</f>
        <v>31.232800000000001</v>
      </c>
      <c r="G8" s="66">
        <f t="shared" ref="G8:G34" si="1">RANK(F8,F$8:F$34,0)</f>
        <v>9</v>
      </c>
      <c r="H8" s="65">
        <f>VLOOKUP($A8,'Return Data'!$B$7:$R$2843,12,0)</f>
        <v>46.591799999999999</v>
      </c>
      <c r="I8" s="66">
        <f>RANK(H8,H$8:H$34,0)</f>
        <v>2</v>
      </c>
      <c r="J8" s="65">
        <f>VLOOKUP($A8,'Return Data'!$B$7:$R$2843,13,0)</f>
        <v>61.887599999999999</v>
      </c>
      <c r="K8" s="66">
        <f>RANK(J8,J$8:J$34,0)</f>
        <v>4</v>
      </c>
      <c r="L8" s="65">
        <f>VLOOKUP($A8,'Return Data'!$B$7:$R$2843,17,0)</f>
        <v>17.017099999999999</v>
      </c>
      <c r="M8" s="66">
        <f>RANK(L8,L$8:L$34,0)</f>
        <v>9</v>
      </c>
      <c r="N8" s="65">
        <f>VLOOKUP($A8,'Return Data'!$B$7:$R$2843,14,0)</f>
        <v>9.4586000000000006</v>
      </c>
      <c r="O8" s="66">
        <f>RANK(N8,N$8:N$34,0)</f>
        <v>11</v>
      </c>
      <c r="P8" s="65">
        <f>VLOOKUP($A8,'Return Data'!$B$7:$R$2843,15,0)</f>
        <v>13.786199999999999</v>
      </c>
      <c r="Q8" s="66">
        <f>RANK(P8,P$8:P$34,0)</f>
        <v>11</v>
      </c>
      <c r="R8" s="65">
        <f>VLOOKUP($A8,'Return Data'!$B$7:$R$2843,16,0)</f>
        <v>17.657699999999998</v>
      </c>
      <c r="S8" s="67">
        <f>RANK(R8,R$8:R$34,0)</f>
        <v>10</v>
      </c>
    </row>
    <row r="9" spans="1:20" x14ac:dyDescent="0.3">
      <c r="A9" s="63" t="s">
        <v>901</v>
      </c>
      <c r="B9" s="64">
        <f>VLOOKUP($A9,'Return Data'!$B$7:$R$2843,3,0)</f>
        <v>44319</v>
      </c>
      <c r="C9" s="65">
        <f>VLOOKUP($A9,'Return Data'!$B$7:$R$2843,4,0)</f>
        <v>16.59</v>
      </c>
      <c r="D9" s="65">
        <f>VLOOKUP($A9,'Return Data'!$B$7:$R$2843,10,0)</f>
        <v>9.3605999999999998</v>
      </c>
      <c r="E9" s="66">
        <f t="shared" si="0"/>
        <v>2</v>
      </c>
      <c r="F9" s="65">
        <f>VLOOKUP($A9,'Return Data'!$B$7:$R$2843,11,0)</f>
        <v>30.629899999999999</v>
      </c>
      <c r="G9" s="66">
        <f t="shared" si="1"/>
        <v>13</v>
      </c>
      <c r="H9" s="65">
        <f>VLOOKUP($A9,'Return Data'!$B$7:$R$2843,12,0)</f>
        <v>42.525799999999997</v>
      </c>
      <c r="I9" s="66">
        <f t="shared" ref="I9:I34" si="2">RANK(H9,H$8:H$34,0)</f>
        <v>9</v>
      </c>
      <c r="J9" s="65">
        <f>VLOOKUP($A9,'Return Data'!$B$7:$R$2843,13,0)</f>
        <v>56.509399999999999</v>
      </c>
      <c r="K9" s="66">
        <f t="shared" ref="K9:K34" si="3">RANK(J9,J$8:J$34,0)</f>
        <v>11</v>
      </c>
      <c r="L9" s="65">
        <f>VLOOKUP($A9,'Return Data'!$B$7:$R$2843,17,0)</f>
        <v>24.248699999999999</v>
      </c>
      <c r="M9" s="66">
        <f t="shared" ref="M9:M34" si="4">RANK(L9,L$8:L$34,0)</f>
        <v>1</v>
      </c>
      <c r="N9" s="65"/>
      <c r="O9" s="66"/>
      <c r="P9" s="65"/>
      <c r="Q9" s="66"/>
      <c r="R9" s="65">
        <f>VLOOKUP($A9,'Return Data'!$B$7:$R$2843,16,0)</f>
        <v>22.136099999999999</v>
      </c>
      <c r="S9" s="67">
        <f t="shared" ref="S9:S34" si="5">RANK(R9,R$8:R$34,0)</f>
        <v>3</v>
      </c>
    </row>
    <row r="10" spans="1:20" x14ac:dyDescent="0.3">
      <c r="A10" s="63" t="s">
        <v>903</v>
      </c>
      <c r="B10" s="64">
        <f>VLOOKUP($A10,'Return Data'!$B$7:$R$2843,3,0)</f>
        <v>44319</v>
      </c>
      <c r="C10" s="65">
        <f>VLOOKUP($A10,'Return Data'!$B$7:$R$2843,4,0)</f>
        <v>45.2</v>
      </c>
      <c r="D10" s="65">
        <f>VLOOKUP($A10,'Return Data'!$B$7:$R$2843,10,0)</f>
        <v>4.8236999999999997</v>
      </c>
      <c r="E10" s="66">
        <f t="shared" si="0"/>
        <v>8</v>
      </c>
      <c r="F10" s="65">
        <f>VLOOKUP($A10,'Return Data'!$B$7:$R$2843,11,0)</f>
        <v>25.207799999999999</v>
      </c>
      <c r="G10" s="66">
        <f t="shared" si="1"/>
        <v>23</v>
      </c>
      <c r="H10" s="65">
        <f>VLOOKUP($A10,'Return Data'!$B$7:$R$2843,12,0)</f>
        <v>37.386000000000003</v>
      </c>
      <c r="I10" s="66">
        <f t="shared" si="2"/>
        <v>20</v>
      </c>
      <c r="J10" s="65">
        <f>VLOOKUP($A10,'Return Data'!$B$7:$R$2843,13,0)</f>
        <v>46.944099999999999</v>
      </c>
      <c r="K10" s="66">
        <f t="shared" si="3"/>
        <v>25</v>
      </c>
      <c r="L10" s="65">
        <f>VLOOKUP($A10,'Return Data'!$B$7:$R$2843,17,0)</f>
        <v>16.6388</v>
      </c>
      <c r="M10" s="66">
        <f t="shared" si="4"/>
        <v>11</v>
      </c>
      <c r="N10" s="65">
        <f>VLOOKUP($A10,'Return Data'!$B$7:$R$2843,14,0)</f>
        <v>5.5980999999999996</v>
      </c>
      <c r="O10" s="66">
        <f t="shared" ref="O10:O34" si="6">RANK(N10,N$8:N$34,0)</f>
        <v>21</v>
      </c>
      <c r="P10" s="65">
        <f>VLOOKUP($A10,'Return Data'!$B$7:$R$2843,15,0)</f>
        <v>11.517099999999999</v>
      </c>
      <c r="Q10" s="66">
        <f t="shared" ref="Q10:Q34" si="7">RANK(P10,P$8:P$34,0)</f>
        <v>20</v>
      </c>
      <c r="R10" s="65">
        <f>VLOOKUP($A10,'Return Data'!$B$7:$R$2843,16,0)</f>
        <v>12.7834</v>
      </c>
      <c r="S10" s="67">
        <f t="shared" si="5"/>
        <v>17</v>
      </c>
    </row>
    <row r="11" spans="1:20" x14ac:dyDescent="0.3">
      <c r="A11" s="63" t="s">
        <v>905</v>
      </c>
      <c r="B11" s="64">
        <f>VLOOKUP($A11,'Return Data'!$B$7:$R$2843,3,0)</f>
        <v>44319</v>
      </c>
      <c r="C11" s="65">
        <f>VLOOKUP($A11,'Return Data'!$B$7:$R$2843,4,0)</f>
        <v>130.26</v>
      </c>
      <c r="D11" s="65">
        <f>VLOOKUP($A11,'Return Data'!$B$7:$R$2843,10,0)</f>
        <v>2.6154000000000002</v>
      </c>
      <c r="E11" s="66">
        <f t="shared" si="0"/>
        <v>20</v>
      </c>
      <c r="F11" s="65">
        <f>VLOOKUP($A11,'Return Data'!$B$7:$R$2843,11,0)</f>
        <v>26.478300000000001</v>
      </c>
      <c r="G11" s="66">
        <f t="shared" si="1"/>
        <v>22</v>
      </c>
      <c r="H11" s="65">
        <f>VLOOKUP($A11,'Return Data'!$B$7:$R$2843,12,0)</f>
        <v>39.959200000000003</v>
      </c>
      <c r="I11" s="66">
        <f t="shared" si="2"/>
        <v>16</v>
      </c>
      <c r="J11" s="65">
        <f>VLOOKUP($A11,'Return Data'!$B$7:$R$2843,13,0)</f>
        <v>54.5379</v>
      </c>
      <c r="K11" s="66">
        <f t="shared" si="3"/>
        <v>16</v>
      </c>
      <c r="L11" s="65">
        <f>VLOOKUP($A11,'Return Data'!$B$7:$R$2843,17,0)</f>
        <v>17.954799999999999</v>
      </c>
      <c r="M11" s="66">
        <f t="shared" si="4"/>
        <v>5</v>
      </c>
      <c r="N11" s="65">
        <f>VLOOKUP($A11,'Return Data'!$B$7:$R$2843,14,0)</f>
        <v>10.937099999999999</v>
      </c>
      <c r="O11" s="66">
        <f t="shared" si="6"/>
        <v>6</v>
      </c>
      <c r="P11" s="65">
        <f>VLOOKUP($A11,'Return Data'!$B$7:$R$2843,15,0)</f>
        <v>17.141300000000001</v>
      </c>
      <c r="Q11" s="66">
        <f t="shared" si="7"/>
        <v>2</v>
      </c>
      <c r="R11" s="65">
        <f>VLOOKUP($A11,'Return Data'!$B$7:$R$2843,16,0)</f>
        <v>17.220099999999999</v>
      </c>
      <c r="S11" s="67">
        <f t="shared" si="5"/>
        <v>12</v>
      </c>
    </row>
    <row r="12" spans="1:20" x14ac:dyDescent="0.3">
      <c r="A12" s="63" t="s">
        <v>907</v>
      </c>
      <c r="B12" s="64">
        <f>VLOOKUP($A12,'Return Data'!$B$7:$R$2843,3,0)</f>
        <v>44319</v>
      </c>
      <c r="C12" s="65">
        <f>VLOOKUP($A12,'Return Data'!$B$7:$R$2843,4,0)</f>
        <v>301.34100000000001</v>
      </c>
      <c r="D12" s="65">
        <f>VLOOKUP($A12,'Return Data'!$B$7:$R$2843,10,0)</f>
        <v>4.3226000000000004</v>
      </c>
      <c r="E12" s="66">
        <f t="shared" si="0"/>
        <v>13</v>
      </c>
      <c r="F12" s="65">
        <f>VLOOKUP($A12,'Return Data'!$B$7:$R$2843,11,0)</f>
        <v>31.189499999999999</v>
      </c>
      <c r="G12" s="66">
        <f t="shared" si="1"/>
        <v>11</v>
      </c>
      <c r="H12" s="65">
        <f>VLOOKUP($A12,'Return Data'!$B$7:$R$2843,12,0)</f>
        <v>41.580300000000001</v>
      </c>
      <c r="I12" s="66">
        <f t="shared" si="2"/>
        <v>13</v>
      </c>
      <c r="J12" s="65">
        <f>VLOOKUP($A12,'Return Data'!$B$7:$R$2843,13,0)</f>
        <v>56.769599999999997</v>
      </c>
      <c r="K12" s="66">
        <f t="shared" si="3"/>
        <v>10</v>
      </c>
      <c r="L12" s="65">
        <f>VLOOKUP($A12,'Return Data'!$B$7:$R$2843,17,0)</f>
        <v>17.230899999999998</v>
      </c>
      <c r="M12" s="66">
        <f t="shared" si="4"/>
        <v>7</v>
      </c>
      <c r="N12" s="65">
        <f>VLOOKUP($A12,'Return Data'!$B$7:$R$2843,14,0)</f>
        <v>11.0664</v>
      </c>
      <c r="O12" s="66">
        <f t="shared" si="6"/>
        <v>5</v>
      </c>
      <c r="P12" s="65">
        <f>VLOOKUP($A12,'Return Data'!$B$7:$R$2843,15,0)</f>
        <v>15.466200000000001</v>
      </c>
      <c r="Q12" s="66">
        <f t="shared" si="7"/>
        <v>6</v>
      </c>
      <c r="R12" s="65">
        <f>VLOOKUP($A12,'Return Data'!$B$7:$R$2843,16,0)</f>
        <v>17.6264</v>
      </c>
      <c r="S12" s="67">
        <f t="shared" si="5"/>
        <v>11</v>
      </c>
    </row>
    <row r="13" spans="1:20" x14ac:dyDescent="0.3">
      <c r="A13" s="63" t="s">
        <v>909</v>
      </c>
      <c r="B13" s="64">
        <f>VLOOKUP($A13,'Return Data'!$B$7:$R$2843,3,0)</f>
        <v>44319</v>
      </c>
      <c r="C13" s="65">
        <f>VLOOKUP($A13,'Return Data'!$B$7:$R$2843,4,0)</f>
        <v>42.871000000000002</v>
      </c>
      <c r="D13" s="65">
        <f>VLOOKUP($A13,'Return Data'!$B$7:$R$2843,10,0)</f>
        <v>3.331</v>
      </c>
      <c r="E13" s="66">
        <f t="shared" si="0"/>
        <v>17</v>
      </c>
      <c r="F13" s="65">
        <f>VLOOKUP($A13,'Return Data'!$B$7:$R$2843,11,0)</f>
        <v>28.149100000000001</v>
      </c>
      <c r="G13" s="66">
        <f t="shared" si="1"/>
        <v>17</v>
      </c>
      <c r="H13" s="65">
        <f>VLOOKUP($A13,'Return Data'!$B$7:$R$2843,12,0)</f>
        <v>39.840800000000002</v>
      </c>
      <c r="I13" s="66">
        <f t="shared" si="2"/>
        <v>17</v>
      </c>
      <c r="J13" s="65">
        <f>VLOOKUP($A13,'Return Data'!$B$7:$R$2843,13,0)</f>
        <v>53.433999999999997</v>
      </c>
      <c r="K13" s="66">
        <f t="shared" si="3"/>
        <v>17</v>
      </c>
      <c r="L13" s="65">
        <f>VLOOKUP($A13,'Return Data'!$B$7:$R$2843,17,0)</f>
        <v>17.722100000000001</v>
      </c>
      <c r="M13" s="66">
        <f t="shared" si="4"/>
        <v>6</v>
      </c>
      <c r="N13" s="65">
        <f>VLOOKUP($A13,'Return Data'!$B$7:$R$2843,14,0)</f>
        <v>10.930400000000001</v>
      </c>
      <c r="O13" s="66">
        <f t="shared" si="6"/>
        <v>7</v>
      </c>
      <c r="P13" s="65">
        <f>VLOOKUP($A13,'Return Data'!$B$7:$R$2843,15,0)</f>
        <v>14.6317</v>
      </c>
      <c r="Q13" s="66">
        <f t="shared" si="7"/>
        <v>9</v>
      </c>
      <c r="R13" s="65">
        <f>VLOOKUP($A13,'Return Data'!$B$7:$R$2843,16,0)</f>
        <v>11.0434</v>
      </c>
      <c r="S13" s="67">
        <f t="shared" si="5"/>
        <v>26</v>
      </c>
    </row>
    <row r="14" spans="1:20" x14ac:dyDescent="0.3">
      <c r="A14" s="63" t="s">
        <v>910</v>
      </c>
      <c r="B14" s="64">
        <f>VLOOKUP($A14,'Return Data'!$B$7:$R$2843,3,0)</f>
        <v>44319</v>
      </c>
      <c r="C14" s="65">
        <f>VLOOKUP($A14,'Return Data'!$B$7:$R$2843,4,0)</f>
        <v>99.574600000000004</v>
      </c>
      <c r="D14" s="65">
        <f>VLOOKUP($A14,'Return Data'!$B$7:$R$2843,10,0)</f>
        <v>1.5866</v>
      </c>
      <c r="E14" s="66">
        <f t="shared" si="0"/>
        <v>24</v>
      </c>
      <c r="F14" s="65">
        <f>VLOOKUP($A14,'Return Data'!$B$7:$R$2843,11,0)</f>
        <v>33.500599999999999</v>
      </c>
      <c r="G14" s="66">
        <f t="shared" si="1"/>
        <v>5</v>
      </c>
      <c r="H14" s="65">
        <f>VLOOKUP($A14,'Return Data'!$B$7:$R$2843,12,0)</f>
        <v>50.357999999999997</v>
      </c>
      <c r="I14" s="66">
        <f t="shared" si="2"/>
        <v>1</v>
      </c>
      <c r="J14" s="65">
        <f>VLOOKUP($A14,'Return Data'!$B$7:$R$2843,13,0)</f>
        <v>66.4328</v>
      </c>
      <c r="K14" s="66">
        <f t="shared" si="3"/>
        <v>1</v>
      </c>
      <c r="L14" s="65">
        <f>VLOOKUP($A14,'Return Data'!$B$7:$R$2843,17,0)</f>
        <v>12.159000000000001</v>
      </c>
      <c r="M14" s="66">
        <f t="shared" si="4"/>
        <v>23</v>
      </c>
      <c r="N14" s="65">
        <f>VLOOKUP($A14,'Return Data'!$B$7:$R$2843,14,0)</f>
        <v>7.4024999999999999</v>
      </c>
      <c r="O14" s="66">
        <f t="shared" si="6"/>
        <v>19</v>
      </c>
      <c r="P14" s="65">
        <f>VLOOKUP($A14,'Return Data'!$B$7:$R$2843,15,0)</f>
        <v>10.485799999999999</v>
      </c>
      <c r="Q14" s="66">
        <f t="shared" si="7"/>
        <v>21</v>
      </c>
      <c r="R14" s="65">
        <f>VLOOKUP($A14,'Return Data'!$B$7:$R$2843,16,0)</f>
        <v>15.2623</v>
      </c>
      <c r="S14" s="67">
        <f t="shared" si="5"/>
        <v>13</v>
      </c>
    </row>
    <row r="15" spans="1:20" x14ac:dyDescent="0.3">
      <c r="A15" s="63" t="s">
        <v>913</v>
      </c>
      <c r="B15" s="64">
        <f>VLOOKUP($A15,'Return Data'!$B$7:$R$2843,3,0)</f>
        <v>44319</v>
      </c>
      <c r="C15" s="65">
        <f>VLOOKUP($A15,'Return Data'!$B$7:$R$2843,4,0)</f>
        <v>198.604206851566</v>
      </c>
      <c r="D15" s="65">
        <f>VLOOKUP($A15,'Return Data'!$B$7:$R$2843,10,0)</f>
        <v>4.7454999999999998</v>
      </c>
      <c r="E15" s="66">
        <f t="shared" si="0"/>
        <v>9</v>
      </c>
      <c r="F15" s="65">
        <f>VLOOKUP($A15,'Return Data'!$B$7:$R$2843,11,0)</f>
        <v>36.841700000000003</v>
      </c>
      <c r="G15" s="66">
        <f t="shared" si="1"/>
        <v>3</v>
      </c>
      <c r="H15" s="65">
        <f>VLOOKUP($A15,'Return Data'!$B$7:$R$2843,12,0)</f>
        <v>46.444200000000002</v>
      </c>
      <c r="I15" s="66">
        <f t="shared" si="2"/>
        <v>4</v>
      </c>
      <c r="J15" s="65">
        <f>VLOOKUP($A15,'Return Data'!$B$7:$R$2843,13,0)</f>
        <v>59.6477</v>
      </c>
      <c r="K15" s="66">
        <f t="shared" si="3"/>
        <v>5</v>
      </c>
      <c r="L15" s="65">
        <f>VLOOKUP($A15,'Return Data'!$B$7:$R$2843,17,0)</f>
        <v>13.92</v>
      </c>
      <c r="M15" s="66">
        <f t="shared" si="4"/>
        <v>16</v>
      </c>
      <c r="N15" s="65">
        <f>VLOOKUP($A15,'Return Data'!$B$7:$R$2843,14,0)</f>
        <v>10.6722</v>
      </c>
      <c r="O15" s="66">
        <f t="shared" si="6"/>
        <v>8</v>
      </c>
      <c r="P15" s="65">
        <f>VLOOKUP($A15,'Return Data'!$B$7:$R$2843,15,0)</f>
        <v>12.517799999999999</v>
      </c>
      <c r="Q15" s="66">
        <f t="shared" si="7"/>
        <v>17</v>
      </c>
      <c r="R15" s="65">
        <f>VLOOKUP($A15,'Return Data'!$B$7:$R$2843,16,0)</f>
        <v>11.6045</v>
      </c>
      <c r="S15" s="67">
        <f t="shared" si="5"/>
        <v>23</v>
      </c>
    </row>
    <row r="16" spans="1:20" x14ac:dyDescent="0.3">
      <c r="A16" s="63" t="s">
        <v>915</v>
      </c>
      <c r="B16" s="64">
        <f>VLOOKUP($A16,'Return Data'!$B$7:$R$2843,3,0)</f>
        <v>44319</v>
      </c>
      <c r="C16" s="65">
        <f>VLOOKUP($A16,'Return Data'!$B$7:$R$2843,4,0)</f>
        <v>13.0647</v>
      </c>
      <c r="D16" s="65">
        <f>VLOOKUP($A16,'Return Data'!$B$7:$R$2843,10,0)</f>
        <v>1.7191000000000001</v>
      </c>
      <c r="E16" s="66">
        <f t="shared" si="0"/>
        <v>23</v>
      </c>
      <c r="F16" s="65">
        <f>VLOOKUP($A16,'Return Data'!$B$7:$R$2843,11,0)</f>
        <v>27.146699999999999</v>
      </c>
      <c r="G16" s="66">
        <f t="shared" si="1"/>
        <v>19</v>
      </c>
      <c r="H16" s="65">
        <f>VLOOKUP($A16,'Return Data'!$B$7:$R$2843,12,0)</f>
        <v>39.816099999999999</v>
      </c>
      <c r="I16" s="66">
        <f t="shared" si="2"/>
        <v>18</v>
      </c>
      <c r="J16" s="65">
        <f>VLOOKUP($A16,'Return Data'!$B$7:$R$2843,13,0)</f>
        <v>51.392299999999999</v>
      </c>
      <c r="K16" s="66">
        <f t="shared" si="3"/>
        <v>20</v>
      </c>
      <c r="L16" s="65">
        <f>VLOOKUP($A16,'Return Data'!$B$7:$R$2843,17,0)</f>
        <v>14.8787</v>
      </c>
      <c r="M16" s="66">
        <f t="shared" si="4"/>
        <v>13</v>
      </c>
      <c r="N16" s="65"/>
      <c r="O16" s="66"/>
      <c r="P16" s="65"/>
      <c r="Q16" s="66"/>
      <c r="R16" s="65">
        <f>VLOOKUP($A16,'Return Data'!$B$7:$R$2843,16,0)</f>
        <v>13.5663</v>
      </c>
      <c r="S16" s="67">
        <f t="shared" si="5"/>
        <v>15</v>
      </c>
    </row>
    <row r="17" spans="1:19" x14ac:dyDescent="0.3">
      <c r="A17" s="63" t="s">
        <v>916</v>
      </c>
      <c r="B17" s="64">
        <f>VLOOKUP($A17,'Return Data'!$B$7:$R$2843,3,0)</f>
        <v>44319</v>
      </c>
      <c r="C17" s="65">
        <f>VLOOKUP($A17,'Return Data'!$B$7:$R$2843,4,0)</f>
        <v>416.89</v>
      </c>
      <c r="D17" s="65">
        <f>VLOOKUP($A17,'Return Data'!$B$7:$R$2843,10,0)</f>
        <v>4.6173999999999999</v>
      </c>
      <c r="E17" s="66">
        <f t="shared" si="0"/>
        <v>10</v>
      </c>
      <c r="F17" s="65">
        <f>VLOOKUP($A17,'Return Data'!$B$7:$R$2843,11,0)</f>
        <v>33.863100000000003</v>
      </c>
      <c r="G17" s="66">
        <f t="shared" si="1"/>
        <v>4</v>
      </c>
      <c r="H17" s="65">
        <f>VLOOKUP($A17,'Return Data'!$B$7:$R$2843,12,0)</f>
        <v>43.765099999999997</v>
      </c>
      <c r="I17" s="66">
        <f t="shared" si="2"/>
        <v>7</v>
      </c>
      <c r="J17" s="65">
        <f>VLOOKUP($A17,'Return Data'!$B$7:$R$2843,13,0)</f>
        <v>57.328899999999997</v>
      </c>
      <c r="K17" s="66">
        <f t="shared" si="3"/>
        <v>8</v>
      </c>
      <c r="L17" s="65">
        <f>VLOOKUP($A17,'Return Data'!$B$7:$R$2843,17,0)</f>
        <v>13.5497</v>
      </c>
      <c r="M17" s="66">
        <f t="shared" si="4"/>
        <v>17</v>
      </c>
      <c r="N17" s="65">
        <f>VLOOKUP($A17,'Return Data'!$B$7:$R$2843,14,0)</f>
        <v>9.0462000000000007</v>
      </c>
      <c r="O17" s="66">
        <f t="shared" si="6"/>
        <v>14</v>
      </c>
      <c r="P17" s="65">
        <f>VLOOKUP($A17,'Return Data'!$B$7:$R$2843,15,0)</f>
        <v>12.7752</v>
      </c>
      <c r="Q17" s="66">
        <f t="shared" si="7"/>
        <v>16</v>
      </c>
      <c r="R17" s="65">
        <f>VLOOKUP($A17,'Return Data'!$B$7:$R$2843,16,0)</f>
        <v>17.747399999999999</v>
      </c>
      <c r="S17" s="67">
        <f t="shared" si="5"/>
        <v>9</v>
      </c>
    </row>
    <row r="18" spans="1:19" x14ac:dyDescent="0.3">
      <c r="A18" s="63" t="s">
        <v>919</v>
      </c>
      <c r="B18" s="64">
        <f>VLOOKUP($A18,'Return Data'!$B$7:$R$2843,3,0)</f>
        <v>44319</v>
      </c>
      <c r="C18" s="65">
        <f>VLOOKUP($A18,'Return Data'!$B$7:$R$2843,4,0)</f>
        <v>57.36</v>
      </c>
      <c r="D18" s="65">
        <f>VLOOKUP($A18,'Return Data'!$B$7:$R$2843,10,0)</f>
        <v>3.1655000000000002</v>
      </c>
      <c r="E18" s="66">
        <f t="shared" si="0"/>
        <v>18</v>
      </c>
      <c r="F18" s="65">
        <f>VLOOKUP($A18,'Return Data'!$B$7:$R$2843,11,0)</f>
        <v>27.5517</v>
      </c>
      <c r="G18" s="66">
        <f t="shared" si="1"/>
        <v>18</v>
      </c>
      <c r="H18" s="65">
        <f>VLOOKUP($A18,'Return Data'!$B$7:$R$2843,12,0)</f>
        <v>41.594700000000003</v>
      </c>
      <c r="I18" s="66">
        <f t="shared" si="2"/>
        <v>12</v>
      </c>
      <c r="J18" s="65">
        <f>VLOOKUP($A18,'Return Data'!$B$7:$R$2843,13,0)</f>
        <v>59.200699999999998</v>
      </c>
      <c r="K18" s="66">
        <f t="shared" si="3"/>
        <v>6</v>
      </c>
      <c r="L18" s="65">
        <f>VLOOKUP($A18,'Return Data'!$B$7:$R$2843,17,0)</f>
        <v>13.462999999999999</v>
      </c>
      <c r="M18" s="66">
        <f t="shared" si="4"/>
        <v>18</v>
      </c>
      <c r="N18" s="65">
        <f>VLOOKUP($A18,'Return Data'!$B$7:$R$2843,14,0)</f>
        <v>7.8695000000000004</v>
      </c>
      <c r="O18" s="66">
        <f t="shared" si="6"/>
        <v>17</v>
      </c>
      <c r="P18" s="65">
        <f>VLOOKUP($A18,'Return Data'!$B$7:$R$2843,15,0)</f>
        <v>13.660299999999999</v>
      </c>
      <c r="Q18" s="66">
        <f t="shared" si="7"/>
        <v>14</v>
      </c>
      <c r="R18" s="65">
        <f>VLOOKUP($A18,'Return Data'!$B$7:$R$2843,16,0)</f>
        <v>11.7349</v>
      </c>
      <c r="S18" s="67">
        <f t="shared" si="5"/>
        <v>21</v>
      </c>
    </row>
    <row r="19" spans="1:19" x14ac:dyDescent="0.3">
      <c r="A19" s="63" t="s">
        <v>920</v>
      </c>
      <c r="B19" s="64">
        <f>VLOOKUP($A19,'Return Data'!$B$7:$R$2843,3,0)</f>
        <v>44319</v>
      </c>
      <c r="C19" s="65">
        <f>VLOOKUP($A19,'Return Data'!$B$7:$R$2843,4,0)</f>
        <v>43.44</v>
      </c>
      <c r="D19" s="65">
        <f>VLOOKUP($A19,'Return Data'!$B$7:$R$2843,10,0)</f>
        <v>-0.68589999999999995</v>
      </c>
      <c r="E19" s="66">
        <f t="shared" si="0"/>
        <v>27</v>
      </c>
      <c r="F19" s="65">
        <f>VLOOKUP($A19,'Return Data'!$B$7:$R$2843,11,0)</f>
        <v>22.262899999999998</v>
      </c>
      <c r="G19" s="66">
        <f t="shared" si="1"/>
        <v>25</v>
      </c>
      <c r="H19" s="65">
        <f>VLOOKUP($A19,'Return Data'!$B$7:$R$2843,12,0)</f>
        <v>31.796099999999999</v>
      </c>
      <c r="I19" s="66">
        <f t="shared" si="2"/>
        <v>26</v>
      </c>
      <c r="J19" s="65">
        <f>VLOOKUP($A19,'Return Data'!$B$7:$R$2843,13,0)</f>
        <v>43.271799999999999</v>
      </c>
      <c r="K19" s="66">
        <f t="shared" si="3"/>
        <v>26</v>
      </c>
      <c r="L19" s="65">
        <f>VLOOKUP($A19,'Return Data'!$B$7:$R$2843,17,0)</f>
        <v>13.230499999999999</v>
      </c>
      <c r="M19" s="66">
        <f t="shared" si="4"/>
        <v>19</v>
      </c>
      <c r="N19" s="65">
        <f>VLOOKUP($A19,'Return Data'!$B$7:$R$2843,14,0)</f>
        <v>9.1037999999999997</v>
      </c>
      <c r="O19" s="66">
        <f t="shared" si="6"/>
        <v>13</v>
      </c>
      <c r="P19" s="65">
        <f>VLOOKUP($A19,'Return Data'!$B$7:$R$2843,15,0)</f>
        <v>14.4739</v>
      </c>
      <c r="Q19" s="66">
        <f t="shared" si="7"/>
        <v>10</v>
      </c>
      <c r="R19" s="65">
        <f>VLOOKUP($A19,'Return Data'!$B$7:$R$2843,16,0)</f>
        <v>11.280099999999999</v>
      </c>
      <c r="S19" s="67">
        <f t="shared" si="5"/>
        <v>25</v>
      </c>
    </row>
    <row r="20" spans="1:19" x14ac:dyDescent="0.3">
      <c r="A20" s="63" t="s">
        <v>922</v>
      </c>
      <c r="B20" s="64">
        <f>VLOOKUP($A20,'Return Data'!$B$7:$R$2843,3,0)</f>
        <v>44319</v>
      </c>
      <c r="C20" s="65">
        <f>VLOOKUP($A20,'Return Data'!$B$7:$R$2843,4,0)</f>
        <v>164.29599999999999</v>
      </c>
      <c r="D20" s="65">
        <f>VLOOKUP($A20,'Return Data'!$B$7:$R$2843,10,0)</f>
        <v>5.0970000000000004</v>
      </c>
      <c r="E20" s="66">
        <f t="shared" si="0"/>
        <v>6</v>
      </c>
      <c r="F20" s="65">
        <f>VLOOKUP($A20,'Return Data'!$B$7:$R$2843,11,0)</f>
        <v>28.544</v>
      </c>
      <c r="G20" s="66">
        <f t="shared" si="1"/>
        <v>16</v>
      </c>
      <c r="H20" s="65">
        <f>VLOOKUP($A20,'Return Data'!$B$7:$R$2843,12,0)</f>
        <v>37.404600000000002</v>
      </c>
      <c r="I20" s="66">
        <f t="shared" si="2"/>
        <v>19</v>
      </c>
      <c r="J20" s="65">
        <f>VLOOKUP($A20,'Return Data'!$B$7:$R$2843,13,0)</f>
        <v>52.7866</v>
      </c>
      <c r="K20" s="66">
        <f t="shared" si="3"/>
        <v>19</v>
      </c>
      <c r="L20" s="65">
        <f>VLOOKUP($A20,'Return Data'!$B$7:$R$2843,17,0)</f>
        <v>17.204000000000001</v>
      </c>
      <c r="M20" s="66">
        <f t="shared" si="4"/>
        <v>8</v>
      </c>
      <c r="N20" s="65">
        <f>VLOOKUP($A20,'Return Data'!$B$7:$R$2843,14,0)</f>
        <v>12.769600000000001</v>
      </c>
      <c r="O20" s="66">
        <f t="shared" si="6"/>
        <v>3</v>
      </c>
      <c r="P20" s="65">
        <f>VLOOKUP($A20,'Return Data'!$B$7:$R$2843,15,0)</f>
        <v>15.6511</v>
      </c>
      <c r="Q20" s="66">
        <f t="shared" si="7"/>
        <v>4</v>
      </c>
      <c r="R20" s="65">
        <f>VLOOKUP($A20,'Return Data'!$B$7:$R$2843,16,0)</f>
        <v>18.298100000000002</v>
      </c>
      <c r="S20" s="67">
        <f t="shared" si="5"/>
        <v>7</v>
      </c>
    </row>
    <row r="21" spans="1:19" x14ac:dyDescent="0.3">
      <c r="A21" s="63" t="s">
        <v>925</v>
      </c>
      <c r="B21" s="64">
        <f>VLOOKUP($A21,'Return Data'!$B$7:$R$2843,3,0)</f>
        <v>44319</v>
      </c>
      <c r="C21" s="65">
        <f>VLOOKUP($A21,'Return Data'!$B$7:$R$2843,4,0)</f>
        <v>58.316000000000003</v>
      </c>
      <c r="D21" s="65">
        <f>VLOOKUP($A21,'Return Data'!$B$7:$R$2843,10,0)</f>
        <v>1.9012</v>
      </c>
      <c r="E21" s="66">
        <f t="shared" si="0"/>
        <v>21</v>
      </c>
      <c r="F21" s="65">
        <f>VLOOKUP($A21,'Return Data'!$B$7:$R$2843,11,0)</f>
        <v>19.6127</v>
      </c>
      <c r="G21" s="66">
        <f t="shared" si="1"/>
        <v>27</v>
      </c>
      <c r="H21" s="65">
        <f>VLOOKUP($A21,'Return Data'!$B$7:$R$2843,12,0)</f>
        <v>30.111599999999999</v>
      </c>
      <c r="I21" s="66">
        <f t="shared" si="2"/>
        <v>27</v>
      </c>
      <c r="J21" s="65">
        <f>VLOOKUP($A21,'Return Data'!$B$7:$R$2843,13,0)</f>
        <v>42.529600000000002</v>
      </c>
      <c r="K21" s="66">
        <f t="shared" si="3"/>
        <v>27</v>
      </c>
      <c r="L21" s="65">
        <f>VLOOKUP($A21,'Return Data'!$B$7:$R$2843,17,0)</f>
        <v>12.097300000000001</v>
      </c>
      <c r="M21" s="66">
        <f t="shared" si="4"/>
        <v>24</v>
      </c>
      <c r="N21" s="65">
        <f>VLOOKUP($A21,'Return Data'!$B$7:$R$2843,14,0)</f>
        <v>4.6345000000000001</v>
      </c>
      <c r="O21" s="66">
        <f t="shared" si="6"/>
        <v>22</v>
      </c>
      <c r="P21" s="65">
        <f>VLOOKUP($A21,'Return Data'!$B$7:$R$2843,15,0)</f>
        <v>11.9262</v>
      </c>
      <c r="Q21" s="66">
        <f t="shared" si="7"/>
        <v>18</v>
      </c>
      <c r="R21" s="65">
        <f>VLOOKUP($A21,'Return Data'!$B$7:$R$2843,16,0)</f>
        <v>12.510400000000001</v>
      </c>
      <c r="S21" s="67">
        <f t="shared" si="5"/>
        <v>19</v>
      </c>
    </row>
    <row r="22" spans="1:19" x14ac:dyDescent="0.3">
      <c r="A22" s="63" t="s">
        <v>927</v>
      </c>
      <c r="B22" s="64">
        <f>VLOOKUP($A22,'Return Data'!$B$7:$R$2843,3,0)</f>
        <v>44319</v>
      </c>
      <c r="C22" s="65">
        <f>VLOOKUP($A22,'Return Data'!$B$7:$R$2843,4,0)</f>
        <v>19.626799999999999</v>
      </c>
      <c r="D22" s="65">
        <f>VLOOKUP($A22,'Return Data'!$B$7:$R$2843,10,0)</f>
        <v>4.01</v>
      </c>
      <c r="E22" s="66">
        <f t="shared" si="0"/>
        <v>14</v>
      </c>
      <c r="F22" s="65">
        <f>VLOOKUP($A22,'Return Data'!$B$7:$R$2843,11,0)</f>
        <v>23.663799999999998</v>
      </c>
      <c r="G22" s="66">
        <f t="shared" si="1"/>
        <v>24</v>
      </c>
      <c r="H22" s="65">
        <f>VLOOKUP($A22,'Return Data'!$B$7:$R$2843,12,0)</f>
        <v>36.223399999999998</v>
      </c>
      <c r="I22" s="66">
        <f t="shared" si="2"/>
        <v>22</v>
      </c>
      <c r="J22" s="65">
        <f>VLOOKUP($A22,'Return Data'!$B$7:$R$2843,13,0)</f>
        <v>48.108899999999998</v>
      </c>
      <c r="K22" s="66">
        <f t="shared" si="3"/>
        <v>24</v>
      </c>
      <c r="L22" s="65">
        <f>VLOOKUP($A22,'Return Data'!$B$7:$R$2843,17,0)</f>
        <v>16.083400000000001</v>
      </c>
      <c r="M22" s="66">
        <f t="shared" si="4"/>
        <v>12</v>
      </c>
      <c r="N22" s="65">
        <f>VLOOKUP($A22,'Return Data'!$B$7:$R$2843,14,0)</f>
        <v>8.7988</v>
      </c>
      <c r="O22" s="66">
        <f t="shared" si="6"/>
        <v>15</v>
      </c>
      <c r="P22" s="65">
        <f>VLOOKUP($A22,'Return Data'!$B$7:$R$2843,15,0)</f>
        <v>15.242699999999999</v>
      </c>
      <c r="Q22" s="66">
        <f t="shared" si="7"/>
        <v>7</v>
      </c>
      <c r="R22" s="65">
        <f>VLOOKUP($A22,'Return Data'!$B$7:$R$2843,16,0)</f>
        <v>11.510899999999999</v>
      </c>
      <c r="S22" s="67">
        <f t="shared" si="5"/>
        <v>24</v>
      </c>
    </row>
    <row r="23" spans="1:19" x14ac:dyDescent="0.3">
      <c r="A23" s="63" t="s">
        <v>929</v>
      </c>
      <c r="B23" s="64">
        <f>VLOOKUP($A23,'Return Data'!$B$7:$R$2843,3,0)</f>
        <v>44319</v>
      </c>
      <c r="C23" s="65">
        <f>VLOOKUP($A23,'Return Data'!$B$7:$R$2843,4,0)</f>
        <v>13.2254</v>
      </c>
      <c r="D23" s="65">
        <f>VLOOKUP($A23,'Return Data'!$B$7:$R$2843,10,0)</f>
        <v>5.0534999999999997</v>
      </c>
      <c r="E23" s="66">
        <f t="shared" si="0"/>
        <v>7</v>
      </c>
      <c r="F23" s="65">
        <f>VLOOKUP($A23,'Return Data'!$B$7:$R$2843,11,0)</f>
        <v>31.193999999999999</v>
      </c>
      <c r="G23" s="66">
        <f t="shared" si="1"/>
        <v>10</v>
      </c>
      <c r="H23" s="65">
        <f>VLOOKUP($A23,'Return Data'!$B$7:$R$2843,12,0)</f>
        <v>41.596499999999999</v>
      </c>
      <c r="I23" s="66">
        <f t="shared" si="2"/>
        <v>11</v>
      </c>
      <c r="J23" s="65">
        <f>VLOOKUP($A23,'Return Data'!$B$7:$R$2843,13,0)</f>
        <v>56.101599999999998</v>
      </c>
      <c r="K23" s="66">
        <f t="shared" si="3"/>
        <v>14</v>
      </c>
      <c r="L23" s="65"/>
      <c r="M23" s="66"/>
      <c r="N23" s="65"/>
      <c r="O23" s="66"/>
      <c r="P23" s="65"/>
      <c r="Q23" s="66"/>
      <c r="R23" s="65">
        <f>VLOOKUP($A23,'Return Data'!$B$7:$R$2843,16,0)</f>
        <v>23.1508</v>
      </c>
      <c r="S23" s="67">
        <f t="shared" si="5"/>
        <v>2</v>
      </c>
    </row>
    <row r="24" spans="1:19" x14ac:dyDescent="0.3">
      <c r="A24" s="63" t="s">
        <v>931</v>
      </c>
      <c r="B24" s="64">
        <f>VLOOKUP($A24,'Return Data'!$B$7:$R$2843,3,0)</f>
        <v>44319</v>
      </c>
      <c r="C24" s="65">
        <f>VLOOKUP($A24,'Return Data'!$B$7:$R$2843,4,0)</f>
        <v>79.885000000000005</v>
      </c>
      <c r="D24" s="65">
        <f>VLOOKUP($A24,'Return Data'!$B$7:$R$2843,10,0)</f>
        <v>4.4016000000000002</v>
      </c>
      <c r="E24" s="66">
        <f t="shared" si="0"/>
        <v>12</v>
      </c>
      <c r="F24" s="65">
        <f>VLOOKUP($A24,'Return Data'!$B$7:$R$2843,11,0)</f>
        <v>31.5716</v>
      </c>
      <c r="G24" s="66">
        <f t="shared" si="1"/>
        <v>8</v>
      </c>
      <c r="H24" s="65">
        <f>VLOOKUP($A24,'Return Data'!$B$7:$R$2843,12,0)</f>
        <v>46.559199999999997</v>
      </c>
      <c r="I24" s="66">
        <f t="shared" si="2"/>
        <v>3</v>
      </c>
      <c r="J24" s="65">
        <f>VLOOKUP($A24,'Return Data'!$B$7:$R$2843,13,0)</f>
        <v>63.833100000000002</v>
      </c>
      <c r="K24" s="66">
        <f t="shared" si="3"/>
        <v>3</v>
      </c>
      <c r="L24" s="65">
        <f>VLOOKUP($A24,'Return Data'!$B$7:$R$2843,17,0)</f>
        <v>22.839300000000001</v>
      </c>
      <c r="M24" s="66">
        <f t="shared" si="4"/>
        <v>2</v>
      </c>
      <c r="N24" s="65">
        <f>VLOOKUP($A24,'Return Data'!$B$7:$R$2843,14,0)</f>
        <v>16.876300000000001</v>
      </c>
      <c r="O24" s="66">
        <f t="shared" si="6"/>
        <v>1</v>
      </c>
      <c r="P24" s="65">
        <f>VLOOKUP($A24,'Return Data'!$B$7:$R$2843,15,0)</f>
        <v>20.866900000000001</v>
      </c>
      <c r="Q24" s="66">
        <f t="shared" si="7"/>
        <v>1</v>
      </c>
      <c r="R24" s="65">
        <f>VLOOKUP($A24,'Return Data'!$B$7:$R$2843,16,0)</f>
        <v>21.1633</v>
      </c>
      <c r="S24" s="67">
        <f t="shared" si="5"/>
        <v>4</v>
      </c>
    </row>
    <row r="25" spans="1:19" x14ac:dyDescent="0.3">
      <c r="A25" s="63" t="s">
        <v>933</v>
      </c>
      <c r="B25" s="64">
        <f>VLOOKUP($A25,'Return Data'!$B$7:$R$2843,3,0)</f>
        <v>44319</v>
      </c>
      <c r="C25" s="65">
        <f>VLOOKUP($A25,'Return Data'!$B$7:$R$2843,4,0)</f>
        <v>13.3055</v>
      </c>
      <c r="D25" s="65">
        <f>VLOOKUP($A25,'Return Data'!$B$7:$R$2843,10,0)</f>
        <v>3.7968000000000002</v>
      </c>
      <c r="E25" s="66">
        <f t="shared" si="0"/>
        <v>15</v>
      </c>
      <c r="F25" s="65">
        <f>VLOOKUP($A25,'Return Data'!$B$7:$R$2843,11,0)</f>
        <v>30.251999999999999</v>
      </c>
      <c r="G25" s="66">
        <f t="shared" si="1"/>
        <v>14</v>
      </c>
      <c r="H25" s="65">
        <f>VLOOKUP($A25,'Return Data'!$B$7:$R$2843,12,0)</f>
        <v>42.5655</v>
      </c>
      <c r="I25" s="66">
        <f t="shared" si="2"/>
        <v>8</v>
      </c>
      <c r="J25" s="65">
        <f>VLOOKUP($A25,'Return Data'!$B$7:$R$2843,13,0)</f>
        <v>53.218600000000002</v>
      </c>
      <c r="K25" s="66">
        <f t="shared" si="3"/>
        <v>18</v>
      </c>
      <c r="L25" s="65"/>
      <c r="M25" s="66"/>
      <c r="N25" s="65"/>
      <c r="O25" s="66"/>
      <c r="P25" s="65"/>
      <c r="Q25" s="66"/>
      <c r="R25" s="65">
        <f>VLOOKUP($A25,'Return Data'!$B$7:$R$2843,16,0)</f>
        <v>20.300799999999999</v>
      </c>
      <c r="S25" s="67">
        <f t="shared" si="5"/>
        <v>6</v>
      </c>
    </row>
    <row r="26" spans="1:19" x14ac:dyDescent="0.3">
      <c r="A26" s="63" t="s">
        <v>2022</v>
      </c>
      <c r="B26" s="64">
        <f>VLOOKUP($A26,'Return Data'!$B$7:$R$2843,3,0)</f>
        <v>44319</v>
      </c>
      <c r="C26" s="65">
        <f>VLOOKUP($A26,'Return Data'!$B$7:$R$2843,4,0)</f>
        <v>19.5152</v>
      </c>
      <c r="D26" s="65">
        <f>VLOOKUP($A26,'Return Data'!$B$7:$R$2843,10,0)</f>
        <v>7.9630999999999998</v>
      </c>
      <c r="E26" s="66">
        <f t="shared" si="0"/>
        <v>3</v>
      </c>
      <c r="F26" s="65">
        <f>VLOOKUP($A26,'Return Data'!$B$7:$R$2843,11,0)</f>
        <v>31.0809</v>
      </c>
      <c r="G26" s="66">
        <f t="shared" si="1"/>
        <v>12</v>
      </c>
      <c r="H26" s="65">
        <f>VLOOKUP($A26,'Return Data'!$B$7:$R$2843,12,0)</f>
        <v>40.8643</v>
      </c>
      <c r="I26" s="66">
        <f t="shared" si="2"/>
        <v>15</v>
      </c>
      <c r="J26" s="65">
        <f>VLOOKUP($A26,'Return Data'!$B$7:$R$2843,13,0)</f>
        <v>56.1753</v>
      </c>
      <c r="K26" s="66">
        <f t="shared" si="3"/>
        <v>13</v>
      </c>
      <c r="L26" s="65">
        <f>VLOOKUP($A26,'Return Data'!$B$7:$R$2843,17,0)</f>
        <v>13.122199999999999</v>
      </c>
      <c r="M26" s="66">
        <f t="shared" si="4"/>
        <v>20</v>
      </c>
      <c r="N26" s="65">
        <f>VLOOKUP($A26,'Return Data'!$B$7:$R$2843,14,0)</f>
        <v>9.1776</v>
      </c>
      <c r="O26" s="66">
        <f t="shared" si="6"/>
        <v>12</v>
      </c>
      <c r="P26" s="65">
        <f>VLOOKUP($A26,'Return Data'!$B$7:$R$2843,15,0)</f>
        <v>13.4924</v>
      </c>
      <c r="Q26" s="66">
        <f t="shared" si="7"/>
        <v>15</v>
      </c>
      <c r="R26" s="65">
        <f>VLOOKUP($A26,'Return Data'!$B$7:$R$2843,16,0)</f>
        <v>13.1595</v>
      </c>
      <c r="S26" s="67">
        <f t="shared" si="5"/>
        <v>16</v>
      </c>
    </row>
    <row r="27" spans="1:19" x14ac:dyDescent="0.3">
      <c r="A27" s="63" t="s">
        <v>934</v>
      </c>
      <c r="B27" s="64">
        <f>VLOOKUP($A27,'Return Data'!$B$7:$R$2843,3,0)</f>
        <v>44319</v>
      </c>
      <c r="C27" s="65">
        <f>VLOOKUP($A27,'Return Data'!$B$7:$R$2843,4,0)</f>
        <v>669.91570000000002</v>
      </c>
      <c r="D27" s="65">
        <f>VLOOKUP($A27,'Return Data'!$B$7:$R$2843,10,0)</f>
        <v>1.8509</v>
      </c>
      <c r="E27" s="66">
        <f t="shared" si="0"/>
        <v>22</v>
      </c>
      <c r="F27" s="65">
        <f>VLOOKUP($A27,'Return Data'!$B$7:$R$2843,11,0)</f>
        <v>29.1005</v>
      </c>
      <c r="G27" s="66">
        <f t="shared" si="1"/>
        <v>15</v>
      </c>
      <c r="H27" s="65">
        <f>VLOOKUP($A27,'Return Data'!$B$7:$R$2843,12,0)</f>
        <v>41.411499999999997</v>
      </c>
      <c r="I27" s="66">
        <f t="shared" si="2"/>
        <v>14</v>
      </c>
      <c r="J27" s="65">
        <f>VLOOKUP($A27,'Return Data'!$B$7:$R$2843,13,0)</f>
        <v>57.105899999999998</v>
      </c>
      <c r="K27" s="66">
        <f t="shared" si="3"/>
        <v>9</v>
      </c>
      <c r="L27" s="65">
        <f>VLOOKUP($A27,'Return Data'!$B$7:$R$2843,17,0)</f>
        <v>12.188599999999999</v>
      </c>
      <c r="M27" s="66">
        <f t="shared" si="4"/>
        <v>21</v>
      </c>
      <c r="N27" s="65">
        <f>VLOOKUP($A27,'Return Data'!$B$7:$R$2843,14,0)</f>
        <v>7.1056999999999997</v>
      </c>
      <c r="O27" s="66">
        <f t="shared" si="6"/>
        <v>20</v>
      </c>
      <c r="P27" s="65">
        <f>VLOOKUP($A27,'Return Data'!$B$7:$R$2843,15,0)</f>
        <v>10.3575</v>
      </c>
      <c r="Q27" s="66">
        <f t="shared" si="7"/>
        <v>22</v>
      </c>
      <c r="R27" s="65">
        <f>VLOOKUP($A27,'Return Data'!$B$7:$R$2843,16,0)</f>
        <v>17.860199999999999</v>
      </c>
      <c r="S27" s="67">
        <f t="shared" si="5"/>
        <v>8</v>
      </c>
    </row>
    <row r="28" spans="1:19" x14ac:dyDescent="0.3">
      <c r="A28" s="63" t="s">
        <v>936</v>
      </c>
      <c r="B28" s="64">
        <f>VLOOKUP($A28,'Return Data'!$B$7:$R$2843,3,0)</f>
        <v>44319</v>
      </c>
      <c r="C28" s="65">
        <f>VLOOKUP($A28,'Return Data'!$B$7:$R$2843,4,0)</f>
        <v>146.66</v>
      </c>
      <c r="D28" s="65">
        <f>VLOOKUP($A28,'Return Data'!$B$7:$R$2843,10,0)</f>
        <v>5.2609000000000004</v>
      </c>
      <c r="E28" s="66">
        <f t="shared" si="0"/>
        <v>5</v>
      </c>
      <c r="F28" s="65">
        <f>VLOOKUP($A28,'Return Data'!$B$7:$R$2843,11,0)</f>
        <v>31.900400000000001</v>
      </c>
      <c r="G28" s="66">
        <f t="shared" si="1"/>
        <v>6</v>
      </c>
      <c r="H28" s="65">
        <f>VLOOKUP($A28,'Return Data'!$B$7:$R$2843,12,0)</f>
        <v>44.3504</v>
      </c>
      <c r="I28" s="66">
        <f t="shared" si="2"/>
        <v>6</v>
      </c>
      <c r="J28" s="65">
        <f>VLOOKUP($A28,'Return Data'!$B$7:$R$2843,13,0)</f>
        <v>58.654299999999999</v>
      </c>
      <c r="K28" s="66">
        <f t="shared" si="3"/>
        <v>7</v>
      </c>
      <c r="L28" s="65">
        <f>VLOOKUP($A28,'Return Data'!$B$7:$R$2843,17,0)</f>
        <v>19.378799999999998</v>
      </c>
      <c r="M28" s="66">
        <f t="shared" si="4"/>
        <v>4</v>
      </c>
      <c r="N28" s="65">
        <f>VLOOKUP($A28,'Return Data'!$B$7:$R$2843,14,0)</f>
        <v>9.9763999999999999</v>
      </c>
      <c r="O28" s="66">
        <f t="shared" si="6"/>
        <v>10</v>
      </c>
      <c r="P28" s="65">
        <f>VLOOKUP($A28,'Return Data'!$B$7:$R$2843,15,0)</f>
        <v>16.747900000000001</v>
      </c>
      <c r="Q28" s="66">
        <f t="shared" si="7"/>
        <v>3</v>
      </c>
      <c r="R28" s="65">
        <f>VLOOKUP($A28,'Return Data'!$B$7:$R$2843,16,0)</f>
        <v>24.0105</v>
      </c>
      <c r="S28" s="67">
        <f t="shared" si="5"/>
        <v>1</v>
      </c>
    </row>
    <row r="29" spans="1:19" x14ac:dyDescent="0.3">
      <c r="A29" s="63" t="s">
        <v>938</v>
      </c>
      <c r="B29" s="64">
        <f>VLOOKUP($A29,'Return Data'!$B$7:$R$2843,3,0)</f>
        <v>44319</v>
      </c>
      <c r="C29" s="65">
        <f>VLOOKUP($A29,'Return Data'!$B$7:$R$2843,4,0)</f>
        <v>54.627499999999998</v>
      </c>
      <c r="D29" s="65">
        <f>VLOOKUP($A29,'Return Data'!$B$7:$R$2843,10,0)</f>
        <v>9.8585999999999991</v>
      </c>
      <c r="E29" s="66">
        <f t="shared" si="0"/>
        <v>1</v>
      </c>
      <c r="F29" s="65">
        <f>VLOOKUP($A29,'Return Data'!$B$7:$R$2843,11,0)</f>
        <v>37.579300000000003</v>
      </c>
      <c r="G29" s="66">
        <f t="shared" si="1"/>
        <v>1</v>
      </c>
      <c r="H29" s="65">
        <f>VLOOKUP($A29,'Return Data'!$B$7:$R$2843,12,0)</f>
        <v>35.935000000000002</v>
      </c>
      <c r="I29" s="66">
        <f t="shared" si="2"/>
        <v>23</v>
      </c>
      <c r="J29" s="65">
        <f>VLOOKUP($A29,'Return Data'!$B$7:$R$2843,13,0)</f>
        <v>55.214700000000001</v>
      </c>
      <c r="K29" s="66">
        <f t="shared" si="3"/>
        <v>15</v>
      </c>
      <c r="L29" s="65">
        <f>VLOOKUP($A29,'Return Data'!$B$7:$R$2843,17,0)</f>
        <v>22.708200000000001</v>
      </c>
      <c r="M29" s="66">
        <f t="shared" si="4"/>
        <v>3</v>
      </c>
      <c r="N29" s="65">
        <f>VLOOKUP($A29,'Return Data'!$B$7:$R$2843,14,0)</f>
        <v>13.095599999999999</v>
      </c>
      <c r="O29" s="66">
        <f t="shared" si="6"/>
        <v>2</v>
      </c>
      <c r="P29" s="65">
        <f>VLOOKUP($A29,'Return Data'!$B$7:$R$2843,15,0)</f>
        <v>15.4969</v>
      </c>
      <c r="Q29" s="66">
        <f t="shared" si="7"/>
        <v>5</v>
      </c>
      <c r="R29" s="65">
        <f>VLOOKUP($A29,'Return Data'!$B$7:$R$2843,16,0)</f>
        <v>12.5121</v>
      </c>
      <c r="S29" s="67">
        <f t="shared" si="5"/>
        <v>18</v>
      </c>
    </row>
    <row r="30" spans="1:19" x14ac:dyDescent="0.3">
      <c r="A30" s="63" t="s">
        <v>1909</v>
      </c>
      <c r="B30" s="64">
        <f>VLOOKUP($A30,'Return Data'!$B$7:$R$2843,3,0)</f>
        <v>44319</v>
      </c>
      <c r="C30" s="65">
        <f>VLOOKUP($A30,'Return Data'!$B$7:$R$2843,4,0)</f>
        <v>430.25006446097399</v>
      </c>
      <c r="D30" s="65">
        <f>VLOOKUP($A30,'Return Data'!$B$7:$R$2843,10,0)</f>
        <v>3.1311</v>
      </c>
      <c r="E30" s="66">
        <f t="shared" si="0"/>
        <v>19</v>
      </c>
      <c r="F30" s="65">
        <f>VLOOKUP($A30,'Return Data'!$B$7:$R$2843,11,0)</f>
        <v>31.8078</v>
      </c>
      <c r="G30" s="66">
        <f t="shared" si="1"/>
        <v>7</v>
      </c>
      <c r="H30" s="65">
        <f>VLOOKUP($A30,'Return Data'!$B$7:$R$2843,12,0)</f>
        <v>42.027999999999999</v>
      </c>
      <c r="I30" s="66">
        <f t="shared" si="2"/>
        <v>10</v>
      </c>
      <c r="J30" s="65">
        <f>VLOOKUP($A30,'Return Data'!$B$7:$R$2843,13,0)</f>
        <v>56.499600000000001</v>
      </c>
      <c r="K30" s="66">
        <f t="shared" si="3"/>
        <v>12</v>
      </c>
      <c r="L30" s="65">
        <f>VLOOKUP($A30,'Return Data'!$B$7:$R$2843,17,0)</f>
        <v>14.7964</v>
      </c>
      <c r="M30" s="66">
        <f t="shared" si="4"/>
        <v>14</v>
      </c>
      <c r="N30" s="65">
        <f>VLOOKUP($A30,'Return Data'!$B$7:$R$2843,14,0)</f>
        <v>10.4643</v>
      </c>
      <c r="O30" s="66">
        <f t="shared" si="6"/>
        <v>9</v>
      </c>
      <c r="P30" s="65">
        <f>VLOOKUP($A30,'Return Data'!$B$7:$R$2843,15,0)</f>
        <v>13.7395</v>
      </c>
      <c r="Q30" s="66">
        <f t="shared" si="7"/>
        <v>12</v>
      </c>
      <c r="R30" s="65">
        <f>VLOOKUP($A30,'Return Data'!$B$7:$R$2843,16,0)</f>
        <v>14.273300000000001</v>
      </c>
      <c r="S30" s="67">
        <f t="shared" si="5"/>
        <v>14</v>
      </c>
    </row>
    <row r="31" spans="1:19" x14ac:dyDescent="0.3">
      <c r="A31" s="63" t="s">
        <v>940</v>
      </c>
      <c r="B31" s="64">
        <f>VLOOKUP($A31,'Return Data'!$B$7:$R$2843,3,0)</f>
        <v>44319</v>
      </c>
      <c r="C31" s="65">
        <f>VLOOKUP($A31,'Return Data'!$B$7:$R$2843,4,0)</f>
        <v>43.241799999999998</v>
      </c>
      <c r="D31" s="65">
        <f>VLOOKUP($A31,'Return Data'!$B$7:$R$2843,10,0)</f>
        <v>1.5118</v>
      </c>
      <c r="E31" s="66">
        <f t="shared" si="0"/>
        <v>25</v>
      </c>
      <c r="F31" s="65">
        <f>VLOOKUP($A31,'Return Data'!$B$7:$R$2843,11,0)</f>
        <v>27.047999999999998</v>
      </c>
      <c r="G31" s="66">
        <f t="shared" si="1"/>
        <v>21</v>
      </c>
      <c r="H31" s="65">
        <f>VLOOKUP($A31,'Return Data'!$B$7:$R$2843,12,0)</f>
        <v>35.649099999999997</v>
      </c>
      <c r="I31" s="66">
        <f t="shared" si="2"/>
        <v>24</v>
      </c>
      <c r="J31" s="65">
        <f>VLOOKUP($A31,'Return Data'!$B$7:$R$2843,13,0)</f>
        <v>51.154400000000003</v>
      </c>
      <c r="K31" s="66">
        <f t="shared" si="3"/>
        <v>21</v>
      </c>
      <c r="L31" s="65">
        <f>VLOOKUP($A31,'Return Data'!$B$7:$R$2843,17,0)</f>
        <v>12.1654</v>
      </c>
      <c r="M31" s="66">
        <f t="shared" si="4"/>
        <v>22</v>
      </c>
      <c r="N31" s="65">
        <f>VLOOKUP($A31,'Return Data'!$B$7:$R$2843,14,0)</f>
        <v>8.7834000000000003</v>
      </c>
      <c r="O31" s="66">
        <f t="shared" si="6"/>
        <v>16</v>
      </c>
      <c r="P31" s="65">
        <f>VLOOKUP($A31,'Return Data'!$B$7:$R$2843,15,0)</f>
        <v>14.874000000000001</v>
      </c>
      <c r="Q31" s="66">
        <f t="shared" si="7"/>
        <v>8</v>
      </c>
      <c r="R31" s="65">
        <f>VLOOKUP($A31,'Return Data'!$B$7:$R$2843,16,0)</f>
        <v>10.8706</v>
      </c>
      <c r="S31" s="67">
        <f t="shared" si="5"/>
        <v>27</v>
      </c>
    </row>
    <row r="32" spans="1:19" x14ac:dyDescent="0.3">
      <c r="A32" s="63" t="s">
        <v>942</v>
      </c>
      <c r="B32" s="64">
        <f>VLOOKUP($A32,'Return Data'!$B$7:$R$2843,3,0)</f>
        <v>44319</v>
      </c>
      <c r="C32" s="65">
        <f>VLOOKUP($A32,'Return Data'!$B$7:$R$2843,4,0)</f>
        <v>276.71429999999998</v>
      </c>
      <c r="D32" s="65">
        <f>VLOOKUP($A32,'Return Data'!$B$7:$R$2843,10,0)</f>
        <v>3.5</v>
      </c>
      <c r="E32" s="66">
        <f t="shared" si="0"/>
        <v>16</v>
      </c>
      <c r="F32" s="65">
        <f>VLOOKUP($A32,'Return Data'!$B$7:$R$2843,11,0)</f>
        <v>27.096800000000002</v>
      </c>
      <c r="G32" s="66">
        <f t="shared" si="1"/>
        <v>20</v>
      </c>
      <c r="H32" s="65">
        <f>VLOOKUP($A32,'Return Data'!$B$7:$R$2843,12,0)</f>
        <v>37.058599999999998</v>
      </c>
      <c r="I32" s="66">
        <f t="shared" si="2"/>
        <v>21</v>
      </c>
      <c r="J32" s="65">
        <f>VLOOKUP($A32,'Return Data'!$B$7:$R$2843,13,0)</f>
        <v>50.428100000000001</v>
      </c>
      <c r="K32" s="66">
        <f t="shared" si="3"/>
        <v>22</v>
      </c>
      <c r="L32" s="65">
        <f>VLOOKUP($A32,'Return Data'!$B$7:$R$2843,17,0)</f>
        <v>16.7196</v>
      </c>
      <c r="M32" s="66">
        <f t="shared" si="4"/>
        <v>10</v>
      </c>
      <c r="N32" s="65">
        <f>VLOOKUP($A32,'Return Data'!$B$7:$R$2843,14,0)</f>
        <v>11.873799999999999</v>
      </c>
      <c r="O32" s="66">
        <f t="shared" si="6"/>
        <v>4</v>
      </c>
      <c r="P32" s="65">
        <f>VLOOKUP($A32,'Return Data'!$B$7:$R$2843,15,0)</f>
        <v>13.6637</v>
      </c>
      <c r="Q32" s="66">
        <f t="shared" si="7"/>
        <v>13</v>
      </c>
      <c r="R32" s="65">
        <f>VLOOKUP($A32,'Return Data'!$B$7:$R$2843,16,0)</f>
        <v>12.494400000000001</v>
      </c>
      <c r="S32" s="67">
        <f t="shared" si="5"/>
        <v>20</v>
      </c>
    </row>
    <row r="33" spans="1:19" x14ac:dyDescent="0.3">
      <c r="A33" s="63" t="s">
        <v>945</v>
      </c>
      <c r="B33" s="64">
        <f>VLOOKUP($A33,'Return Data'!$B$7:$R$2843,3,0)</f>
        <v>44319</v>
      </c>
      <c r="C33" s="65">
        <f>VLOOKUP($A33,'Return Data'!$B$7:$R$2843,4,0)</f>
        <v>13.04</v>
      </c>
      <c r="D33" s="65">
        <f>VLOOKUP($A33,'Return Data'!$B$7:$R$2843,10,0)</f>
        <v>1.0852999999999999</v>
      </c>
      <c r="E33" s="66">
        <f t="shared" si="0"/>
        <v>26</v>
      </c>
      <c r="F33" s="65">
        <f>VLOOKUP($A33,'Return Data'!$B$7:$R$2843,11,0)</f>
        <v>21.528400000000001</v>
      </c>
      <c r="G33" s="66">
        <f t="shared" si="1"/>
        <v>26</v>
      </c>
      <c r="H33" s="65">
        <f>VLOOKUP($A33,'Return Data'!$B$7:$R$2843,12,0)</f>
        <v>32.790199999999999</v>
      </c>
      <c r="I33" s="66">
        <f t="shared" si="2"/>
        <v>25</v>
      </c>
      <c r="J33" s="65">
        <f>VLOOKUP($A33,'Return Data'!$B$7:$R$2843,13,0)</f>
        <v>49.37</v>
      </c>
      <c r="K33" s="66">
        <f t="shared" si="3"/>
        <v>23</v>
      </c>
      <c r="L33" s="65"/>
      <c r="M33" s="66"/>
      <c r="N33" s="65"/>
      <c r="O33" s="66"/>
      <c r="P33" s="65"/>
      <c r="Q33" s="66"/>
      <c r="R33" s="65">
        <f>VLOOKUP($A33,'Return Data'!$B$7:$R$2843,16,0)</f>
        <v>20.742599999999999</v>
      </c>
      <c r="S33" s="67">
        <f t="shared" si="5"/>
        <v>5</v>
      </c>
    </row>
    <row r="34" spans="1:19" x14ac:dyDescent="0.3">
      <c r="A34" s="63" t="s">
        <v>947</v>
      </c>
      <c r="B34" s="64">
        <f>VLOOKUP($A34,'Return Data'!$B$7:$R$2843,3,0)</f>
        <v>44319</v>
      </c>
      <c r="C34" s="65">
        <f>VLOOKUP($A34,'Return Data'!$B$7:$R$2843,4,0)</f>
        <v>161.16739999999999</v>
      </c>
      <c r="D34" s="65">
        <f>VLOOKUP($A34,'Return Data'!$B$7:$R$2843,10,0)</f>
        <v>5.7675999999999998</v>
      </c>
      <c r="E34" s="66">
        <f t="shared" si="0"/>
        <v>4</v>
      </c>
      <c r="F34" s="65">
        <f>VLOOKUP($A34,'Return Data'!$B$7:$R$2843,11,0)</f>
        <v>36.950899999999997</v>
      </c>
      <c r="G34" s="66">
        <f t="shared" si="1"/>
        <v>2</v>
      </c>
      <c r="H34" s="65">
        <f>VLOOKUP($A34,'Return Data'!$B$7:$R$2843,12,0)</f>
        <v>45.086300000000001</v>
      </c>
      <c r="I34" s="66">
        <f t="shared" si="2"/>
        <v>5</v>
      </c>
      <c r="J34" s="65">
        <f>VLOOKUP($A34,'Return Data'!$B$7:$R$2843,13,0)</f>
        <v>65.278499999999994</v>
      </c>
      <c r="K34" s="66">
        <f t="shared" si="3"/>
        <v>2</v>
      </c>
      <c r="L34" s="65">
        <f>VLOOKUP($A34,'Return Data'!$B$7:$R$2843,17,0)</f>
        <v>14.1751</v>
      </c>
      <c r="M34" s="66">
        <f t="shared" si="4"/>
        <v>15</v>
      </c>
      <c r="N34" s="65">
        <f>VLOOKUP($A34,'Return Data'!$B$7:$R$2843,14,0)</f>
        <v>7.6265000000000001</v>
      </c>
      <c r="O34" s="66">
        <f t="shared" si="6"/>
        <v>18</v>
      </c>
      <c r="P34" s="65">
        <f>VLOOKUP($A34,'Return Data'!$B$7:$R$2843,15,0)</f>
        <v>11.706300000000001</v>
      </c>
      <c r="Q34" s="66">
        <f t="shared" si="7"/>
        <v>19</v>
      </c>
      <c r="R34" s="65">
        <f>VLOOKUP($A34,'Return Data'!$B$7:$R$2843,16,0)</f>
        <v>11.6355</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4.0093740740740751</v>
      </c>
      <c r="E36" s="74"/>
      <c r="F36" s="75">
        <f>AVERAGE(F8:F34)</f>
        <v>29.369822222222229</v>
      </c>
      <c r="G36" s="74"/>
      <c r="H36" s="75">
        <f>AVERAGE(H8:H34)</f>
        <v>40.418233333333326</v>
      </c>
      <c r="I36" s="74"/>
      <c r="J36" s="75">
        <f>AVERAGE(J8:J34)</f>
        <v>54.956148148148131</v>
      </c>
      <c r="K36" s="74"/>
      <c r="L36" s="75">
        <f>AVERAGE(L8:L34)</f>
        <v>16.062149999999999</v>
      </c>
      <c r="M36" s="74"/>
      <c r="N36" s="75">
        <f>AVERAGE(N8:N34)</f>
        <v>9.6939681818181818</v>
      </c>
      <c r="O36" s="74"/>
      <c r="P36" s="75">
        <f>AVERAGE(P8:P34)</f>
        <v>14.100936363636363</v>
      </c>
      <c r="Q36" s="74"/>
      <c r="R36" s="75">
        <f>AVERAGE(R8:R34)</f>
        <v>15.709466666666664</v>
      </c>
      <c r="S36" s="76"/>
    </row>
    <row r="37" spans="1:19" x14ac:dyDescent="0.3">
      <c r="A37" s="73" t="s">
        <v>28</v>
      </c>
      <c r="B37" s="74"/>
      <c r="C37" s="74"/>
      <c r="D37" s="75">
        <f>MIN(D8:D34)</f>
        <v>-0.68589999999999995</v>
      </c>
      <c r="E37" s="74"/>
      <c r="F37" s="75">
        <f>MIN(F8:F34)</f>
        <v>19.6127</v>
      </c>
      <c r="G37" s="74"/>
      <c r="H37" s="75">
        <f>MIN(H8:H34)</f>
        <v>30.111599999999999</v>
      </c>
      <c r="I37" s="74"/>
      <c r="J37" s="75">
        <f>MIN(J8:J34)</f>
        <v>42.529600000000002</v>
      </c>
      <c r="K37" s="74"/>
      <c r="L37" s="75">
        <f>MIN(L8:L34)</f>
        <v>12.097300000000001</v>
      </c>
      <c r="M37" s="74"/>
      <c r="N37" s="75">
        <f>MIN(N8:N34)</f>
        <v>4.6345000000000001</v>
      </c>
      <c r="O37" s="74"/>
      <c r="P37" s="75">
        <f>MIN(P8:P34)</f>
        <v>10.3575</v>
      </c>
      <c r="Q37" s="74"/>
      <c r="R37" s="75">
        <f>MIN(R8:R34)</f>
        <v>10.8706</v>
      </c>
      <c r="S37" s="76"/>
    </row>
    <row r="38" spans="1:19" ht="15" thickBot="1" x14ac:dyDescent="0.35">
      <c r="A38" s="77" t="s">
        <v>29</v>
      </c>
      <c r="B38" s="78"/>
      <c r="C38" s="78"/>
      <c r="D38" s="79">
        <f>MAX(D8:D34)</f>
        <v>9.8585999999999991</v>
      </c>
      <c r="E38" s="78"/>
      <c r="F38" s="79">
        <f>MAX(F8:F34)</f>
        <v>37.579300000000003</v>
      </c>
      <c r="G38" s="78"/>
      <c r="H38" s="79">
        <f>MAX(H8:H34)</f>
        <v>50.357999999999997</v>
      </c>
      <c r="I38" s="78"/>
      <c r="J38" s="79">
        <f>MAX(J8:J34)</f>
        <v>66.4328</v>
      </c>
      <c r="K38" s="78"/>
      <c r="L38" s="79">
        <f>MAX(L8:L34)</f>
        <v>24.248699999999999</v>
      </c>
      <c r="M38" s="78"/>
      <c r="N38" s="79">
        <f>MAX(N8:N34)</f>
        <v>16.876300000000001</v>
      </c>
      <c r="O38" s="78"/>
      <c r="P38" s="79">
        <f>MAX(P8:P34)</f>
        <v>20.866900000000001</v>
      </c>
      <c r="Q38" s="78"/>
      <c r="R38" s="79">
        <f>MAX(R8:R34)</f>
        <v>24.0105</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44319</v>
      </c>
      <c r="C8" s="65">
        <f>VLOOKUP($A8,'Return Data'!$B$7:$R$2843,4,0)</f>
        <v>49.85</v>
      </c>
      <c r="D8" s="65">
        <f>VLOOKUP($A8,'Return Data'!$B$7:$R$2843,10,0)</f>
        <v>-1.0912999999999999</v>
      </c>
      <c r="E8" s="66">
        <f t="shared" ref="E8:E39" si="0">RANK(D8,D$8:D$71,0)</f>
        <v>62</v>
      </c>
      <c r="F8" s="65">
        <f>VLOOKUP($A8,'Return Data'!$B$7:$R$2843,11,0)</f>
        <v>19.401199999999999</v>
      </c>
      <c r="G8" s="66">
        <f t="shared" ref="G8:G39" si="1">RANK(F8,F$8:F$71,0)</f>
        <v>62</v>
      </c>
      <c r="H8" s="65">
        <f>VLOOKUP($A8,'Return Data'!$B$7:$R$2843,12,0)</f>
        <v>27.038699999999999</v>
      </c>
      <c r="I8" s="66">
        <f t="shared" ref="I8:I39" si="2">RANK(H8,H$8:H$71,0)</f>
        <v>63</v>
      </c>
      <c r="J8" s="65">
        <f>VLOOKUP($A8,'Return Data'!$B$7:$R$2843,13,0)</f>
        <v>34.948599999999999</v>
      </c>
      <c r="K8" s="66">
        <f t="shared" ref="K8:K39" si="3">RANK(J8,J$8:J$71,0)</f>
        <v>64</v>
      </c>
      <c r="L8" s="65">
        <f>VLOOKUP($A8,'Return Data'!$B$7:$R$2843,17,0)</f>
        <v>9.3230000000000004</v>
      </c>
      <c r="M8" s="66">
        <f t="shared" ref="M8:M28" si="4">RANK(L8,L$8:L$71,0)</f>
        <v>59</v>
      </c>
      <c r="N8" s="65">
        <f>VLOOKUP($A8,'Return Data'!$B$7:$R$2843,14,0)</f>
        <v>5.6467000000000001</v>
      </c>
      <c r="O8" s="66">
        <f>RANK(N8,N$8:N$71,0)</f>
        <v>43</v>
      </c>
      <c r="P8" s="65">
        <f>VLOOKUP($A8,'Return Data'!$B$7:$R$2843,15,0)</f>
        <v>12.3819</v>
      </c>
      <c r="Q8" s="66">
        <f>RANK(P8,P$8:P$71,0)</f>
        <v>28</v>
      </c>
      <c r="R8" s="65">
        <f>VLOOKUP($A8,'Return Data'!$B$7:$R$2843,16,0)</f>
        <v>15.053699999999999</v>
      </c>
      <c r="S8" s="67">
        <f t="shared" ref="S8:S39" si="5">RANK(R8,R$8:R$71,0)</f>
        <v>24</v>
      </c>
    </row>
    <row r="9" spans="1:20" x14ac:dyDescent="0.3">
      <c r="A9" s="63" t="s">
        <v>164</v>
      </c>
      <c r="B9" s="64">
        <f>VLOOKUP($A9,'Return Data'!$B$7:$R$2843,3,0)</f>
        <v>44319</v>
      </c>
      <c r="C9" s="65">
        <f>VLOOKUP($A9,'Return Data'!$B$7:$R$2843,4,0)</f>
        <v>40.78</v>
      </c>
      <c r="D9" s="65">
        <f>VLOOKUP($A9,'Return Data'!$B$7:$R$2843,10,0)</f>
        <v>-0.80269999999999997</v>
      </c>
      <c r="E9" s="66">
        <f t="shared" si="0"/>
        <v>59</v>
      </c>
      <c r="F9" s="65">
        <f>VLOOKUP($A9,'Return Data'!$B$7:$R$2843,11,0)</f>
        <v>19.519300000000001</v>
      </c>
      <c r="G9" s="66">
        <f t="shared" si="1"/>
        <v>61</v>
      </c>
      <c r="H9" s="65">
        <f>VLOOKUP($A9,'Return Data'!$B$7:$R$2843,12,0)</f>
        <v>27.597000000000001</v>
      </c>
      <c r="I9" s="66">
        <f t="shared" si="2"/>
        <v>61</v>
      </c>
      <c r="J9" s="65">
        <f>VLOOKUP($A9,'Return Data'!$B$7:$R$2843,13,0)</f>
        <v>35.661999999999999</v>
      </c>
      <c r="K9" s="66">
        <f t="shared" si="3"/>
        <v>62</v>
      </c>
      <c r="L9" s="65">
        <f>VLOOKUP($A9,'Return Data'!$B$7:$R$2843,17,0)</f>
        <v>10.531499999999999</v>
      </c>
      <c r="M9" s="66">
        <f t="shared" si="4"/>
        <v>55</v>
      </c>
      <c r="N9" s="65">
        <f>VLOOKUP($A9,'Return Data'!$B$7:$R$2843,14,0)</f>
        <v>6.7363</v>
      </c>
      <c r="O9" s="66">
        <f>RANK(N9,N$8:N$71,0)</f>
        <v>39</v>
      </c>
      <c r="P9" s="65">
        <f>VLOOKUP($A9,'Return Data'!$B$7:$R$2843,15,0)</f>
        <v>13.201499999999999</v>
      </c>
      <c r="Q9" s="66">
        <f>RANK(P9,P$8:P$71,0)</f>
        <v>23</v>
      </c>
      <c r="R9" s="65">
        <f>VLOOKUP($A9,'Return Data'!$B$7:$R$2843,16,0)</f>
        <v>15.833299999999999</v>
      </c>
      <c r="S9" s="67">
        <f t="shared" si="5"/>
        <v>17</v>
      </c>
    </row>
    <row r="10" spans="1:20" x14ac:dyDescent="0.3">
      <c r="A10" s="63" t="s">
        <v>165</v>
      </c>
      <c r="B10" s="64">
        <f>VLOOKUP($A10,'Return Data'!$B$7:$R$2843,3,0)</f>
        <v>44319</v>
      </c>
      <c r="C10" s="65">
        <f>VLOOKUP($A10,'Return Data'!$B$7:$R$2843,4,0)</f>
        <v>67.087500000000006</v>
      </c>
      <c r="D10" s="65">
        <f>VLOOKUP($A10,'Return Data'!$B$7:$R$2843,10,0)</f>
        <v>2.4841000000000002</v>
      </c>
      <c r="E10" s="66">
        <f t="shared" si="0"/>
        <v>30</v>
      </c>
      <c r="F10" s="65">
        <f>VLOOKUP($A10,'Return Data'!$B$7:$R$2843,11,0)</f>
        <v>25.507000000000001</v>
      </c>
      <c r="G10" s="66">
        <f t="shared" si="1"/>
        <v>50</v>
      </c>
      <c r="H10" s="65">
        <f>VLOOKUP($A10,'Return Data'!$B$7:$R$2843,12,0)</f>
        <v>39.5426</v>
      </c>
      <c r="I10" s="66">
        <f t="shared" si="2"/>
        <v>36</v>
      </c>
      <c r="J10" s="65">
        <f>VLOOKUP($A10,'Return Data'!$B$7:$R$2843,13,0)</f>
        <v>45.084499999999998</v>
      </c>
      <c r="K10" s="66">
        <f t="shared" si="3"/>
        <v>55</v>
      </c>
      <c r="L10" s="65">
        <f>VLOOKUP($A10,'Return Data'!$B$7:$R$2843,17,0)</f>
        <v>18.747800000000002</v>
      </c>
      <c r="M10" s="66">
        <f t="shared" si="4"/>
        <v>13</v>
      </c>
      <c r="N10" s="65">
        <f>VLOOKUP($A10,'Return Data'!$B$7:$R$2843,14,0)</f>
        <v>13.377599999999999</v>
      </c>
      <c r="O10" s="66">
        <f>RANK(N10,N$8:N$71,0)</f>
        <v>11</v>
      </c>
      <c r="P10" s="65">
        <f>VLOOKUP($A10,'Return Data'!$B$7:$R$2843,15,0)</f>
        <v>16.842400000000001</v>
      </c>
      <c r="Q10" s="66">
        <f>RANK(P10,P$8:P$71,0)</f>
        <v>9</v>
      </c>
      <c r="R10" s="65">
        <f>VLOOKUP($A10,'Return Data'!$B$7:$R$2843,16,0)</f>
        <v>19.757400000000001</v>
      </c>
      <c r="S10" s="67">
        <f t="shared" si="5"/>
        <v>8</v>
      </c>
    </row>
    <row r="11" spans="1:20" x14ac:dyDescent="0.3">
      <c r="A11" s="63" t="s">
        <v>166</v>
      </c>
      <c r="B11" s="64">
        <f>VLOOKUP($A11,'Return Data'!$B$7:$R$2843,3,0)</f>
        <v>44319</v>
      </c>
      <c r="C11" s="65">
        <f>VLOOKUP($A11,'Return Data'!$B$7:$R$2843,4,0)</f>
        <v>62.23</v>
      </c>
      <c r="D11" s="65">
        <f>VLOOKUP($A11,'Return Data'!$B$7:$R$2843,10,0)</f>
        <v>2.8085</v>
      </c>
      <c r="E11" s="66">
        <f t="shared" si="0"/>
        <v>29</v>
      </c>
      <c r="F11" s="65">
        <f>VLOOKUP($A11,'Return Data'!$B$7:$R$2843,11,0)</f>
        <v>26.9223</v>
      </c>
      <c r="G11" s="66">
        <f t="shared" si="1"/>
        <v>42</v>
      </c>
      <c r="H11" s="65">
        <f>VLOOKUP($A11,'Return Data'!$B$7:$R$2843,12,0)</f>
        <v>38.689500000000002</v>
      </c>
      <c r="I11" s="66">
        <f t="shared" si="2"/>
        <v>38</v>
      </c>
      <c r="J11" s="65">
        <f>VLOOKUP($A11,'Return Data'!$B$7:$R$2843,13,0)</f>
        <v>55.109699999999997</v>
      </c>
      <c r="K11" s="66">
        <f t="shared" si="3"/>
        <v>36</v>
      </c>
      <c r="L11" s="65">
        <f>VLOOKUP($A11,'Return Data'!$B$7:$R$2843,17,0)</f>
        <v>15.0572</v>
      </c>
      <c r="M11" s="66">
        <f t="shared" si="4"/>
        <v>27</v>
      </c>
      <c r="N11" s="65">
        <f>VLOOKUP($A11,'Return Data'!$B$7:$R$2843,14,0)</f>
        <v>7.4162999999999997</v>
      </c>
      <c r="O11" s="66">
        <f>RANK(N11,N$8:N$71,0)</f>
        <v>34</v>
      </c>
      <c r="P11" s="65">
        <f>VLOOKUP($A11,'Return Data'!$B$7:$R$2843,15,0)</f>
        <v>11.943</v>
      </c>
      <c r="Q11" s="66">
        <f>RANK(P11,P$8:P$71,0)</f>
        <v>31</v>
      </c>
      <c r="R11" s="65">
        <f>VLOOKUP($A11,'Return Data'!$B$7:$R$2843,16,0)</f>
        <v>7.3651</v>
      </c>
      <c r="S11" s="67">
        <f t="shared" si="5"/>
        <v>55</v>
      </c>
    </row>
    <row r="12" spans="1:20" x14ac:dyDescent="0.3">
      <c r="A12" s="63" t="s">
        <v>167</v>
      </c>
      <c r="B12" s="64">
        <f>VLOOKUP($A12,'Return Data'!$B$7:$R$2843,3,0)</f>
        <v>44319</v>
      </c>
      <c r="C12" s="65">
        <f>VLOOKUP($A12,'Return Data'!$B$7:$R$2843,4,0)</f>
        <v>54.521000000000001</v>
      </c>
      <c r="D12" s="65">
        <f>VLOOKUP($A12,'Return Data'!$B$7:$R$2843,10,0)</f>
        <v>-5.1299999999999998E-2</v>
      </c>
      <c r="E12" s="66">
        <f t="shared" si="0"/>
        <v>53</v>
      </c>
      <c r="F12" s="65">
        <f>VLOOKUP($A12,'Return Data'!$B$7:$R$2843,11,0)</f>
        <v>21.052900000000001</v>
      </c>
      <c r="G12" s="66">
        <f t="shared" si="1"/>
        <v>60</v>
      </c>
      <c r="H12" s="65">
        <f>VLOOKUP($A12,'Return Data'!$B$7:$R$2843,12,0)</f>
        <v>31.575600000000001</v>
      </c>
      <c r="I12" s="66">
        <f t="shared" si="2"/>
        <v>56</v>
      </c>
      <c r="J12" s="65">
        <f>VLOOKUP($A12,'Return Data'!$B$7:$R$2843,13,0)</f>
        <v>44.514499999999998</v>
      </c>
      <c r="K12" s="66">
        <f t="shared" si="3"/>
        <v>58</v>
      </c>
      <c r="L12" s="65">
        <f>VLOOKUP($A12,'Return Data'!$B$7:$R$2843,17,0)</f>
        <v>17.3245</v>
      </c>
      <c r="M12" s="66">
        <f t="shared" si="4"/>
        <v>21</v>
      </c>
      <c r="N12" s="65">
        <f>VLOOKUP($A12,'Return Data'!$B$7:$R$2843,14,0)</f>
        <v>12.008599999999999</v>
      </c>
      <c r="O12" s="66">
        <f>RANK(N12,N$8:N$71,0)</f>
        <v>15</v>
      </c>
      <c r="P12" s="65">
        <f>VLOOKUP($A12,'Return Data'!$B$7:$R$2843,15,0)</f>
        <v>13.174099999999999</v>
      </c>
      <c r="Q12" s="66">
        <f>RANK(P12,P$8:P$71,0)</f>
        <v>24</v>
      </c>
      <c r="R12" s="65">
        <f>VLOOKUP($A12,'Return Data'!$B$7:$R$2843,16,0)</f>
        <v>14.9765</v>
      </c>
      <c r="S12" s="67">
        <f t="shared" si="5"/>
        <v>27</v>
      </c>
    </row>
    <row r="13" spans="1:20" x14ac:dyDescent="0.3">
      <c r="A13" s="63" t="s">
        <v>168</v>
      </c>
      <c r="B13" s="64">
        <f>VLOOKUP($A13,'Return Data'!$B$7:$R$2843,3,0)</f>
        <v>44319</v>
      </c>
      <c r="C13" s="65">
        <f>VLOOKUP($A13,'Return Data'!$B$7:$R$2843,4,0)</f>
        <v>14.05</v>
      </c>
      <c r="D13" s="65">
        <f>VLOOKUP($A13,'Return Data'!$B$7:$R$2843,10,0)</f>
        <v>10.196099999999999</v>
      </c>
      <c r="E13" s="66">
        <f t="shared" si="0"/>
        <v>9</v>
      </c>
      <c r="F13" s="65">
        <f>VLOOKUP($A13,'Return Data'!$B$7:$R$2843,11,0)</f>
        <v>31.677600000000002</v>
      </c>
      <c r="G13" s="66">
        <f t="shared" si="1"/>
        <v>24</v>
      </c>
      <c r="H13" s="65">
        <f>VLOOKUP($A13,'Return Data'!$B$7:$R$2843,12,0)</f>
        <v>46.966500000000003</v>
      </c>
      <c r="I13" s="66">
        <f t="shared" si="2"/>
        <v>18</v>
      </c>
      <c r="J13" s="65">
        <f>VLOOKUP($A13,'Return Data'!$B$7:$R$2843,13,0)</f>
        <v>63.5623</v>
      </c>
      <c r="K13" s="66">
        <f t="shared" si="3"/>
        <v>18</v>
      </c>
      <c r="L13" s="65">
        <f>VLOOKUP($A13,'Return Data'!$B$7:$R$2843,17,0)</f>
        <v>28.221599999999999</v>
      </c>
      <c r="M13" s="66">
        <f t="shared" si="4"/>
        <v>5</v>
      </c>
      <c r="N13" s="65"/>
      <c r="O13" s="66"/>
      <c r="P13" s="65"/>
      <c r="Q13" s="66"/>
      <c r="R13" s="65">
        <f>VLOOKUP($A13,'Return Data'!$B$7:$R$2843,16,0)</f>
        <v>11.2012</v>
      </c>
      <c r="S13" s="67">
        <f t="shared" si="5"/>
        <v>49</v>
      </c>
    </row>
    <row r="14" spans="1:20" x14ac:dyDescent="0.3">
      <c r="A14" s="63" t="s">
        <v>169</v>
      </c>
      <c r="B14" s="64">
        <f>VLOOKUP($A14,'Return Data'!$B$7:$R$2843,3,0)</f>
        <v>44319</v>
      </c>
      <c r="C14" s="65">
        <f>VLOOKUP($A14,'Return Data'!$B$7:$R$2843,4,0)</f>
        <v>17.09</v>
      </c>
      <c r="D14" s="65">
        <f>VLOOKUP($A14,'Return Data'!$B$7:$R$2843,10,0)</f>
        <v>9.8329000000000004</v>
      </c>
      <c r="E14" s="66">
        <f t="shared" si="0"/>
        <v>10</v>
      </c>
      <c r="F14" s="65">
        <f>VLOOKUP($A14,'Return Data'!$B$7:$R$2843,11,0)</f>
        <v>32.071100000000001</v>
      </c>
      <c r="G14" s="66">
        <f t="shared" si="1"/>
        <v>21</v>
      </c>
      <c r="H14" s="65">
        <f>VLOOKUP($A14,'Return Data'!$B$7:$R$2843,12,0)</f>
        <v>48.867600000000003</v>
      </c>
      <c r="I14" s="66">
        <f t="shared" si="2"/>
        <v>14</v>
      </c>
      <c r="J14" s="65">
        <f>VLOOKUP($A14,'Return Data'!$B$7:$R$2843,13,0)</f>
        <v>64.961399999999998</v>
      </c>
      <c r="K14" s="66">
        <f t="shared" si="3"/>
        <v>16</v>
      </c>
      <c r="L14" s="65">
        <f>VLOOKUP($A14,'Return Data'!$B$7:$R$2843,17,0)</f>
        <v>26.457799999999999</v>
      </c>
      <c r="M14" s="66">
        <f t="shared" si="4"/>
        <v>6</v>
      </c>
      <c r="N14" s="65"/>
      <c r="O14" s="66"/>
      <c r="P14" s="65"/>
      <c r="Q14" s="66"/>
      <c r="R14" s="65">
        <f>VLOOKUP($A14,'Return Data'!$B$7:$R$2843,16,0)</f>
        <v>23.4925</v>
      </c>
      <c r="S14" s="67">
        <f t="shared" si="5"/>
        <v>3</v>
      </c>
    </row>
    <row r="15" spans="1:20" x14ac:dyDescent="0.3">
      <c r="A15" s="63" t="s">
        <v>170</v>
      </c>
      <c r="B15" s="64">
        <f>VLOOKUP($A15,'Return Data'!$B$7:$R$2843,3,0)</f>
        <v>44319</v>
      </c>
      <c r="C15" s="65">
        <f>VLOOKUP($A15,'Return Data'!$B$7:$R$2843,4,0)</f>
        <v>91.36</v>
      </c>
      <c r="D15" s="65">
        <f>VLOOKUP($A15,'Return Data'!$B$7:$R$2843,10,0)</f>
        <v>8.8915000000000006</v>
      </c>
      <c r="E15" s="66">
        <f t="shared" si="0"/>
        <v>14</v>
      </c>
      <c r="F15" s="65">
        <f>VLOOKUP($A15,'Return Data'!$B$7:$R$2843,11,0)</f>
        <v>32.540300000000002</v>
      </c>
      <c r="G15" s="66">
        <f t="shared" si="1"/>
        <v>18</v>
      </c>
      <c r="H15" s="65">
        <f>VLOOKUP($A15,'Return Data'!$B$7:$R$2843,12,0)</f>
        <v>48.432200000000002</v>
      </c>
      <c r="I15" s="66">
        <f t="shared" si="2"/>
        <v>15</v>
      </c>
      <c r="J15" s="65">
        <f>VLOOKUP($A15,'Return Data'!$B$7:$R$2843,13,0)</f>
        <v>63.201099999999997</v>
      </c>
      <c r="K15" s="66">
        <f t="shared" si="3"/>
        <v>20</v>
      </c>
      <c r="L15" s="65">
        <f>VLOOKUP($A15,'Return Data'!$B$7:$R$2843,17,0)</f>
        <v>29.748799999999999</v>
      </c>
      <c r="M15" s="66">
        <f t="shared" si="4"/>
        <v>4</v>
      </c>
      <c r="N15" s="65">
        <f>VLOOKUP($A15,'Return Data'!$B$7:$R$2843,14,0)</f>
        <v>13.647</v>
      </c>
      <c r="O15" s="66">
        <f t="shared" ref="O15:O23" si="6">RANK(N15,N$8:N$71,0)</f>
        <v>10</v>
      </c>
      <c r="P15" s="65">
        <f>VLOOKUP($A15,'Return Data'!$B$7:$R$2843,15,0)</f>
        <v>19.539400000000001</v>
      </c>
      <c r="Q15" s="66">
        <f t="shared" ref="Q15:Q23" si="7">RANK(P15,P$8:P$71,0)</f>
        <v>3</v>
      </c>
      <c r="R15" s="65">
        <f>VLOOKUP($A15,'Return Data'!$B$7:$R$2843,16,0)</f>
        <v>17.753799999999998</v>
      </c>
      <c r="S15" s="67">
        <f t="shared" si="5"/>
        <v>9</v>
      </c>
    </row>
    <row r="16" spans="1:20" x14ac:dyDescent="0.3">
      <c r="A16" s="63" t="s">
        <v>171</v>
      </c>
      <c r="B16" s="64">
        <f>VLOOKUP($A16,'Return Data'!$B$7:$R$2843,3,0)</f>
        <v>44319</v>
      </c>
      <c r="C16" s="65">
        <f>VLOOKUP($A16,'Return Data'!$B$7:$R$2843,4,0)</f>
        <v>100.77</v>
      </c>
      <c r="D16" s="65">
        <f>VLOOKUP($A16,'Return Data'!$B$7:$R$2843,10,0)</f>
        <v>1.1645000000000001</v>
      </c>
      <c r="E16" s="66">
        <f t="shared" si="0"/>
        <v>43</v>
      </c>
      <c r="F16" s="65">
        <f>VLOOKUP($A16,'Return Data'!$B$7:$R$2843,11,0)</f>
        <v>28.402100000000001</v>
      </c>
      <c r="G16" s="66">
        <f t="shared" si="1"/>
        <v>32</v>
      </c>
      <c r="H16" s="65">
        <f>VLOOKUP($A16,'Return Data'!$B$7:$R$2843,12,0)</f>
        <v>41.511000000000003</v>
      </c>
      <c r="I16" s="66">
        <f t="shared" si="2"/>
        <v>28</v>
      </c>
      <c r="J16" s="65">
        <f>VLOOKUP($A16,'Return Data'!$B$7:$R$2843,13,0)</f>
        <v>57.060499999999998</v>
      </c>
      <c r="K16" s="66">
        <f t="shared" si="3"/>
        <v>28</v>
      </c>
      <c r="L16" s="65">
        <f>VLOOKUP($A16,'Return Data'!$B$7:$R$2843,17,0)</f>
        <v>21.988</v>
      </c>
      <c r="M16" s="66">
        <f t="shared" si="4"/>
        <v>11</v>
      </c>
      <c r="N16" s="65">
        <f>VLOOKUP($A16,'Return Data'!$B$7:$R$2843,14,0)</f>
        <v>17.305599999999998</v>
      </c>
      <c r="O16" s="66">
        <f t="shared" si="6"/>
        <v>5</v>
      </c>
      <c r="P16" s="65">
        <f>VLOOKUP($A16,'Return Data'!$B$7:$R$2843,15,0)</f>
        <v>17.801500000000001</v>
      </c>
      <c r="Q16" s="66">
        <f t="shared" si="7"/>
        <v>4</v>
      </c>
      <c r="R16" s="65">
        <f>VLOOKUP($A16,'Return Data'!$B$7:$R$2843,16,0)</f>
        <v>15.6972</v>
      </c>
      <c r="S16" s="67">
        <f t="shared" si="5"/>
        <v>18</v>
      </c>
    </row>
    <row r="17" spans="1:19" x14ac:dyDescent="0.3">
      <c r="A17" s="63" t="s">
        <v>172</v>
      </c>
      <c r="B17" s="64">
        <f>VLOOKUP($A17,'Return Data'!$B$7:$R$2843,3,0)</f>
        <v>44319</v>
      </c>
      <c r="C17" s="65">
        <f>VLOOKUP($A17,'Return Data'!$B$7:$R$2843,4,0)</f>
        <v>71.203999999999994</v>
      </c>
      <c r="D17" s="65">
        <f>VLOOKUP($A17,'Return Data'!$B$7:$R$2843,10,0)</f>
        <v>4.7873000000000001</v>
      </c>
      <c r="E17" s="66">
        <f t="shared" si="0"/>
        <v>19</v>
      </c>
      <c r="F17" s="65">
        <f>VLOOKUP($A17,'Return Data'!$B$7:$R$2843,11,0)</f>
        <v>32.3765</v>
      </c>
      <c r="G17" s="66">
        <f t="shared" si="1"/>
        <v>19</v>
      </c>
      <c r="H17" s="65">
        <f>VLOOKUP($A17,'Return Data'!$B$7:$R$2843,12,0)</f>
        <v>44.465200000000003</v>
      </c>
      <c r="I17" s="66">
        <f t="shared" si="2"/>
        <v>22</v>
      </c>
      <c r="J17" s="65">
        <f>VLOOKUP($A17,'Return Data'!$B$7:$R$2843,13,0)</f>
        <v>59.475000000000001</v>
      </c>
      <c r="K17" s="66">
        <f t="shared" si="3"/>
        <v>23</v>
      </c>
      <c r="L17" s="65">
        <f>VLOOKUP($A17,'Return Data'!$B$7:$R$2843,17,0)</f>
        <v>18.6936</v>
      </c>
      <c r="M17" s="66">
        <f t="shared" si="4"/>
        <v>14</v>
      </c>
      <c r="N17" s="65">
        <f>VLOOKUP($A17,'Return Data'!$B$7:$R$2843,14,0)</f>
        <v>13.974299999999999</v>
      </c>
      <c r="O17" s="66">
        <f t="shared" si="6"/>
        <v>9</v>
      </c>
      <c r="P17" s="65">
        <f>VLOOKUP($A17,'Return Data'!$B$7:$R$2843,15,0)</f>
        <v>17.111999999999998</v>
      </c>
      <c r="Q17" s="66">
        <f t="shared" si="7"/>
        <v>6</v>
      </c>
      <c r="R17" s="65">
        <f>VLOOKUP($A17,'Return Data'!$B$7:$R$2843,16,0)</f>
        <v>17.210599999999999</v>
      </c>
      <c r="S17" s="67">
        <f t="shared" si="5"/>
        <v>13</v>
      </c>
    </row>
    <row r="18" spans="1:19" x14ac:dyDescent="0.3">
      <c r="A18" s="63" t="s">
        <v>173</v>
      </c>
      <c r="B18" s="64">
        <f>VLOOKUP($A18,'Return Data'!$B$7:$R$2843,3,0)</f>
        <v>44319</v>
      </c>
      <c r="C18" s="65">
        <f>VLOOKUP($A18,'Return Data'!$B$7:$R$2843,4,0)</f>
        <v>64.59</v>
      </c>
      <c r="D18" s="65">
        <f>VLOOKUP($A18,'Return Data'!$B$7:$R$2843,10,0)</f>
        <v>0.373</v>
      </c>
      <c r="E18" s="66">
        <f t="shared" si="0"/>
        <v>50</v>
      </c>
      <c r="F18" s="65">
        <f>VLOOKUP($A18,'Return Data'!$B$7:$R$2843,11,0)</f>
        <v>25.150200000000002</v>
      </c>
      <c r="G18" s="66">
        <f t="shared" si="1"/>
        <v>52</v>
      </c>
      <c r="H18" s="65">
        <f>VLOOKUP($A18,'Return Data'!$B$7:$R$2843,12,0)</f>
        <v>36.698399999999999</v>
      </c>
      <c r="I18" s="66">
        <f t="shared" si="2"/>
        <v>44</v>
      </c>
      <c r="J18" s="65">
        <f>VLOOKUP($A18,'Return Data'!$B$7:$R$2843,13,0)</f>
        <v>48.927799999999998</v>
      </c>
      <c r="K18" s="66">
        <f t="shared" si="3"/>
        <v>51</v>
      </c>
      <c r="L18" s="65">
        <f>VLOOKUP($A18,'Return Data'!$B$7:$R$2843,17,0)</f>
        <v>14.5564</v>
      </c>
      <c r="M18" s="66">
        <f t="shared" si="4"/>
        <v>30</v>
      </c>
      <c r="N18" s="65">
        <f>VLOOKUP($A18,'Return Data'!$B$7:$R$2843,14,0)</f>
        <v>9.2072000000000003</v>
      </c>
      <c r="O18" s="66">
        <f t="shared" si="6"/>
        <v>27</v>
      </c>
      <c r="P18" s="65">
        <f>VLOOKUP($A18,'Return Data'!$B$7:$R$2843,15,0)</f>
        <v>12.964700000000001</v>
      </c>
      <c r="Q18" s="66">
        <f t="shared" si="7"/>
        <v>26</v>
      </c>
      <c r="R18" s="65">
        <f>VLOOKUP($A18,'Return Data'!$B$7:$R$2843,16,0)</f>
        <v>14.008100000000001</v>
      </c>
      <c r="S18" s="67">
        <f t="shared" si="5"/>
        <v>34</v>
      </c>
    </row>
    <row r="19" spans="1:19" x14ac:dyDescent="0.3">
      <c r="A19" s="63" t="s">
        <v>175</v>
      </c>
      <c r="B19" s="64">
        <f>VLOOKUP($A19,'Return Data'!$B$7:$R$2843,3,0)</f>
        <v>44319</v>
      </c>
      <c r="C19" s="65">
        <f>VLOOKUP($A19,'Return Data'!$B$7:$R$2843,4,0)</f>
        <v>755.12049999999999</v>
      </c>
      <c r="D19" s="65">
        <f>VLOOKUP($A19,'Return Data'!$B$7:$R$2843,10,0)</f>
        <v>1.5188999999999999</v>
      </c>
      <c r="E19" s="66">
        <f t="shared" si="0"/>
        <v>38</v>
      </c>
      <c r="F19" s="65">
        <f>VLOOKUP($A19,'Return Data'!$B$7:$R$2843,11,0)</f>
        <v>32.273099999999999</v>
      </c>
      <c r="G19" s="66">
        <f t="shared" si="1"/>
        <v>20</v>
      </c>
      <c r="H19" s="65">
        <f>VLOOKUP($A19,'Return Data'!$B$7:$R$2843,12,0)</f>
        <v>45.869500000000002</v>
      </c>
      <c r="I19" s="66">
        <f t="shared" si="2"/>
        <v>20</v>
      </c>
      <c r="J19" s="65">
        <f>VLOOKUP($A19,'Return Data'!$B$7:$R$2843,13,0)</f>
        <v>60.394100000000002</v>
      </c>
      <c r="K19" s="66">
        <f t="shared" si="3"/>
        <v>22</v>
      </c>
      <c r="L19" s="65">
        <f>VLOOKUP($A19,'Return Data'!$B$7:$R$2843,17,0)</f>
        <v>11.9503</v>
      </c>
      <c r="M19" s="66">
        <f t="shared" si="4"/>
        <v>47</v>
      </c>
      <c r="N19" s="65">
        <f>VLOOKUP($A19,'Return Data'!$B$7:$R$2843,14,0)</f>
        <v>9.0241000000000007</v>
      </c>
      <c r="O19" s="66">
        <f t="shared" si="6"/>
        <v>29</v>
      </c>
      <c r="P19" s="65">
        <f>VLOOKUP($A19,'Return Data'!$B$7:$R$2843,15,0)</f>
        <v>11.9879</v>
      </c>
      <c r="Q19" s="66">
        <f t="shared" si="7"/>
        <v>30</v>
      </c>
      <c r="R19" s="65">
        <f>VLOOKUP($A19,'Return Data'!$B$7:$R$2843,16,0)</f>
        <v>14.583500000000001</v>
      </c>
      <c r="S19" s="67">
        <f t="shared" si="5"/>
        <v>29</v>
      </c>
    </row>
    <row r="20" spans="1:19" x14ac:dyDescent="0.3">
      <c r="A20" s="63" t="s">
        <v>176</v>
      </c>
      <c r="B20" s="64">
        <f>VLOOKUP($A20,'Return Data'!$B$7:$R$2843,3,0)</f>
        <v>44319</v>
      </c>
      <c r="C20" s="65">
        <f>VLOOKUP($A20,'Return Data'!$B$7:$R$2843,4,0)</f>
        <v>477.37799999999999</v>
      </c>
      <c r="D20" s="65">
        <f>VLOOKUP($A20,'Return Data'!$B$7:$R$2843,10,0)</f>
        <v>0.51519999999999999</v>
      </c>
      <c r="E20" s="66">
        <f t="shared" si="0"/>
        <v>49</v>
      </c>
      <c r="F20" s="65">
        <f>VLOOKUP($A20,'Return Data'!$B$7:$R$2843,11,0)</f>
        <v>29.890999999999998</v>
      </c>
      <c r="G20" s="66">
        <f t="shared" si="1"/>
        <v>26</v>
      </c>
      <c r="H20" s="65">
        <f>VLOOKUP($A20,'Return Data'!$B$7:$R$2843,12,0)</f>
        <v>40.624899999999997</v>
      </c>
      <c r="I20" s="66">
        <f t="shared" si="2"/>
        <v>29</v>
      </c>
      <c r="J20" s="65">
        <f>VLOOKUP($A20,'Return Data'!$B$7:$R$2843,13,0)</f>
        <v>55.152500000000003</v>
      </c>
      <c r="K20" s="66">
        <f t="shared" si="3"/>
        <v>35</v>
      </c>
      <c r="L20" s="65">
        <f>VLOOKUP($A20,'Return Data'!$B$7:$R$2843,17,0)</f>
        <v>12.6226</v>
      </c>
      <c r="M20" s="66">
        <f t="shared" si="4"/>
        <v>41</v>
      </c>
      <c r="N20" s="65">
        <f>VLOOKUP($A20,'Return Data'!$B$7:$R$2843,14,0)</f>
        <v>10.663600000000001</v>
      </c>
      <c r="O20" s="66">
        <f t="shared" si="6"/>
        <v>21</v>
      </c>
      <c r="P20" s="65">
        <f>VLOOKUP($A20,'Return Data'!$B$7:$R$2843,15,0)</f>
        <v>15.2468</v>
      </c>
      <c r="Q20" s="66">
        <f t="shared" si="7"/>
        <v>15</v>
      </c>
      <c r="R20" s="65">
        <f>VLOOKUP($A20,'Return Data'!$B$7:$R$2843,16,0)</f>
        <v>15.184100000000001</v>
      </c>
      <c r="S20" s="67">
        <f t="shared" si="5"/>
        <v>20</v>
      </c>
    </row>
    <row r="21" spans="1:19" x14ac:dyDescent="0.3">
      <c r="A21" s="63" t="s">
        <v>177</v>
      </c>
      <c r="B21" s="64">
        <f>VLOOKUP($A21,'Return Data'!$B$7:$R$2843,3,0)</f>
        <v>44319</v>
      </c>
      <c r="C21" s="65">
        <f>VLOOKUP($A21,'Return Data'!$B$7:$R$2843,4,0)</f>
        <v>616.10400000000004</v>
      </c>
      <c r="D21" s="65">
        <f>VLOOKUP($A21,'Return Data'!$B$7:$R$2843,10,0)</f>
        <v>3.9899999999999998E-2</v>
      </c>
      <c r="E21" s="66">
        <f t="shared" si="0"/>
        <v>52</v>
      </c>
      <c r="F21" s="65">
        <f>VLOOKUP($A21,'Return Data'!$B$7:$R$2843,11,0)</f>
        <v>26.292000000000002</v>
      </c>
      <c r="G21" s="66">
        <f t="shared" si="1"/>
        <v>45</v>
      </c>
      <c r="H21" s="65">
        <f>VLOOKUP($A21,'Return Data'!$B$7:$R$2843,12,0)</f>
        <v>32.234699999999997</v>
      </c>
      <c r="I21" s="66">
        <f t="shared" si="2"/>
        <v>54</v>
      </c>
      <c r="J21" s="65">
        <f>VLOOKUP($A21,'Return Data'!$B$7:$R$2843,13,0)</f>
        <v>44.6967</v>
      </c>
      <c r="K21" s="66">
        <f t="shared" si="3"/>
        <v>57</v>
      </c>
      <c r="L21" s="65">
        <f>VLOOKUP($A21,'Return Data'!$B$7:$R$2843,17,0)</f>
        <v>6.0544000000000002</v>
      </c>
      <c r="M21" s="66">
        <f t="shared" si="4"/>
        <v>61</v>
      </c>
      <c r="N21" s="65">
        <f>VLOOKUP($A21,'Return Data'!$B$7:$R$2843,14,0)</f>
        <v>5.1013000000000002</v>
      </c>
      <c r="O21" s="66">
        <f t="shared" si="6"/>
        <v>45</v>
      </c>
      <c r="P21" s="65">
        <f>VLOOKUP($A21,'Return Data'!$B$7:$R$2843,15,0)</f>
        <v>11.1273</v>
      </c>
      <c r="Q21" s="66">
        <f t="shared" si="7"/>
        <v>36</v>
      </c>
      <c r="R21" s="65">
        <f>VLOOKUP($A21,'Return Data'!$B$7:$R$2843,16,0)</f>
        <v>11.7437</v>
      </c>
      <c r="S21" s="67">
        <f t="shared" si="5"/>
        <v>46</v>
      </c>
    </row>
    <row r="22" spans="1:19" x14ac:dyDescent="0.3">
      <c r="A22" s="63" t="s">
        <v>178</v>
      </c>
      <c r="B22" s="64">
        <f>VLOOKUP($A22,'Return Data'!$B$7:$R$2843,3,0)</f>
        <v>44319</v>
      </c>
      <c r="C22" s="65">
        <f>VLOOKUP($A22,'Return Data'!$B$7:$R$2843,4,0)</f>
        <v>48.688000000000002</v>
      </c>
      <c r="D22" s="65">
        <f>VLOOKUP($A22,'Return Data'!$B$7:$R$2843,10,0)</f>
        <v>-0.83240000000000003</v>
      </c>
      <c r="E22" s="66">
        <f t="shared" si="0"/>
        <v>60</v>
      </c>
      <c r="F22" s="65">
        <f>VLOOKUP($A22,'Return Data'!$B$7:$R$2843,11,0)</f>
        <v>25.2041</v>
      </c>
      <c r="G22" s="66">
        <f t="shared" si="1"/>
        <v>51</v>
      </c>
      <c r="H22" s="65">
        <f>VLOOKUP($A22,'Return Data'!$B$7:$R$2843,12,0)</f>
        <v>35.668399999999998</v>
      </c>
      <c r="I22" s="66">
        <f t="shared" si="2"/>
        <v>50</v>
      </c>
      <c r="J22" s="65">
        <f>VLOOKUP($A22,'Return Data'!$B$7:$R$2843,13,0)</f>
        <v>48.867899999999999</v>
      </c>
      <c r="K22" s="66">
        <f t="shared" si="3"/>
        <v>52</v>
      </c>
      <c r="L22" s="65">
        <f>VLOOKUP($A22,'Return Data'!$B$7:$R$2843,17,0)</f>
        <v>12.917199999999999</v>
      </c>
      <c r="M22" s="66">
        <f t="shared" si="4"/>
        <v>38</v>
      </c>
      <c r="N22" s="65">
        <f>VLOOKUP($A22,'Return Data'!$B$7:$R$2843,14,0)</f>
        <v>7.3541999999999996</v>
      </c>
      <c r="O22" s="66">
        <f t="shared" si="6"/>
        <v>36</v>
      </c>
      <c r="P22" s="65">
        <f>VLOOKUP($A22,'Return Data'!$B$7:$R$2843,15,0)</f>
        <v>13.111000000000001</v>
      </c>
      <c r="Q22" s="66">
        <f t="shared" si="7"/>
        <v>25</v>
      </c>
      <c r="R22" s="65">
        <f>VLOOKUP($A22,'Return Data'!$B$7:$R$2843,16,0)</f>
        <v>13.479799999999999</v>
      </c>
      <c r="S22" s="67">
        <f t="shared" si="5"/>
        <v>36</v>
      </c>
    </row>
    <row r="23" spans="1:19" x14ac:dyDescent="0.3">
      <c r="A23" s="63" t="s">
        <v>179</v>
      </c>
      <c r="B23" s="64">
        <f>VLOOKUP($A23,'Return Data'!$B$7:$R$2843,3,0)</f>
        <v>44319</v>
      </c>
      <c r="C23" s="65">
        <f>VLOOKUP($A23,'Return Data'!$B$7:$R$2843,4,0)</f>
        <v>520.16</v>
      </c>
      <c r="D23" s="65">
        <f>VLOOKUP($A23,'Return Data'!$B$7:$R$2843,10,0)</f>
        <v>1.2811999999999999</v>
      </c>
      <c r="E23" s="66">
        <f t="shared" si="0"/>
        <v>40</v>
      </c>
      <c r="F23" s="65">
        <f>VLOOKUP($A23,'Return Data'!$B$7:$R$2843,11,0)</f>
        <v>29.583200000000001</v>
      </c>
      <c r="G23" s="66">
        <f t="shared" si="1"/>
        <v>27</v>
      </c>
      <c r="H23" s="65">
        <f>VLOOKUP($A23,'Return Data'!$B$7:$R$2843,12,0)</f>
        <v>39.628999999999998</v>
      </c>
      <c r="I23" s="66">
        <f t="shared" si="2"/>
        <v>34</v>
      </c>
      <c r="J23" s="65">
        <f>VLOOKUP($A23,'Return Data'!$B$7:$R$2843,13,0)</f>
        <v>54.222000000000001</v>
      </c>
      <c r="K23" s="66">
        <f t="shared" si="3"/>
        <v>39</v>
      </c>
      <c r="L23" s="65">
        <f>VLOOKUP($A23,'Return Data'!$B$7:$R$2843,17,0)</f>
        <v>13.200799999999999</v>
      </c>
      <c r="M23" s="66">
        <f t="shared" si="4"/>
        <v>37</v>
      </c>
      <c r="N23" s="65">
        <f>VLOOKUP($A23,'Return Data'!$B$7:$R$2843,14,0)</f>
        <v>11.144</v>
      </c>
      <c r="O23" s="66">
        <f t="shared" si="6"/>
        <v>19</v>
      </c>
      <c r="P23" s="65">
        <f>VLOOKUP($A23,'Return Data'!$B$7:$R$2843,15,0)</f>
        <v>13.876200000000001</v>
      </c>
      <c r="Q23" s="66">
        <f t="shared" si="7"/>
        <v>20</v>
      </c>
      <c r="R23" s="65">
        <f>VLOOKUP($A23,'Return Data'!$B$7:$R$2843,16,0)</f>
        <v>15.266999999999999</v>
      </c>
      <c r="S23" s="67">
        <f t="shared" si="5"/>
        <v>19</v>
      </c>
    </row>
    <row r="24" spans="1:19" x14ac:dyDescent="0.3">
      <c r="A24" s="63" t="s">
        <v>180</v>
      </c>
      <c r="B24" s="64">
        <f>VLOOKUP($A24,'Return Data'!$B$7:$R$2843,3,0)</f>
        <v>44319</v>
      </c>
      <c r="C24" s="65">
        <f>VLOOKUP($A24,'Return Data'!$B$7:$R$2843,4,0)</f>
        <v>13.23</v>
      </c>
      <c r="D24" s="65">
        <f>VLOOKUP($A24,'Return Data'!$B$7:$R$2843,10,0)</f>
        <v>-2.8633999999999999</v>
      </c>
      <c r="E24" s="66">
        <f t="shared" si="0"/>
        <v>64</v>
      </c>
      <c r="F24" s="65">
        <f>VLOOKUP($A24,'Return Data'!$B$7:$R$2843,11,0)</f>
        <v>25.0473</v>
      </c>
      <c r="G24" s="66">
        <f t="shared" si="1"/>
        <v>53</v>
      </c>
      <c r="H24" s="65">
        <f>VLOOKUP($A24,'Return Data'!$B$7:$R$2843,12,0)</f>
        <v>39.704300000000003</v>
      </c>
      <c r="I24" s="66">
        <f t="shared" si="2"/>
        <v>33</v>
      </c>
      <c r="J24" s="65">
        <f>VLOOKUP($A24,'Return Data'!$B$7:$R$2843,13,0)</f>
        <v>50</v>
      </c>
      <c r="K24" s="66">
        <f t="shared" si="3"/>
        <v>48</v>
      </c>
      <c r="L24" s="65">
        <f>VLOOKUP($A24,'Return Data'!$B$7:$R$2843,17,0)</f>
        <v>10.0052</v>
      </c>
      <c r="M24" s="66">
        <f t="shared" si="4"/>
        <v>57</v>
      </c>
      <c r="N24" s="65"/>
      <c r="O24" s="66"/>
      <c r="P24" s="65"/>
      <c r="Q24" s="66"/>
      <c r="R24" s="65">
        <f>VLOOKUP($A24,'Return Data'!$B$7:$R$2843,16,0)</f>
        <v>9.4015000000000004</v>
      </c>
      <c r="S24" s="67">
        <f t="shared" si="5"/>
        <v>52</v>
      </c>
    </row>
    <row r="25" spans="1:19" x14ac:dyDescent="0.3">
      <c r="A25" s="63" t="s">
        <v>181</v>
      </c>
      <c r="B25" s="64">
        <f>VLOOKUP($A25,'Return Data'!$B$7:$R$2843,3,0)</f>
        <v>44319</v>
      </c>
      <c r="C25" s="65">
        <f>VLOOKUP($A25,'Return Data'!$B$7:$R$2843,4,0)</f>
        <v>34.67</v>
      </c>
      <c r="D25" s="65">
        <f>VLOOKUP($A25,'Return Data'!$B$7:$R$2843,10,0)</f>
        <v>-0.43080000000000002</v>
      </c>
      <c r="E25" s="66">
        <f t="shared" si="0"/>
        <v>55</v>
      </c>
      <c r="F25" s="65">
        <f>VLOOKUP($A25,'Return Data'!$B$7:$R$2843,11,0)</f>
        <v>21.563800000000001</v>
      </c>
      <c r="G25" s="66">
        <f t="shared" si="1"/>
        <v>58</v>
      </c>
      <c r="H25" s="65">
        <f>VLOOKUP($A25,'Return Data'!$B$7:$R$2843,12,0)</f>
        <v>31.027999999999999</v>
      </c>
      <c r="I25" s="66">
        <f t="shared" si="2"/>
        <v>58</v>
      </c>
      <c r="J25" s="65">
        <f>VLOOKUP($A25,'Return Data'!$B$7:$R$2843,13,0)</f>
        <v>35.5886</v>
      </c>
      <c r="K25" s="66">
        <f t="shared" si="3"/>
        <v>63</v>
      </c>
      <c r="L25" s="65">
        <f>VLOOKUP($A25,'Return Data'!$B$7:$R$2843,17,0)</f>
        <v>12.4687</v>
      </c>
      <c r="M25" s="66">
        <f t="shared" si="4"/>
        <v>43</v>
      </c>
      <c r="N25" s="65">
        <f>VLOOKUP($A25,'Return Data'!$B$7:$R$2843,14,0)</f>
        <v>6.2743000000000002</v>
      </c>
      <c r="O25" s="66">
        <f>RANK(N25,N$8:N$71,0)</f>
        <v>42</v>
      </c>
      <c r="P25" s="65">
        <f>VLOOKUP($A25,'Return Data'!$B$7:$R$2843,15,0)</f>
        <v>11.7699</v>
      </c>
      <c r="Q25" s="66">
        <f>RANK(P25,P$8:P$71,0)</f>
        <v>32</v>
      </c>
      <c r="R25" s="65">
        <f>VLOOKUP($A25,'Return Data'!$B$7:$R$2843,16,0)</f>
        <v>17.649100000000001</v>
      </c>
      <c r="S25" s="67">
        <f t="shared" si="5"/>
        <v>10</v>
      </c>
    </row>
    <row r="26" spans="1:19" x14ac:dyDescent="0.3">
      <c r="A26" s="63" t="s">
        <v>182</v>
      </c>
      <c r="B26" s="64">
        <f>VLOOKUP($A26,'Return Data'!$B$7:$R$2843,3,0)</f>
        <v>44319</v>
      </c>
      <c r="C26" s="65">
        <f>VLOOKUP($A26,'Return Data'!$B$7:$R$2843,4,0)</f>
        <v>84.94</v>
      </c>
      <c r="D26" s="65">
        <f>VLOOKUP($A26,'Return Data'!$B$7:$R$2843,10,0)</f>
        <v>8.4940999999999995</v>
      </c>
      <c r="E26" s="66">
        <f t="shared" si="0"/>
        <v>16</v>
      </c>
      <c r="F26" s="65">
        <f>VLOOKUP($A26,'Return Data'!$B$7:$R$2843,11,0)</f>
        <v>42.445099999999996</v>
      </c>
      <c r="G26" s="66">
        <f t="shared" si="1"/>
        <v>9</v>
      </c>
      <c r="H26" s="65">
        <f>VLOOKUP($A26,'Return Data'!$B$7:$R$2843,12,0)</f>
        <v>56.860599999999998</v>
      </c>
      <c r="I26" s="66">
        <f t="shared" si="2"/>
        <v>9</v>
      </c>
      <c r="J26" s="65">
        <f>VLOOKUP($A26,'Return Data'!$B$7:$R$2843,13,0)</f>
        <v>79.577200000000005</v>
      </c>
      <c r="K26" s="66">
        <f t="shared" si="3"/>
        <v>8</v>
      </c>
      <c r="L26" s="65">
        <f>VLOOKUP($A26,'Return Data'!$B$7:$R$2843,17,0)</f>
        <v>18.815200000000001</v>
      </c>
      <c r="M26" s="66">
        <f t="shared" si="4"/>
        <v>12</v>
      </c>
      <c r="N26" s="65">
        <f>VLOOKUP($A26,'Return Data'!$B$7:$R$2843,14,0)</f>
        <v>10.6761</v>
      </c>
      <c r="O26" s="66">
        <f>RANK(N26,N$8:N$71,0)</f>
        <v>20</v>
      </c>
      <c r="P26" s="65">
        <f>VLOOKUP($A26,'Return Data'!$B$7:$R$2843,15,0)</f>
        <v>17.101700000000001</v>
      </c>
      <c r="Q26" s="66">
        <f>RANK(P26,P$8:P$71,0)</f>
        <v>7</v>
      </c>
      <c r="R26" s="65">
        <f>VLOOKUP($A26,'Return Data'!$B$7:$R$2843,16,0)</f>
        <v>17.386099999999999</v>
      </c>
      <c r="S26" s="67">
        <f t="shared" si="5"/>
        <v>12</v>
      </c>
    </row>
    <row r="27" spans="1:19" x14ac:dyDescent="0.3">
      <c r="A27" s="63" t="s">
        <v>183</v>
      </c>
      <c r="B27" s="64">
        <f>VLOOKUP($A27,'Return Data'!$B$7:$R$2843,3,0)</f>
        <v>44319</v>
      </c>
      <c r="C27" s="65">
        <f>VLOOKUP($A27,'Return Data'!$B$7:$R$2843,4,0)</f>
        <v>11.97</v>
      </c>
      <c r="D27" s="65">
        <f>VLOOKUP($A27,'Return Data'!$B$7:$R$2843,10,0)</f>
        <v>-0.74629999999999996</v>
      </c>
      <c r="E27" s="66">
        <f t="shared" si="0"/>
        <v>58</v>
      </c>
      <c r="F27" s="65">
        <f>VLOOKUP($A27,'Return Data'!$B$7:$R$2843,11,0)</f>
        <v>21.276599999999998</v>
      </c>
      <c r="G27" s="66">
        <f t="shared" si="1"/>
        <v>59</v>
      </c>
      <c r="H27" s="65">
        <f>VLOOKUP($A27,'Return Data'!$B$7:$R$2843,12,0)</f>
        <v>30.534400000000002</v>
      </c>
      <c r="I27" s="66">
        <f t="shared" si="2"/>
        <v>59</v>
      </c>
      <c r="J27" s="65">
        <f>VLOOKUP($A27,'Return Data'!$B$7:$R$2843,13,0)</f>
        <v>41.155700000000003</v>
      </c>
      <c r="K27" s="66">
        <f t="shared" si="3"/>
        <v>60</v>
      </c>
      <c r="L27" s="65">
        <f>VLOOKUP($A27,'Return Data'!$B$7:$R$2843,17,0)</f>
        <v>10.842499999999999</v>
      </c>
      <c r="M27" s="66">
        <f t="shared" si="4"/>
        <v>53</v>
      </c>
      <c r="N27" s="65"/>
      <c r="O27" s="66"/>
      <c r="P27" s="65"/>
      <c r="Q27" s="66"/>
      <c r="R27" s="65">
        <f>VLOOKUP($A27,'Return Data'!$B$7:$R$2843,16,0)</f>
        <v>5.5179</v>
      </c>
      <c r="S27" s="67">
        <f t="shared" si="5"/>
        <v>58</v>
      </c>
    </row>
    <row r="28" spans="1:19" x14ac:dyDescent="0.3">
      <c r="A28" s="63" t="s">
        <v>184</v>
      </c>
      <c r="B28" s="64">
        <f>VLOOKUP($A28,'Return Data'!$B$7:$R$2843,3,0)</f>
        <v>44319</v>
      </c>
      <c r="C28" s="65">
        <f>VLOOKUP($A28,'Return Data'!$B$7:$R$2843,4,0)</f>
        <v>76.39</v>
      </c>
      <c r="D28" s="65">
        <f>VLOOKUP($A28,'Return Data'!$B$7:$R$2843,10,0)</f>
        <v>1.9893000000000001</v>
      </c>
      <c r="E28" s="66">
        <f t="shared" si="0"/>
        <v>34</v>
      </c>
      <c r="F28" s="65">
        <f>VLOOKUP($A28,'Return Data'!$B$7:$R$2843,11,0)</f>
        <v>26.557300000000001</v>
      </c>
      <c r="G28" s="66">
        <f t="shared" si="1"/>
        <v>44</v>
      </c>
      <c r="H28" s="65">
        <f>VLOOKUP($A28,'Return Data'!$B$7:$R$2843,12,0)</f>
        <v>36.070500000000003</v>
      </c>
      <c r="I28" s="66">
        <f t="shared" si="2"/>
        <v>49</v>
      </c>
      <c r="J28" s="65">
        <f>VLOOKUP($A28,'Return Data'!$B$7:$R$2843,13,0)</f>
        <v>49.053699999999999</v>
      </c>
      <c r="K28" s="66">
        <f t="shared" si="3"/>
        <v>50</v>
      </c>
      <c r="L28" s="65">
        <f>VLOOKUP($A28,'Return Data'!$B$7:$R$2843,17,0)</f>
        <v>17.4847</v>
      </c>
      <c r="M28" s="66">
        <f t="shared" si="4"/>
        <v>19</v>
      </c>
      <c r="N28" s="65">
        <f>VLOOKUP($A28,'Return Data'!$B$7:$R$2843,14,0)</f>
        <v>12.1142</v>
      </c>
      <c r="O28" s="66">
        <f>RANK(N28,N$8:N$71,0)</f>
        <v>14</v>
      </c>
      <c r="P28" s="65">
        <f>VLOOKUP($A28,'Return Data'!$B$7:$R$2843,15,0)</f>
        <v>16.3901</v>
      </c>
      <c r="Q28" s="66">
        <f>RANK(P28,P$8:P$71,0)</f>
        <v>12</v>
      </c>
      <c r="R28" s="65">
        <f>VLOOKUP($A28,'Return Data'!$B$7:$R$2843,16,0)</f>
        <v>17.616599999999998</v>
      </c>
      <c r="S28" s="67">
        <f t="shared" si="5"/>
        <v>11</v>
      </c>
    </row>
    <row r="29" spans="1:19" x14ac:dyDescent="0.3">
      <c r="A29" s="63" t="s">
        <v>185</v>
      </c>
      <c r="B29" s="64">
        <f>VLOOKUP($A29,'Return Data'!$B$7:$R$2843,3,0)</f>
        <v>44319</v>
      </c>
      <c r="C29" s="65">
        <f>VLOOKUP($A29,'Return Data'!$B$7:$R$2843,4,0)</f>
        <v>13.4521</v>
      </c>
      <c r="D29" s="65">
        <f>VLOOKUP($A29,'Return Data'!$B$7:$R$2843,10,0)</f>
        <v>4.3818000000000001</v>
      </c>
      <c r="E29" s="66">
        <f t="shared" si="0"/>
        <v>21</v>
      </c>
      <c r="F29" s="65">
        <f>VLOOKUP($A29,'Return Data'!$B$7:$R$2843,11,0)</f>
        <v>29.575099999999999</v>
      </c>
      <c r="G29" s="66">
        <f t="shared" si="1"/>
        <v>28</v>
      </c>
      <c r="H29" s="65">
        <f>VLOOKUP($A29,'Return Data'!$B$7:$R$2843,12,0)</f>
        <v>38.998100000000001</v>
      </c>
      <c r="I29" s="66">
        <f t="shared" si="2"/>
        <v>37</v>
      </c>
      <c r="J29" s="65">
        <f>VLOOKUP($A29,'Return Data'!$B$7:$R$2843,13,0)</f>
        <v>57.756999999999998</v>
      </c>
      <c r="K29" s="66">
        <f t="shared" si="3"/>
        <v>25</v>
      </c>
      <c r="L29" s="65"/>
      <c r="M29" s="66"/>
      <c r="N29" s="65"/>
      <c r="O29" s="66"/>
      <c r="P29" s="65"/>
      <c r="Q29" s="66"/>
      <c r="R29" s="65">
        <f>VLOOKUP($A29,'Return Data'!$B$7:$R$2843,16,0)</f>
        <v>21.1982</v>
      </c>
      <c r="S29" s="67">
        <f t="shared" si="5"/>
        <v>5</v>
      </c>
    </row>
    <row r="30" spans="1:19" x14ac:dyDescent="0.3">
      <c r="A30" s="63" t="s">
        <v>186</v>
      </c>
      <c r="B30" s="64">
        <f>VLOOKUP($A30,'Return Data'!$B$7:$R$2843,3,0)</f>
        <v>44319</v>
      </c>
      <c r="C30" s="65">
        <f>VLOOKUP($A30,'Return Data'!$B$7:$R$2843,4,0)</f>
        <v>25.293099999999999</v>
      </c>
      <c r="D30" s="65">
        <f>VLOOKUP($A30,'Return Data'!$B$7:$R$2843,10,0)</f>
        <v>0.26640000000000003</v>
      </c>
      <c r="E30" s="66">
        <f t="shared" si="0"/>
        <v>51</v>
      </c>
      <c r="F30" s="65">
        <f>VLOOKUP($A30,'Return Data'!$B$7:$R$2843,11,0)</f>
        <v>27.692</v>
      </c>
      <c r="G30" s="66">
        <f t="shared" si="1"/>
        <v>37</v>
      </c>
      <c r="H30" s="65">
        <f>VLOOKUP($A30,'Return Data'!$B$7:$R$2843,12,0)</f>
        <v>42.271900000000002</v>
      </c>
      <c r="I30" s="66">
        <f t="shared" si="2"/>
        <v>25</v>
      </c>
      <c r="J30" s="65">
        <f>VLOOKUP($A30,'Return Data'!$B$7:$R$2843,13,0)</f>
        <v>59.2393</v>
      </c>
      <c r="K30" s="66">
        <f t="shared" si="3"/>
        <v>24</v>
      </c>
      <c r="L30" s="65">
        <f>VLOOKUP($A30,'Return Data'!$B$7:$R$2843,17,0)</f>
        <v>18.061299999999999</v>
      </c>
      <c r="M30" s="66">
        <f t="shared" ref="M30:M38" si="8">RANK(L30,L$8:L$71,0)</f>
        <v>17</v>
      </c>
      <c r="N30" s="65">
        <f>VLOOKUP($A30,'Return Data'!$B$7:$R$2843,14,0)</f>
        <v>12.6265</v>
      </c>
      <c r="O30" s="66">
        <f t="shared" ref="O30:O38" si="9">RANK(N30,N$8:N$71,0)</f>
        <v>13</v>
      </c>
      <c r="P30" s="65">
        <f>VLOOKUP($A30,'Return Data'!$B$7:$R$2843,15,0)</f>
        <v>17.534600000000001</v>
      </c>
      <c r="Q30" s="66">
        <f>RANK(P30,P$8:P$71,0)</f>
        <v>5</v>
      </c>
      <c r="R30" s="65">
        <f>VLOOKUP($A30,'Return Data'!$B$7:$R$2843,16,0)</f>
        <v>16.3644</v>
      </c>
      <c r="S30" s="67">
        <f t="shared" si="5"/>
        <v>15</v>
      </c>
    </row>
    <row r="31" spans="1:19" x14ac:dyDescent="0.3">
      <c r="A31" s="63" t="s">
        <v>187</v>
      </c>
      <c r="B31" s="64">
        <f>VLOOKUP($A31,'Return Data'!$B$7:$R$2843,3,0)</f>
        <v>44319</v>
      </c>
      <c r="C31" s="65">
        <f>VLOOKUP($A31,'Return Data'!$B$7:$R$2843,4,0)</f>
        <v>65.971000000000004</v>
      </c>
      <c r="D31" s="65">
        <f>VLOOKUP($A31,'Return Data'!$B$7:$R$2843,10,0)</f>
        <v>4.9657999999999998</v>
      </c>
      <c r="E31" s="66">
        <f t="shared" si="0"/>
        <v>18</v>
      </c>
      <c r="F31" s="65">
        <f>VLOOKUP($A31,'Return Data'!$B$7:$R$2843,11,0)</f>
        <v>28.8521</v>
      </c>
      <c r="G31" s="66">
        <f t="shared" si="1"/>
        <v>30</v>
      </c>
      <c r="H31" s="65">
        <f>VLOOKUP($A31,'Return Data'!$B$7:$R$2843,12,0)</f>
        <v>40.531300000000002</v>
      </c>
      <c r="I31" s="66">
        <f t="shared" si="2"/>
        <v>30</v>
      </c>
      <c r="J31" s="65">
        <f>VLOOKUP($A31,'Return Data'!$B$7:$R$2843,13,0)</f>
        <v>54.810600000000001</v>
      </c>
      <c r="K31" s="66">
        <f t="shared" si="3"/>
        <v>37</v>
      </c>
      <c r="L31" s="65">
        <f>VLOOKUP($A31,'Return Data'!$B$7:$R$2843,17,0)</f>
        <v>17.430399999999999</v>
      </c>
      <c r="M31" s="66">
        <f t="shared" si="8"/>
        <v>20</v>
      </c>
      <c r="N31" s="65">
        <f>VLOOKUP($A31,'Return Data'!$B$7:$R$2843,14,0)</f>
        <v>14.3834</v>
      </c>
      <c r="O31" s="66">
        <f t="shared" si="9"/>
        <v>7</v>
      </c>
      <c r="P31" s="65">
        <f>VLOOKUP($A31,'Return Data'!$B$7:$R$2843,15,0)</f>
        <v>16.832100000000001</v>
      </c>
      <c r="Q31" s="66">
        <f>RANK(P31,P$8:P$71,0)</f>
        <v>10</v>
      </c>
      <c r="R31" s="65">
        <f>VLOOKUP($A31,'Return Data'!$B$7:$R$2843,16,0)</f>
        <v>15.1647</v>
      </c>
      <c r="S31" s="67">
        <f t="shared" si="5"/>
        <v>21</v>
      </c>
    </row>
    <row r="32" spans="1:19" x14ac:dyDescent="0.3">
      <c r="A32" s="63" t="s">
        <v>188</v>
      </c>
      <c r="B32" s="64">
        <f>VLOOKUP($A32,'Return Data'!$B$7:$R$2843,3,0)</f>
        <v>44319</v>
      </c>
      <c r="C32" s="65">
        <f>VLOOKUP($A32,'Return Data'!$B$7:$R$2843,4,0)</f>
        <v>71.361000000000004</v>
      </c>
      <c r="D32" s="65">
        <f>VLOOKUP($A32,'Return Data'!$B$7:$R$2843,10,0)</f>
        <v>4.09</v>
      </c>
      <c r="E32" s="66">
        <f t="shared" si="0"/>
        <v>23</v>
      </c>
      <c r="F32" s="65">
        <f>VLOOKUP($A32,'Return Data'!$B$7:$R$2843,11,0)</f>
        <v>24.424199999999999</v>
      </c>
      <c r="G32" s="66">
        <f t="shared" si="1"/>
        <v>54</v>
      </c>
      <c r="H32" s="65">
        <f>VLOOKUP($A32,'Return Data'!$B$7:$R$2843,12,0)</f>
        <v>36.625799999999998</v>
      </c>
      <c r="I32" s="66">
        <f t="shared" si="2"/>
        <v>45</v>
      </c>
      <c r="J32" s="65">
        <f>VLOOKUP($A32,'Return Data'!$B$7:$R$2843,13,0)</f>
        <v>51.490299999999998</v>
      </c>
      <c r="K32" s="66">
        <f t="shared" si="3"/>
        <v>46</v>
      </c>
      <c r="L32" s="65">
        <f>VLOOKUP($A32,'Return Data'!$B$7:$R$2843,17,0)</f>
        <v>13.2995</v>
      </c>
      <c r="M32" s="66">
        <f t="shared" si="8"/>
        <v>34</v>
      </c>
      <c r="N32" s="65">
        <f>VLOOKUP($A32,'Return Data'!$B$7:$R$2843,14,0)</f>
        <v>6.4969999999999999</v>
      </c>
      <c r="O32" s="66">
        <f t="shared" si="9"/>
        <v>40</v>
      </c>
      <c r="P32" s="65">
        <f>VLOOKUP($A32,'Return Data'!$B$7:$R$2843,15,0)</f>
        <v>13.8727</v>
      </c>
      <c r="Q32" s="66">
        <f>RANK(P32,P$8:P$71,0)</f>
        <v>21</v>
      </c>
      <c r="R32" s="65">
        <f>VLOOKUP($A32,'Return Data'!$B$7:$R$2843,16,0)</f>
        <v>14.157</v>
      </c>
      <c r="S32" s="67">
        <f t="shared" si="5"/>
        <v>32</v>
      </c>
    </row>
    <row r="33" spans="1:19" x14ac:dyDescent="0.3">
      <c r="A33" s="63" t="s">
        <v>189</v>
      </c>
      <c r="B33" s="64">
        <f>VLOOKUP($A33,'Return Data'!$B$7:$R$2843,3,0)</f>
        <v>44319</v>
      </c>
      <c r="C33" s="65">
        <f>VLOOKUP($A33,'Return Data'!$B$7:$R$2843,4,0)</f>
        <v>89.307599999999994</v>
      </c>
      <c r="D33" s="65">
        <f>VLOOKUP($A33,'Return Data'!$B$7:$R$2843,10,0)</f>
        <v>1.0101</v>
      </c>
      <c r="E33" s="66">
        <f t="shared" si="0"/>
        <v>45</v>
      </c>
      <c r="F33" s="65">
        <f>VLOOKUP($A33,'Return Data'!$B$7:$R$2843,11,0)</f>
        <v>21.799099999999999</v>
      </c>
      <c r="G33" s="66">
        <f t="shared" si="1"/>
        <v>57</v>
      </c>
      <c r="H33" s="65">
        <f>VLOOKUP($A33,'Return Data'!$B$7:$R$2843,12,0)</f>
        <v>34.9392</v>
      </c>
      <c r="I33" s="66">
        <f t="shared" si="2"/>
        <v>52</v>
      </c>
      <c r="J33" s="65">
        <f>VLOOKUP($A33,'Return Data'!$B$7:$R$2843,13,0)</f>
        <v>44.871899999999997</v>
      </c>
      <c r="K33" s="66">
        <f t="shared" si="3"/>
        <v>56</v>
      </c>
      <c r="L33" s="65">
        <f>VLOOKUP($A33,'Return Data'!$B$7:$R$2843,17,0)</f>
        <v>13.2475</v>
      </c>
      <c r="M33" s="66">
        <f t="shared" si="8"/>
        <v>35</v>
      </c>
      <c r="N33" s="65">
        <f>VLOOKUP($A33,'Return Data'!$B$7:$R$2843,14,0)</f>
        <v>8.5237999999999996</v>
      </c>
      <c r="O33" s="66">
        <f t="shared" si="9"/>
        <v>30</v>
      </c>
      <c r="P33" s="65">
        <f>VLOOKUP($A33,'Return Data'!$B$7:$R$2843,15,0)</f>
        <v>13.8058</v>
      </c>
      <c r="Q33" s="66">
        <f>RANK(P33,P$8:P$71,0)</f>
        <v>22</v>
      </c>
      <c r="R33" s="65">
        <f>VLOOKUP($A33,'Return Data'!$B$7:$R$2843,16,0)</f>
        <v>13.975199999999999</v>
      </c>
      <c r="S33" s="67">
        <f t="shared" si="5"/>
        <v>35</v>
      </c>
    </row>
    <row r="34" spans="1:19" x14ac:dyDescent="0.3">
      <c r="A34" s="63" t="s">
        <v>434</v>
      </c>
      <c r="B34" s="64">
        <f>VLOOKUP($A34,'Return Data'!$B$7:$R$2843,3,0)</f>
        <v>44319</v>
      </c>
      <c r="C34" s="65">
        <f>VLOOKUP($A34,'Return Data'!$B$7:$R$2843,4,0)</f>
        <v>16.429600000000001</v>
      </c>
      <c r="D34" s="65">
        <f>VLOOKUP($A34,'Return Data'!$B$7:$R$2843,10,0)</f>
        <v>4.3804999999999996</v>
      </c>
      <c r="E34" s="66">
        <f t="shared" si="0"/>
        <v>22</v>
      </c>
      <c r="F34" s="65">
        <f>VLOOKUP($A34,'Return Data'!$B$7:$R$2843,11,0)</f>
        <v>31.890499999999999</v>
      </c>
      <c r="G34" s="66">
        <f t="shared" si="1"/>
        <v>22</v>
      </c>
      <c r="H34" s="65">
        <f>VLOOKUP($A34,'Return Data'!$B$7:$R$2843,12,0)</f>
        <v>42.157800000000002</v>
      </c>
      <c r="I34" s="66">
        <f t="shared" si="2"/>
        <v>26</v>
      </c>
      <c r="J34" s="65">
        <f>VLOOKUP($A34,'Return Data'!$B$7:$R$2843,13,0)</f>
        <v>54.333799999999997</v>
      </c>
      <c r="K34" s="66">
        <f t="shared" si="3"/>
        <v>38</v>
      </c>
      <c r="L34" s="65">
        <f>VLOOKUP($A34,'Return Data'!$B$7:$R$2843,17,0)</f>
        <v>16.026599999999998</v>
      </c>
      <c r="M34" s="66">
        <f t="shared" si="8"/>
        <v>25</v>
      </c>
      <c r="N34" s="65">
        <f>VLOOKUP($A34,'Return Data'!$B$7:$R$2843,14,0)</f>
        <v>10.411799999999999</v>
      </c>
      <c r="O34" s="66">
        <f t="shared" si="9"/>
        <v>23</v>
      </c>
      <c r="P34" s="65"/>
      <c r="Q34" s="66"/>
      <c r="R34" s="65">
        <f>VLOOKUP($A34,'Return Data'!$B$7:$R$2843,16,0)</f>
        <v>11.549899999999999</v>
      </c>
      <c r="S34" s="67">
        <f t="shared" si="5"/>
        <v>48</v>
      </c>
    </row>
    <row r="35" spans="1:19" x14ac:dyDescent="0.3">
      <c r="A35" s="63" t="s">
        <v>191</v>
      </c>
      <c r="B35" s="64">
        <f>VLOOKUP($A35,'Return Data'!$B$7:$R$2843,3,0)</f>
        <v>44319</v>
      </c>
      <c r="C35" s="65">
        <f>VLOOKUP($A35,'Return Data'!$B$7:$R$2843,4,0)</f>
        <v>27.716000000000001</v>
      </c>
      <c r="D35" s="65">
        <f>VLOOKUP($A35,'Return Data'!$B$7:$R$2843,10,0)</f>
        <v>3.7198000000000002</v>
      </c>
      <c r="E35" s="66">
        <f t="shared" si="0"/>
        <v>26</v>
      </c>
      <c r="F35" s="65">
        <f>VLOOKUP($A35,'Return Data'!$B$7:$R$2843,11,0)</f>
        <v>30.061</v>
      </c>
      <c r="G35" s="66">
        <f t="shared" si="1"/>
        <v>25</v>
      </c>
      <c r="H35" s="65">
        <f>VLOOKUP($A35,'Return Data'!$B$7:$R$2843,12,0)</f>
        <v>47.354999999999997</v>
      </c>
      <c r="I35" s="66">
        <f t="shared" si="2"/>
        <v>16</v>
      </c>
      <c r="J35" s="65">
        <f>VLOOKUP($A35,'Return Data'!$B$7:$R$2843,13,0)</f>
        <v>64.750600000000006</v>
      </c>
      <c r="K35" s="66">
        <f t="shared" si="3"/>
        <v>17</v>
      </c>
      <c r="L35" s="65">
        <f>VLOOKUP($A35,'Return Data'!$B$7:$R$2843,17,0)</f>
        <v>22.547599999999999</v>
      </c>
      <c r="M35" s="66">
        <f t="shared" si="8"/>
        <v>9</v>
      </c>
      <c r="N35" s="65">
        <f>VLOOKUP($A35,'Return Data'!$B$7:$R$2843,14,0)</f>
        <v>17.6068</v>
      </c>
      <c r="O35" s="66">
        <f t="shared" si="9"/>
        <v>4</v>
      </c>
      <c r="P35" s="65"/>
      <c r="Q35" s="66"/>
      <c r="R35" s="65">
        <f>VLOOKUP($A35,'Return Data'!$B$7:$R$2843,16,0)</f>
        <v>20.988099999999999</v>
      </c>
      <c r="S35" s="67">
        <f t="shared" si="5"/>
        <v>6</v>
      </c>
    </row>
    <row r="36" spans="1:19" x14ac:dyDescent="0.3">
      <c r="A36" s="63" t="s">
        <v>192</v>
      </c>
      <c r="B36" s="64">
        <f>VLOOKUP($A36,'Return Data'!$B$7:$R$2843,3,0)</f>
        <v>44319</v>
      </c>
      <c r="C36" s="65">
        <f>VLOOKUP($A36,'Return Data'!$B$7:$R$2843,4,0)</f>
        <v>24.087499999999999</v>
      </c>
      <c r="D36" s="65">
        <f>VLOOKUP($A36,'Return Data'!$B$7:$R$2843,10,0)</f>
        <v>2.2715000000000001</v>
      </c>
      <c r="E36" s="66">
        <f t="shared" si="0"/>
        <v>32</v>
      </c>
      <c r="F36" s="65">
        <f>VLOOKUP($A36,'Return Data'!$B$7:$R$2843,11,0)</f>
        <v>29.064800000000002</v>
      </c>
      <c r="G36" s="66">
        <f t="shared" si="1"/>
        <v>29</v>
      </c>
      <c r="H36" s="65">
        <f>VLOOKUP($A36,'Return Data'!$B$7:$R$2843,12,0)</f>
        <v>39.9557</v>
      </c>
      <c r="I36" s="66">
        <f t="shared" si="2"/>
        <v>32</v>
      </c>
      <c r="J36" s="65">
        <f>VLOOKUP($A36,'Return Data'!$B$7:$R$2843,13,0)</f>
        <v>50.457500000000003</v>
      </c>
      <c r="K36" s="66">
        <f t="shared" si="3"/>
        <v>47</v>
      </c>
      <c r="L36" s="65">
        <f>VLOOKUP($A36,'Return Data'!$B$7:$R$2843,17,0)</f>
        <v>16.227399999999999</v>
      </c>
      <c r="M36" s="66">
        <f t="shared" si="8"/>
        <v>23</v>
      </c>
      <c r="N36" s="65">
        <f>VLOOKUP($A36,'Return Data'!$B$7:$R$2843,14,0)</f>
        <v>8.3465000000000007</v>
      </c>
      <c r="O36" s="66">
        <f t="shared" si="9"/>
        <v>31</v>
      </c>
      <c r="P36" s="65">
        <f>VLOOKUP($A36,'Return Data'!$B$7:$R$2843,15,0)</f>
        <v>16.619700000000002</v>
      </c>
      <c r="Q36" s="66">
        <f>RANK(P36,P$8:P$71,0)</f>
        <v>11</v>
      </c>
      <c r="R36" s="65">
        <f>VLOOKUP($A36,'Return Data'!$B$7:$R$2843,16,0)</f>
        <v>15.0131</v>
      </c>
      <c r="S36" s="67">
        <f t="shared" si="5"/>
        <v>26</v>
      </c>
    </row>
    <row r="37" spans="1:19" x14ac:dyDescent="0.3">
      <c r="A37" s="81" t="s">
        <v>2017</v>
      </c>
      <c r="B37" s="64">
        <f>VLOOKUP($A37,'Return Data'!$B$7:$R$2843,3,0)</f>
        <v>44319</v>
      </c>
      <c r="C37" s="65">
        <f>VLOOKUP($A37,'Return Data'!$B$7:$R$2843,4,0)</f>
        <v>18.679300000000001</v>
      </c>
      <c r="D37" s="65">
        <f>VLOOKUP($A37,'Return Data'!$B$7:$R$2843,10,0)</f>
        <v>1.3416999999999999</v>
      </c>
      <c r="E37" s="66">
        <f t="shared" si="0"/>
        <v>39</v>
      </c>
      <c r="F37" s="65">
        <f>VLOOKUP($A37,'Return Data'!$B$7:$R$2843,11,0)</f>
        <v>23.094999999999999</v>
      </c>
      <c r="G37" s="66">
        <f t="shared" si="1"/>
        <v>55</v>
      </c>
      <c r="H37" s="65">
        <f>VLOOKUP($A37,'Return Data'!$B$7:$R$2843,12,0)</f>
        <v>32.054900000000004</v>
      </c>
      <c r="I37" s="66">
        <f t="shared" si="2"/>
        <v>55</v>
      </c>
      <c r="J37" s="65">
        <f>VLOOKUP($A37,'Return Data'!$B$7:$R$2843,13,0)</f>
        <v>47.569099999999999</v>
      </c>
      <c r="K37" s="66">
        <f t="shared" si="3"/>
        <v>53</v>
      </c>
      <c r="L37" s="65">
        <f>VLOOKUP($A37,'Return Data'!$B$7:$R$2843,17,0)</f>
        <v>10.7104</v>
      </c>
      <c r="M37" s="66">
        <f t="shared" si="8"/>
        <v>54</v>
      </c>
      <c r="N37" s="65">
        <f>VLOOKUP($A37,'Return Data'!$B$7:$R$2843,14,0)</f>
        <v>9.0673999999999992</v>
      </c>
      <c r="O37" s="66">
        <f t="shared" si="9"/>
        <v>28</v>
      </c>
      <c r="P37" s="65"/>
      <c r="Q37" s="66"/>
      <c r="R37" s="65">
        <f>VLOOKUP($A37,'Return Data'!$B$7:$R$2843,16,0)</f>
        <v>12.4002</v>
      </c>
      <c r="S37" s="67">
        <f t="shared" si="5"/>
        <v>43</v>
      </c>
    </row>
    <row r="38" spans="1:19" x14ac:dyDescent="0.3">
      <c r="A38" s="63" t="s">
        <v>193</v>
      </c>
      <c r="B38" s="64">
        <f>VLOOKUP($A38,'Return Data'!$B$7:$R$2843,3,0)</f>
        <v>44319</v>
      </c>
      <c r="C38" s="65">
        <f>VLOOKUP($A38,'Return Data'!$B$7:$R$2843,4,0)</f>
        <v>67.041399999999996</v>
      </c>
      <c r="D38" s="65">
        <f>VLOOKUP($A38,'Return Data'!$B$7:$R$2843,10,0)</f>
        <v>5.2115</v>
      </c>
      <c r="E38" s="66">
        <f t="shared" si="0"/>
        <v>17</v>
      </c>
      <c r="F38" s="65">
        <f>VLOOKUP($A38,'Return Data'!$B$7:$R$2843,11,0)</f>
        <v>35.180199999999999</v>
      </c>
      <c r="G38" s="66">
        <f t="shared" si="1"/>
        <v>16</v>
      </c>
      <c r="H38" s="65">
        <f>VLOOKUP($A38,'Return Data'!$B$7:$R$2843,12,0)</f>
        <v>47.227600000000002</v>
      </c>
      <c r="I38" s="66">
        <f t="shared" si="2"/>
        <v>17</v>
      </c>
      <c r="J38" s="65">
        <f>VLOOKUP($A38,'Return Data'!$B$7:$R$2843,13,0)</f>
        <v>55.389499999999998</v>
      </c>
      <c r="K38" s="66">
        <f t="shared" si="3"/>
        <v>34</v>
      </c>
      <c r="L38" s="65">
        <f>VLOOKUP($A38,'Return Data'!$B$7:$R$2843,17,0)</f>
        <v>6.6536999999999997</v>
      </c>
      <c r="M38" s="66">
        <f t="shared" si="8"/>
        <v>60</v>
      </c>
      <c r="N38" s="65">
        <f>VLOOKUP($A38,'Return Data'!$B$7:$R$2843,14,0)</f>
        <v>2.4853999999999998</v>
      </c>
      <c r="O38" s="66">
        <f t="shared" si="9"/>
        <v>47</v>
      </c>
      <c r="P38" s="65">
        <f>VLOOKUP($A38,'Return Data'!$B$7:$R$2843,15,0)</f>
        <v>8.7139000000000006</v>
      </c>
      <c r="Q38" s="66">
        <f>RANK(P38,P$8:P$71,0)</f>
        <v>37</v>
      </c>
      <c r="R38" s="65">
        <f>VLOOKUP($A38,'Return Data'!$B$7:$R$2843,16,0)</f>
        <v>12.666600000000001</v>
      </c>
      <c r="S38" s="67">
        <f t="shared" si="5"/>
        <v>40</v>
      </c>
    </row>
    <row r="39" spans="1:19" x14ac:dyDescent="0.3">
      <c r="A39" s="63" t="s">
        <v>194</v>
      </c>
      <c r="B39" s="64">
        <f>VLOOKUP($A39,'Return Data'!$B$7:$R$2843,3,0)</f>
        <v>44319</v>
      </c>
      <c r="C39" s="65">
        <f>VLOOKUP($A39,'Return Data'!$B$7:$R$2843,4,0)</f>
        <v>15.2562</v>
      </c>
      <c r="D39" s="65">
        <f>VLOOKUP($A39,'Return Data'!$B$7:$R$2843,10,0)</f>
        <v>4.0561999999999996</v>
      </c>
      <c r="E39" s="66">
        <f t="shared" si="0"/>
        <v>24</v>
      </c>
      <c r="F39" s="65">
        <f>VLOOKUP($A39,'Return Data'!$B$7:$R$2843,11,0)</f>
        <v>22.145399999999999</v>
      </c>
      <c r="G39" s="66">
        <f t="shared" si="1"/>
        <v>56</v>
      </c>
      <c r="H39" s="65">
        <f>VLOOKUP($A39,'Return Data'!$B$7:$R$2843,12,0)</f>
        <v>32.840499999999999</v>
      </c>
      <c r="I39" s="66">
        <f t="shared" si="2"/>
        <v>53</v>
      </c>
      <c r="J39" s="65">
        <f>VLOOKUP($A39,'Return Data'!$B$7:$R$2843,13,0)</f>
        <v>63.1417</v>
      </c>
      <c r="K39" s="66">
        <f t="shared" si="3"/>
        <v>21</v>
      </c>
      <c r="L39" s="65"/>
      <c r="M39" s="66"/>
      <c r="N39" s="65"/>
      <c r="O39" s="66"/>
      <c r="P39" s="65"/>
      <c r="Q39" s="66"/>
      <c r="R39" s="65">
        <f>VLOOKUP($A39,'Return Data'!$B$7:$R$2843,16,0)</f>
        <v>26.815100000000001</v>
      </c>
      <c r="S39" s="67">
        <f t="shared" si="5"/>
        <v>1</v>
      </c>
    </row>
    <row r="40" spans="1:19" x14ac:dyDescent="0.3">
      <c r="A40" s="63" t="s">
        <v>195</v>
      </c>
      <c r="B40" s="64">
        <f>VLOOKUP($A40,'Return Data'!$B$7:$R$2843,3,0)</f>
        <v>44319</v>
      </c>
      <c r="C40" s="65">
        <f>VLOOKUP($A40,'Return Data'!$B$7:$R$2843,4,0)</f>
        <v>20.440000000000001</v>
      </c>
      <c r="D40" s="65">
        <f>VLOOKUP($A40,'Return Data'!$B$7:$R$2843,10,0)</f>
        <v>3.7563</v>
      </c>
      <c r="E40" s="66">
        <f t="shared" ref="E40:E71" si="10">RANK(D40,D$8:D$71,0)</f>
        <v>25</v>
      </c>
      <c r="F40" s="65">
        <f>VLOOKUP($A40,'Return Data'!$B$7:$R$2843,11,0)</f>
        <v>31.870999999999999</v>
      </c>
      <c r="G40" s="66">
        <f t="shared" ref="G40:G71" si="11">RANK(F40,F$8:F$71,0)</f>
        <v>23</v>
      </c>
      <c r="H40" s="65">
        <f>VLOOKUP($A40,'Return Data'!$B$7:$R$2843,12,0)</f>
        <v>39.6175</v>
      </c>
      <c r="I40" s="66">
        <f t="shared" ref="I40:I71" si="12">RANK(H40,H$8:H$71,0)</f>
        <v>35</v>
      </c>
      <c r="J40" s="65">
        <f>VLOOKUP($A40,'Return Data'!$B$7:$R$2843,13,0)</f>
        <v>57.351799999999997</v>
      </c>
      <c r="K40" s="66">
        <f t="shared" ref="K40:K71" si="13">RANK(J40,J$8:J$71,0)</f>
        <v>26</v>
      </c>
      <c r="L40" s="65">
        <f>VLOOKUP($A40,'Return Data'!$B$7:$R$2843,17,0)</f>
        <v>16.5535</v>
      </c>
      <c r="M40" s="66">
        <f t="shared" ref="M40:M52" si="14">RANK(L40,L$8:L$71,0)</f>
        <v>22</v>
      </c>
      <c r="N40" s="65">
        <f>VLOOKUP($A40,'Return Data'!$B$7:$R$2843,14,0)</f>
        <v>11.985300000000001</v>
      </c>
      <c r="O40" s="66">
        <f t="shared" ref="O40:O49" si="15">RANK(N40,N$8:N$71,0)</f>
        <v>16</v>
      </c>
      <c r="P40" s="65"/>
      <c r="Q40" s="66"/>
      <c r="R40" s="65">
        <f>VLOOKUP($A40,'Return Data'!$B$7:$R$2843,16,0)</f>
        <v>14.1631</v>
      </c>
      <c r="S40" s="67">
        <f t="shared" ref="S40:S71" si="16">RANK(R40,R$8:R$71,0)</f>
        <v>31</v>
      </c>
    </row>
    <row r="41" spans="1:19" x14ac:dyDescent="0.3">
      <c r="A41" s="63" t="s">
        <v>196</v>
      </c>
      <c r="B41" s="64">
        <f>VLOOKUP($A41,'Return Data'!$B$7:$R$2843,3,0)</f>
        <v>44319</v>
      </c>
      <c r="C41" s="65">
        <f>VLOOKUP($A41,'Return Data'!$B$7:$R$2843,4,0)</f>
        <v>257.02</v>
      </c>
      <c r="D41" s="65">
        <f>VLOOKUP($A41,'Return Data'!$B$7:$R$2843,10,0)</f>
        <v>-0.63019999999999998</v>
      </c>
      <c r="E41" s="66">
        <f t="shared" si="10"/>
        <v>56</v>
      </c>
      <c r="F41" s="65">
        <f>VLOOKUP($A41,'Return Data'!$B$7:$R$2843,11,0)</f>
        <v>26.194299999999998</v>
      </c>
      <c r="G41" s="66">
        <f t="shared" si="11"/>
        <v>46</v>
      </c>
      <c r="H41" s="65">
        <f>VLOOKUP($A41,'Return Data'!$B$7:$R$2843,12,0)</f>
        <v>37.480600000000003</v>
      </c>
      <c r="I41" s="66">
        <f t="shared" si="12"/>
        <v>40</v>
      </c>
      <c r="J41" s="65">
        <f>VLOOKUP($A41,'Return Data'!$B$7:$R$2843,13,0)</f>
        <v>53.261800000000001</v>
      </c>
      <c r="K41" s="66">
        <f t="shared" si="13"/>
        <v>42</v>
      </c>
      <c r="L41" s="65">
        <f>VLOOKUP($A41,'Return Data'!$B$7:$R$2843,17,0)</f>
        <v>12.8704</v>
      </c>
      <c r="M41" s="66">
        <f t="shared" si="14"/>
        <v>39</v>
      </c>
      <c r="N41" s="65">
        <f>VLOOKUP($A41,'Return Data'!$B$7:$R$2843,14,0)</f>
        <v>7.1048</v>
      </c>
      <c r="O41" s="66">
        <f t="shared" si="15"/>
        <v>38</v>
      </c>
      <c r="P41" s="65">
        <f>VLOOKUP($A41,'Return Data'!$B$7:$R$2843,15,0)</f>
        <v>11.7354</v>
      </c>
      <c r="Q41" s="66">
        <f t="shared" ref="Q41:Q47" si="17">RANK(P41,P$8:P$71,0)</f>
        <v>33</v>
      </c>
      <c r="R41" s="65">
        <f>VLOOKUP($A41,'Return Data'!$B$7:$R$2843,16,0)</f>
        <v>11.7387</v>
      </c>
      <c r="S41" s="67">
        <f t="shared" si="16"/>
        <v>47</v>
      </c>
    </row>
    <row r="42" spans="1:19" x14ac:dyDescent="0.3">
      <c r="A42" s="63" t="s">
        <v>197</v>
      </c>
      <c r="B42" s="64">
        <f>VLOOKUP($A42,'Return Data'!$B$7:$R$2843,3,0)</f>
        <v>44319</v>
      </c>
      <c r="C42" s="65">
        <f>VLOOKUP($A42,'Return Data'!$B$7:$R$2843,4,0)</f>
        <v>275.27999999999997</v>
      </c>
      <c r="D42" s="65">
        <f>VLOOKUP($A42,'Return Data'!$B$7:$R$2843,10,0)</f>
        <v>-0.63529999999999998</v>
      </c>
      <c r="E42" s="66">
        <f t="shared" si="10"/>
        <v>57</v>
      </c>
      <c r="F42" s="65">
        <f>VLOOKUP($A42,'Return Data'!$B$7:$R$2843,11,0)</f>
        <v>26.113199999999999</v>
      </c>
      <c r="G42" s="66">
        <f t="shared" si="11"/>
        <v>47</v>
      </c>
      <c r="H42" s="65">
        <f>VLOOKUP($A42,'Return Data'!$B$7:$R$2843,12,0)</f>
        <v>37.207799999999999</v>
      </c>
      <c r="I42" s="66">
        <f t="shared" si="12"/>
        <v>41</v>
      </c>
      <c r="J42" s="65">
        <f>VLOOKUP($A42,'Return Data'!$B$7:$R$2843,13,0)</f>
        <v>52.882399999999997</v>
      </c>
      <c r="K42" s="66">
        <f t="shared" si="13"/>
        <v>43</v>
      </c>
      <c r="L42" s="65">
        <f>VLOOKUP($A42,'Return Data'!$B$7:$R$2843,17,0)</f>
        <v>13.2186</v>
      </c>
      <c r="M42" s="66">
        <f t="shared" si="14"/>
        <v>36</v>
      </c>
      <c r="N42" s="65">
        <f>VLOOKUP($A42,'Return Data'!$B$7:$R$2843,14,0)</f>
        <v>7.2004000000000001</v>
      </c>
      <c r="O42" s="66">
        <f t="shared" si="15"/>
        <v>37</v>
      </c>
      <c r="P42" s="65">
        <f>VLOOKUP($A42,'Return Data'!$B$7:$R$2843,15,0)</f>
        <v>14.9162</v>
      </c>
      <c r="Q42" s="66">
        <f t="shared" si="17"/>
        <v>16</v>
      </c>
      <c r="R42" s="65">
        <f>VLOOKUP($A42,'Return Data'!$B$7:$R$2843,16,0)</f>
        <v>15.0204</v>
      </c>
      <c r="S42" s="67">
        <f t="shared" si="16"/>
        <v>25</v>
      </c>
    </row>
    <row r="43" spans="1:19" x14ac:dyDescent="0.3">
      <c r="A43" s="63" t="s">
        <v>198</v>
      </c>
      <c r="B43" s="64">
        <f>VLOOKUP($A43,'Return Data'!$B$7:$R$2843,3,0)</f>
        <v>44319</v>
      </c>
      <c r="C43" s="65">
        <f>VLOOKUP($A43,'Return Data'!$B$7:$R$2843,4,0)</f>
        <v>183.09370000000001</v>
      </c>
      <c r="D43" s="65">
        <f>VLOOKUP($A43,'Return Data'!$B$7:$R$2843,10,0)</f>
        <v>19.072099999999999</v>
      </c>
      <c r="E43" s="66">
        <f t="shared" si="10"/>
        <v>1</v>
      </c>
      <c r="F43" s="65">
        <f>VLOOKUP($A43,'Return Data'!$B$7:$R$2843,11,0)</f>
        <v>50.482100000000003</v>
      </c>
      <c r="G43" s="66">
        <f t="shared" si="11"/>
        <v>1</v>
      </c>
      <c r="H43" s="65">
        <f>VLOOKUP($A43,'Return Data'!$B$7:$R$2843,12,0)</f>
        <v>68.549700000000001</v>
      </c>
      <c r="I43" s="66">
        <f t="shared" si="12"/>
        <v>3</v>
      </c>
      <c r="J43" s="65">
        <f>VLOOKUP($A43,'Return Data'!$B$7:$R$2843,13,0)</f>
        <v>120.5446</v>
      </c>
      <c r="K43" s="66">
        <f t="shared" si="13"/>
        <v>1</v>
      </c>
      <c r="L43" s="65">
        <f>VLOOKUP($A43,'Return Data'!$B$7:$R$2843,17,0)</f>
        <v>39.042099999999998</v>
      </c>
      <c r="M43" s="66">
        <f t="shared" si="14"/>
        <v>1</v>
      </c>
      <c r="N43" s="65">
        <f>VLOOKUP($A43,'Return Data'!$B$7:$R$2843,14,0)</f>
        <v>25.6952</v>
      </c>
      <c r="O43" s="66">
        <f t="shared" si="15"/>
        <v>1</v>
      </c>
      <c r="P43" s="65">
        <f>VLOOKUP($A43,'Return Data'!$B$7:$R$2843,15,0)</f>
        <v>23.7285</v>
      </c>
      <c r="Q43" s="66">
        <f t="shared" si="17"/>
        <v>2</v>
      </c>
      <c r="R43" s="65">
        <f>VLOOKUP($A43,'Return Data'!$B$7:$R$2843,16,0)</f>
        <v>20.361499999999999</v>
      </c>
      <c r="S43" s="67">
        <f t="shared" si="16"/>
        <v>7</v>
      </c>
    </row>
    <row r="44" spans="1:19" x14ac:dyDescent="0.3">
      <c r="A44" s="63" t="s">
        <v>199</v>
      </c>
      <c r="B44" s="64">
        <f>VLOOKUP($A44,'Return Data'!$B$7:$R$2843,3,0)</f>
        <v>44319</v>
      </c>
      <c r="C44" s="65">
        <f>VLOOKUP($A44,'Return Data'!$B$7:$R$2843,4,0)</f>
        <v>66.709999999999994</v>
      </c>
      <c r="D44" s="65">
        <f>VLOOKUP($A44,'Return Data'!$B$7:$R$2843,10,0)</f>
        <v>1.0298</v>
      </c>
      <c r="E44" s="66">
        <f t="shared" si="10"/>
        <v>44</v>
      </c>
      <c r="F44" s="65">
        <f>VLOOKUP($A44,'Return Data'!$B$7:$R$2843,11,0)</f>
        <v>27.919499999999999</v>
      </c>
      <c r="G44" s="66">
        <f t="shared" si="11"/>
        <v>36</v>
      </c>
      <c r="H44" s="65">
        <f>VLOOKUP($A44,'Return Data'!$B$7:$R$2843,12,0)</f>
        <v>41.604799999999997</v>
      </c>
      <c r="I44" s="66">
        <f t="shared" si="12"/>
        <v>27</v>
      </c>
      <c r="J44" s="65">
        <f>VLOOKUP($A44,'Return Data'!$B$7:$R$2843,13,0)</f>
        <v>56.743400000000001</v>
      </c>
      <c r="K44" s="66">
        <f t="shared" si="13"/>
        <v>30</v>
      </c>
      <c r="L44" s="65">
        <f>VLOOKUP($A44,'Return Data'!$B$7:$R$2843,17,0)</f>
        <v>10.0976</v>
      </c>
      <c r="M44" s="66">
        <f t="shared" si="14"/>
        <v>56</v>
      </c>
      <c r="N44" s="65">
        <f>VLOOKUP($A44,'Return Data'!$B$7:$R$2843,14,0)</f>
        <v>8.1534999999999993</v>
      </c>
      <c r="O44" s="66">
        <f t="shared" si="15"/>
        <v>33</v>
      </c>
      <c r="P44" s="65">
        <f>VLOOKUP($A44,'Return Data'!$B$7:$R$2843,15,0)</f>
        <v>11.539099999999999</v>
      </c>
      <c r="Q44" s="66">
        <f t="shared" si="17"/>
        <v>34</v>
      </c>
      <c r="R44" s="65">
        <f>VLOOKUP($A44,'Return Data'!$B$7:$R$2843,16,0)</f>
        <v>16.5853</v>
      </c>
      <c r="S44" s="67">
        <f t="shared" si="16"/>
        <v>14</v>
      </c>
    </row>
    <row r="45" spans="1:19" x14ac:dyDescent="0.3">
      <c r="A45" s="63" t="s">
        <v>370</v>
      </c>
      <c r="B45" s="64">
        <f>VLOOKUP($A45,'Return Data'!$B$7:$R$2843,3,0)</f>
        <v>44319</v>
      </c>
      <c r="C45" s="65">
        <f>VLOOKUP($A45,'Return Data'!$B$7:$R$2843,4,0)</f>
        <v>192.98320000000001</v>
      </c>
      <c r="D45" s="65">
        <f>VLOOKUP($A45,'Return Data'!$B$7:$R$2843,10,0)</f>
        <v>0.6492</v>
      </c>
      <c r="E45" s="66">
        <f t="shared" si="10"/>
        <v>46</v>
      </c>
      <c r="F45" s="65">
        <f>VLOOKUP($A45,'Return Data'!$B$7:$R$2843,11,0)</f>
        <v>28.2105</v>
      </c>
      <c r="G45" s="66">
        <f t="shared" si="11"/>
        <v>33</v>
      </c>
      <c r="H45" s="65">
        <f>VLOOKUP($A45,'Return Data'!$B$7:$R$2843,12,0)</f>
        <v>34.968699999999998</v>
      </c>
      <c r="I45" s="66">
        <f t="shared" si="12"/>
        <v>51</v>
      </c>
      <c r="J45" s="65">
        <f>VLOOKUP($A45,'Return Data'!$B$7:$R$2843,13,0)</f>
        <v>53.852600000000002</v>
      </c>
      <c r="K45" s="66">
        <f t="shared" si="13"/>
        <v>40</v>
      </c>
      <c r="L45" s="65">
        <f>VLOOKUP($A45,'Return Data'!$B$7:$R$2843,17,0)</f>
        <v>13.7117</v>
      </c>
      <c r="M45" s="66">
        <f t="shared" si="14"/>
        <v>32</v>
      </c>
      <c r="N45" s="65">
        <f>VLOOKUP($A45,'Return Data'!$B$7:$R$2843,14,0)</f>
        <v>9.7576999999999998</v>
      </c>
      <c r="O45" s="66">
        <f t="shared" si="15"/>
        <v>25</v>
      </c>
      <c r="P45" s="65">
        <f>VLOOKUP($A45,'Return Data'!$B$7:$R$2843,15,0)</f>
        <v>12.1288</v>
      </c>
      <c r="Q45" s="66">
        <f t="shared" si="17"/>
        <v>29</v>
      </c>
      <c r="R45" s="65">
        <f>VLOOKUP($A45,'Return Data'!$B$7:$R$2843,16,0)</f>
        <v>13.4116</v>
      </c>
      <c r="S45" s="67">
        <f t="shared" si="16"/>
        <v>37</v>
      </c>
    </row>
    <row r="46" spans="1:19" x14ac:dyDescent="0.3">
      <c r="A46" s="63" t="s">
        <v>201</v>
      </c>
      <c r="B46" s="64">
        <f>VLOOKUP($A46,'Return Data'!$B$7:$R$2843,3,0)</f>
        <v>44319</v>
      </c>
      <c r="C46" s="65">
        <f>VLOOKUP($A46,'Return Data'!$B$7:$R$2843,4,0)</f>
        <v>20.356999999999999</v>
      </c>
      <c r="D46" s="65">
        <f>VLOOKUP($A46,'Return Data'!$B$7:$R$2843,10,0)</f>
        <v>9.2388999999999992</v>
      </c>
      <c r="E46" s="66">
        <f t="shared" si="10"/>
        <v>13</v>
      </c>
      <c r="F46" s="65">
        <f>VLOOKUP($A46,'Return Data'!$B$7:$R$2843,11,0)</f>
        <v>37.242199999999997</v>
      </c>
      <c r="G46" s="66">
        <f t="shared" si="11"/>
        <v>10</v>
      </c>
      <c r="H46" s="65">
        <f>VLOOKUP($A46,'Return Data'!$B$7:$R$2843,12,0)</f>
        <v>52.005299999999998</v>
      </c>
      <c r="I46" s="66">
        <f t="shared" si="12"/>
        <v>11</v>
      </c>
      <c r="J46" s="65">
        <f>VLOOKUP($A46,'Return Data'!$B$7:$R$2843,13,0)</f>
        <v>81.409099999999995</v>
      </c>
      <c r="K46" s="66">
        <f t="shared" si="13"/>
        <v>7</v>
      </c>
      <c r="L46" s="65">
        <f>VLOOKUP($A46,'Return Data'!$B$7:$R$2843,17,0)</f>
        <v>22.140899999999998</v>
      </c>
      <c r="M46" s="66">
        <f t="shared" si="14"/>
        <v>10</v>
      </c>
      <c r="N46" s="65">
        <f>VLOOKUP($A46,'Return Data'!$B$7:$R$2843,14,0)</f>
        <v>12.8268</v>
      </c>
      <c r="O46" s="66">
        <f t="shared" si="15"/>
        <v>12</v>
      </c>
      <c r="P46" s="65">
        <f>VLOOKUP($A46,'Return Data'!$B$7:$R$2843,15,0)</f>
        <v>15.6631</v>
      </c>
      <c r="Q46" s="66">
        <f t="shared" si="17"/>
        <v>13</v>
      </c>
      <c r="R46" s="65">
        <f>VLOOKUP($A46,'Return Data'!$B$7:$R$2843,16,0)</f>
        <v>12.1592</v>
      </c>
      <c r="S46" s="67">
        <f t="shared" si="16"/>
        <v>44</v>
      </c>
    </row>
    <row r="47" spans="1:19" x14ac:dyDescent="0.3">
      <c r="A47" s="63" t="s">
        <v>202</v>
      </c>
      <c r="B47" s="64">
        <f>VLOOKUP($A47,'Return Data'!$B$7:$R$2843,3,0)</f>
        <v>44319</v>
      </c>
      <c r="C47" s="65">
        <f>VLOOKUP($A47,'Return Data'!$B$7:$R$2843,4,0)</f>
        <v>21.5457</v>
      </c>
      <c r="D47" s="65">
        <f>VLOOKUP($A47,'Return Data'!$B$7:$R$2843,10,0)</f>
        <v>8.8178000000000001</v>
      </c>
      <c r="E47" s="66">
        <f t="shared" si="10"/>
        <v>15</v>
      </c>
      <c r="F47" s="65">
        <f>VLOOKUP($A47,'Return Data'!$B$7:$R$2843,11,0)</f>
        <v>36.329000000000001</v>
      </c>
      <c r="G47" s="66">
        <f t="shared" si="11"/>
        <v>12</v>
      </c>
      <c r="H47" s="65">
        <f>VLOOKUP($A47,'Return Data'!$B$7:$R$2843,12,0)</f>
        <v>50.634500000000003</v>
      </c>
      <c r="I47" s="66">
        <f t="shared" si="12"/>
        <v>13</v>
      </c>
      <c r="J47" s="65">
        <f>VLOOKUP($A47,'Return Data'!$B$7:$R$2843,13,0)</f>
        <v>78.925700000000006</v>
      </c>
      <c r="K47" s="66">
        <f t="shared" si="13"/>
        <v>10</v>
      </c>
      <c r="L47" s="65">
        <f>VLOOKUP($A47,'Return Data'!$B$7:$R$2843,17,0)</f>
        <v>23.651299999999999</v>
      </c>
      <c r="M47" s="66">
        <f t="shared" si="14"/>
        <v>7</v>
      </c>
      <c r="N47" s="65">
        <f>VLOOKUP($A47,'Return Data'!$B$7:$R$2843,14,0)</f>
        <v>14.250299999999999</v>
      </c>
      <c r="O47" s="66">
        <f t="shared" si="15"/>
        <v>8</v>
      </c>
      <c r="P47" s="65">
        <f>VLOOKUP($A47,'Return Data'!$B$7:$R$2843,15,0)</f>
        <v>17.000299999999999</v>
      </c>
      <c r="Q47" s="66">
        <f t="shared" si="17"/>
        <v>8</v>
      </c>
      <c r="R47" s="65">
        <f>VLOOKUP($A47,'Return Data'!$B$7:$R$2843,16,0)</f>
        <v>13.3803</v>
      </c>
      <c r="S47" s="67">
        <f t="shared" si="16"/>
        <v>39</v>
      </c>
    </row>
    <row r="48" spans="1:19" x14ac:dyDescent="0.3">
      <c r="A48" s="63" t="s">
        <v>203</v>
      </c>
      <c r="B48" s="64">
        <f>VLOOKUP($A48,'Return Data'!$B$7:$R$2843,3,0)</f>
        <v>44319</v>
      </c>
      <c r="C48" s="65">
        <f>VLOOKUP($A48,'Return Data'!$B$7:$R$2843,4,0)</f>
        <v>21.261900000000001</v>
      </c>
      <c r="D48" s="65">
        <f>VLOOKUP($A48,'Return Data'!$B$7:$R$2843,10,0)</f>
        <v>9.2515999999999998</v>
      </c>
      <c r="E48" s="66">
        <f t="shared" si="10"/>
        <v>12</v>
      </c>
      <c r="F48" s="65">
        <f>VLOOKUP($A48,'Return Data'!$B$7:$R$2843,11,0)</f>
        <v>37.163800000000002</v>
      </c>
      <c r="G48" s="66">
        <f t="shared" si="11"/>
        <v>11</v>
      </c>
      <c r="H48" s="65">
        <f>VLOOKUP($A48,'Return Data'!$B$7:$R$2843,12,0)</f>
        <v>51.709299999999999</v>
      </c>
      <c r="I48" s="66">
        <f t="shared" si="12"/>
        <v>12</v>
      </c>
      <c r="J48" s="65">
        <f>VLOOKUP($A48,'Return Data'!$B$7:$R$2843,13,0)</f>
        <v>79.107900000000001</v>
      </c>
      <c r="K48" s="66">
        <f t="shared" si="13"/>
        <v>9</v>
      </c>
      <c r="L48" s="65">
        <f>VLOOKUP($A48,'Return Data'!$B$7:$R$2843,17,0)</f>
        <v>23.467300000000002</v>
      </c>
      <c r="M48" s="66">
        <f t="shared" si="14"/>
        <v>8</v>
      </c>
      <c r="N48" s="65">
        <f>VLOOKUP($A48,'Return Data'!$B$7:$R$2843,14,0)</f>
        <v>15.3726</v>
      </c>
      <c r="O48" s="66">
        <f t="shared" si="15"/>
        <v>6</v>
      </c>
      <c r="P48" s="65"/>
      <c r="Q48" s="66"/>
      <c r="R48" s="65">
        <f>VLOOKUP($A48,'Return Data'!$B$7:$R$2843,16,0)</f>
        <v>15.963699999999999</v>
      </c>
      <c r="S48" s="67">
        <f t="shared" si="16"/>
        <v>16</v>
      </c>
    </row>
    <row r="49" spans="1:19" x14ac:dyDescent="0.3">
      <c r="A49" s="63" t="s">
        <v>204</v>
      </c>
      <c r="B49" s="64">
        <f>VLOOKUP($A49,'Return Data'!$B$7:$R$2843,3,0)</f>
        <v>44319</v>
      </c>
      <c r="C49" s="65">
        <f>VLOOKUP($A49,'Return Data'!$B$7:$R$2843,4,0)</f>
        <v>22.1937</v>
      </c>
      <c r="D49" s="65">
        <f>VLOOKUP($A49,'Return Data'!$B$7:$R$2843,10,0)</f>
        <v>9.5050000000000008</v>
      </c>
      <c r="E49" s="66">
        <f t="shared" si="10"/>
        <v>11</v>
      </c>
      <c r="F49" s="65">
        <f>VLOOKUP($A49,'Return Data'!$B$7:$R$2843,11,0)</f>
        <v>43.906599999999997</v>
      </c>
      <c r="G49" s="66">
        <f t="shared" si="11"/>
        <v>8</v>
      </c>
      <c r="H49" s="65">
        <f>VLOOKUP($A49,'Return Data'!$B$7:$R$2843,12,0)</f>
        <v>59.373399999999997</v>
      </c>
      <c r="I49" s="66">
        <f t="shared" si="12"/>
        <v>8</v>
      </c>
      <c r="J49" s="65">
        <f>VLOOKUP($A49,'Return Data'!$B$7:$R$2843,13,0)</f>
        <v>78.7393</v>
      </c>
      <c r="K49" s="66">
        <f t="shared" si="13"/>
        <v>11</v>
      </c>
      <c r="L49" s="65">
        <f>VLOOKUP($A49,'Return Data'!$B$7:$R$2843,17,0)</f>
        <v>31.748799999999999</v>
      </c>
      <c r="M49" s="66">
        <f t="shared" si="14"/>
        <v>3</v>
      </c>
      <c r="N49" s="65">
        <f>VLOOKUP($A49,'Return Data'!$B$7:$R$2843,14,0)</f>
        <v>17.870899999999999</v>
      </c>
      <c r="O49" s="66">
        <f t="shared" si="15"/>
        <v>3</v>
      </c>
      <c r="P49" s="65"/>
      <c r="Q49" s="66"/>
      <c r="R49" s="65">
        <f>VLOOKUP($A49,'Return Data'!$B$7:$R$2843,16,0)</f>
        <v>21.5032</v>
      </c>
      <c r="S49" s="67">
        <f t="shared" si="16"/>
        <v>4</v>
      </c>
    </row>
    <row r="50" spans="1:19" x14ac:dyDescent="0.3">
      <c r="A50" s="63" t="s">
        <v>205</v>
      </c>
      <c r="B50" s="64">
        <f>VLOOKUP($A50,'Return Data'!$B$7:$R$2843,3,0)</f>
        <v>44319</v>
      </c>
      <c r="C50" s="65">
        <f>VLOOKUP($A50,'Return Data'!$B$7:$R$2843,4,0)</f>
        <v>13.6785</v>
      </c>
      <c r="D50" s="65">
        <f>VLOOKUP($A50,'Return Data'!$B$7:$R$2843,10,0)</f>
        <v>3.6855000000000002</v>
      </c>
      <c r="E50" s="66">
        <f t="shared" si="10"/>
        <v>27</v>
      </c>
      <c r="F50" s="65">
        <f>VLOOKUP($A50,'Return Data'!$B$7:$R$2843,11,0)</f>
        <v>27.279699999999998</v>
      </c>
      <c r="G50" s="66">
        <f t="shared" si="11"/>
        <v>39</v>
      </c>
      <c r="H50" s="65">
        <f>VLOOKUP($A50,'Return Data'!$B$7:$R$2843,12,0)</f>
        <v>36.299799999999998</v>
      </c>
      <c r="I50" s="66">
        <f t="shared" si="12"/>
        <v>47</v>
      </c>
      <c r="J50" s="65">
        <f>VLOOKUP($A50,'Return Data'!$B$7:$R$2843,13,0)</f>
        <v>46.947899999999997</v>
      </c>
      <c r="K50" s="66">
        <f t="shared" si="13"/>
        <v>54</v>
      </c>
      <c r="L50" s="65">
        <f>VLOOKUP($A50,'Return Data'!$B$7:$R$2843,17,0)</f>
        <v>16.174900000000001</v>
      </c>
      <c r="M50" s="66">
        <f t="shared" si="14"/>
        <v>24</v>
      </c>
      <c r="N50" s="65"/>
      <c r="O50" s="66"/>
      <c r="P50" s="65"/>
      <c r="Q50" s="66"/>
      <c r="R50" s="65">
        <f>VLOOKUP($A50,'Return Data'!$B$7:$R$2843,16,0)</f>
        <v>10.617900000000001</v>
      </c>
      <c r="S50" s="67">
        <f t="shared" si="16"/>
        <v>50</v>
      </c>
    </row>
    <row r="51" spans="1:19" x14ac:dyDescent="0.3">
      <c r="A51" s="63" t="s">
        <v>206</v>
      </c>
      <c r="B51" s="64">
        <f>VLOOKUP($A51,'Return Data'!$B$7:$R$2843,3,0)</f>
        <v>44319</v>
      </c>
      <c r="C51" s="65">
        <f>VLOOKUP($A51,'Return Data'!$B$7:$R$2843,4,0)</f>
        <v>14.825900000000001</v>
      </c>
      <c r="D51" s="65">
        <f>VLOOKUP($A51,'Return Data'!$B$7:$R$2843,10,0)</f>
        <v>2.3675999999999999</v>
      </c>
      <c r="E51" s="66">
        <f t="shared" si="10"/>
        <v>31</v>
      </c>
      <c r="F51" s="65">
        <f>VLOOKUP($A51,'Return Data'!$B$7:$R$2843,11,0)</f>
        <v>27.988199999999999</v>
      </c>
      <c r="G51" s="66">
        <f t="shared" si="11"/>
        <v>35</v>
      </c>
      <c r="H51" s="65">
        <f>VLOOKUP($A51,'Return Data'!$B$7:$R$2843,12,0)</f>
        <v>43.679900000000004</v>
      </c>
      <c r="I51" s="66">
        <f t="shared" si="12"/>
        <v>24</v>
      </c>
      <c r="J51" s="65">
        <f>VLOOKUP($A51,'Return Data'!$B$7:$R$2843,13,0)</f>
        <v>57.185600000000001</v>
      </c>
      <c r="K51" s="66">
        <f t="shared" si="13"/>
        <v>27</v>
      </c>
      <c r="L51" s="65">
        <f>VLOOKUP($A51,'Return Data'!$B$7:$R$2843,17,0)</f>
        <v>18.546900000000001</v>
      </c>
      <c r="M51" s="66">
        <f t="shared" si="14"/>
        <v>15</v>
      </c>
      <c r="N51" s="65"/>
      <c r="O51" s="66"/>
      <c r="P51" s="65"/>
      <c r="Q51" s="66"/>
      <c r="R51" s="65">
        <f>VLOOKUP($A51,'Return Data'!$B$7:$R$2843,16,0)</f>
        <v>15.1168</v>
      </c>
      <c r="S51" s="67">
        <f t="shared" si="16"/>
        <v>22</v>
      </c>
    </row>
    <row r="52" spans="1:19" x14ac:dyDescent="0.3">
      <c r="A52" s="63" t="s">
        <v>207</v>
      </c>
      <c r="B52" s="64">
        <f>VLOOKUP($A52,'Return Data'!$B$7:$R$2843,3,0)</f>
        <v>44319</v>
      </c>
      <c r="C52" s="65">
        <f>VLOOKUP($A52,'Return Data'!$B$7:$R$2843,4,0)</f>
        <v>46.302100000000003</v>
      </c>
      <c r="D52" s="65">
        <f>VLOOKUP($A52,'Return Data'!$B$7:$R$2843,10,0)</f>
        <v>11.189500000000001</v>
      </c>
      <c r="E52" s="66">
        <f t="shared" si="10"/>
        <v>8</v>
      </c>
      <c r="F52" s="65">
        <f>VLOOKUP($A52,'Return Data'!$B$7:$R$2843,11,0)</f>
        <v>36.081800000000001</v>
      </c>
      <c r="G52" s="66">
        <f t="shared" si="11"/>
        <v>13</v>
      </c>
      <c r="H52" s="65">
        <f>VLOOKUP($A52,'Return Data'!$B$7:$R$2843,12,0)</f>
        <v>54.947699999999998</v>
      </c>
      <c r="I52" s="66">
        <f t="shared" si="12"/>
        <v>10</v>
      </c>
      <c r="J52" s="65">
        <f>VLOOKUP($A52,'Return Data'!$B$7:$R$2843,13,0)</f>
        <v>74.140699999999995</v>
      </c>
      <c r="K52" s="66">
        <f t="shared" si="13"/>
        <v>13</v>
      </c>
      <c r="L52" s="65">
        <f>VLOOKUP($A52,'Return Data'!$B$7:$R$2843,17,0)</f>
        <v>36.645800000000001</v>
      </c>
      <c r="M52" s="66">
        <f t="shared" si="14"/>
        <v>2</v>
      </c>
      <c r="N52" s="65">
        <f>VLOOKUP($A52,'Return Data'!$B$7:$R$2843,14,0)</f>
        <v>24.926300000000001</v>
      </c>
      <c r="O52" s="66">
        <f>RANK(N52,N$8:N$71,0)</f>
        <v>2</v>
      </c>
      <c r="P52" s="65">
        <f>VLOOKUP($A52,'Return Data'!$B$7:$R$2843,15,0)</f>
        <v>23.928699999999999</v>
      </c>
      <c r="Q52" s="66">
        <f>RANK(P52,P$8:P$71,0)</f>
        <v>1</v>
      </c>
      <c r="R52" s="65">
        <f>VLOOKUP($A52,'Return Data'!$B$7:$R$2843,16,0)</f>
        <v>24.077300000000001</v>
      </c>
      <c r="S52" s="67">
        <f t="shared" si="16"/>
        <v>2</v>
      </c>
    </row>
    <row r="53" spans="1:19" x14ac:dyDescent="0.3">
      <c r="A53" s="63" t="s">
        <v>208</v>
      </c>
      <c r="B53" s="64">
        <f>VLOOKUP($A53,'Return Data'!$B$7:$R$2843,3,0)</f>
        <v>44319</v>
      </c>
      <c r="C53" s="65">
        <f>VLOOKUP($A53,'Return Data'!$B$7:$R$2843,4,0)</f>
        <v>13.6861</v>
      </c>
      <c r="D53" s="65">
        <f>VLOOKUP($A53,'Return Data'!$B$7:$R$2843,10,0)</f>
        <v>-1.3138000000000001</v>
      </c>
      <c r="E53" s="66">
        <f t="shared" si="10"/>
        <v>63</v>
      </c>
      <c r="F53" s="65">
        <f>VLOOKUP($A53,'Return Data'!$B$7:$R$2843,11,0)</f>
        <v>16.414999999999999</v>
      </c>
      <c r="G53" s="66">
        <f t="shared" si="11"/>
        <v>64</v>
      </c>
      <c r="H53" s="65">
        <f>VLOOKUP($A53,'Return Data'!$B$7:$R$2843,12,0)</f>
        <v>23.069800000000001</v>
      </c>
      <c r="I53" s="66">
        <f t="shared" si="12"/>
        <v>64</v>
      </c>
      <c r="J53" s="65">
        <f>VLOOKUP($A53,'Return Data'!$B$7:$R$2843,13,0)</f>
        <v>35.8476</v>
      </c>
      <c r="K53" s="66">
        <f t="shared" si="13"/>
        <v>61</v>
      </c>
      <c r="L53" s="65"/>
      <c r="M53" s="66"/>
      <c r="N53" s="65"/>
      <c r="O53" s="66"/>
      <c r="P53" s="65"/>
      <c r="Q53" s="66"/>
      <c r="R53" s="65">
        <f>VLOOKUP($A53,'Return Data'!$B$7:$R$2843,16,0)</f>
        <v>14.816000000000001</v>
      </c>
      <c r="S53" s="67">
        <f t="shared" si="16"/>
        <v>28</v>
      </c>
    </row>
    <row r="54" spans="1:19" x14ac:dyDescent="0.3">
      <c r="A54" s="63" t="s">
        <v>209</v>
      </c>
      <c r="B54" s="64">
        <f>VLOOKUP($A54,'Return Data'!$B$7:$R$2843,3,0)</f>
        <v>44319</v>
      </c>
      <c r="C54" s="65">
        <f>VLOOKUP($A54,'Return Data'!$B$7:$R$2843,4,0)</f>
        <v>125.0247</v>
      </c>
      <c r="D54" s="65">
        <f>VLOOKUP($A54,'Return Data'!$B$7:$R$2843,10,0)</f>
        <v>1.1916</v>
      </c>
      <c r="E54" s="66">
        <f t="shared" si="10"/>
        <v>42</v>
      </c>
      <c r="F54" s="65">
        <f>VLOOKUP($A54,'Return Data'!$B$7:$R$2843,11,0)</f>
        <v>26.703299999999999</v>
      </c>
      <c r="G54" s="66">
        <f t="shared" si="11"/>
        <v>43</v>
      </c>
      <c r="H54" s="65">
        <f>VLOOKUP($A54,'Return Data'!$B$7:$R$2843,12,0)</f>
        <v>37.165599999999998</v>
      </c>
      <c r="I54" s="66">
        <f t="shared" si="12"/>
        <v>42</v>
      </c>
      <c r="J54" s="65">
        <f>VLOOKUP($A54,'Return Data'!$B$7:$R$2843,13,0)</f>
        <v>51.9405</v>
      </c>
      <c r="K54" s="66">
        <f t="shared" si="13"/>
        <v>45</v>
      </c>
      <c r="L54" s="65">
        <f>VLOOKUP($A54,'Return Data'!$B$7:$R$2843,17,0)</f>
        <v>9.6638999999999999</v>
      </c>
      <c r="M54" s="66">
        <f t="shared" ref="M54:M71" si="18">RANK(L54,L$8:L$71,0)</f>
        <v>58</v>
      </c>
      <c r="N54" s="65">
        <f>VLOOKUP($A54,'Return Data'!$B$7:$R$2843,14,0)</f>
        <v>5.2977999999999996</v>
      </c>
      <c r="O54" s="66">
        <f t="shared" ref="O54:O60" si="19">RANK(N54,N$8:N$71,0)</f>
        <v>44</v>
      </c>
      <c r="P54" s="65">
        <f>VLOOKUP($A54,'Return Data'!$B$7:$R$2843,15,0)</f>
        <v>11.4534</v>
      </c>
      <c r="Q54" s="66">
        <f>RANK(P54,P$8:P$71,0)</f>
        <v>35</v>
      </c>
      <c r="R54" s="65">
        <f>VLOOKUP($A54,'Return Data'!$B$7:$R$2843,16,0)</f>
        <v>11.974399999999999</v>
      </c>
      <c r="S54" s="67">
        <f t="shared" si="16"/>
        <v>45</v>
      </c>
    </row>
    <row r="55" spans="1:19" x14ac:dyDescent="0.3">
      <c r="A55" s="63" t="s">
        <v>210</v>
      </c>
      <c r="B55" s="64">
        <f>VLOOKUP($A55,'Return Data'!$B$7:$R$2843,3,0)</f>
        <v>44319</v>
      </c>
      <c r="C55" s="65">
        <f>VLOOKUP($A55,'Return Data'!$B$7:$R$2843,4,0)</f>
        <v>13.0716</v>
      </c>
      <c r="D55" s="65">
        <f>VLOOKUP($A55,'Return Data'!$B$7:$R$2843,10,0)</f>
        <v>12.029500000000001</v>
      </c>
      <c r="E55" s="66">
        <f t="shared" si="10"/>
        <v>6</v>
      </c>
      <c r="F55" s="65">
        <f>VLOOKUP($A55,'Return Data'!$B$7:$R$2843,11,0)</f>
        <v>45.51</v>
      </c>
      <c r="G55" s="66">
        <f t="shared" si="11"/>
        <v>7</v>
      </c>
      <c r="H55" s="65">
        <f>VLOOKUP($A55,'Return Data'!$B$7:$R$2843,12,0)</f>
        <v>64.030600000000007</v>
      </c>
      <c r="I55" s="66">
        <f t="shared" si="12"/>
        <v>5</v>
      </c>
      <c r="J55" s="65">
        <f>VLOOKUP($A55,'Return Data'!$B$7:$R$2843,13,0)</f>
        <v>83.0321</v>
      </c>
      <c r="K55" s="66">
        <f t="shared" si="13"/>
        <v>6</v>
      </c>
      <c r="L55" s="65">
        <f>VLOOKUP($A55,'Return Data'!$B$7:$R$2843,17,0)</f>
        <v>11.430300000000001</v>
      </c>
      <c r="M55" s="66">
        <f t="shared" si="18"/>
        <v>50</v>
      </c>
      <c r="N55" s="65">
        <f>VLOOKUP($A55,'Return Data'!$B$7:$R$2843,14,0)</f>
        <v>-1.6344000000000001</v>
      </c>
      <c r="O55" s="66">
        <f t="shared" si="19"/>
        <v>51</v>
      </c>
      <c r="P55" s="65"/>
      <c r="Q55" s="66"/>
      <c r="R55" s="65">
        <f>VLOOKUP($A55,'Return Data'!$B$7:$R$2843,16,0)</f>
        <v>6.1932999999999998</v>
      </c>
      <c r="S55" s="67">
        <f t="shared" si="16"/>
        <v>56</v>
      </c>
    </row>
    <row r="56" spans="1:19" x14ac:dyDescent="0.3">
      <c r="A56" s="63" t="s">
        <v>211</v>
      </c>
      <c r="B56" s="64">
        <f>VLOOKUP($A56,'Return Data'!$B$7:$R$2843,3,0)</f>
        <v>44319</v>
      </c>
      <c r="C56" s="65">
        <f>VLOOKUP($A56,'Return Data'!$B$7:$R$2843,4,0)</f>
        <v>11.222099999999999</v>
      </c>
      <c r="D56" s="65">
        <f>VLOOKUP($A56,'Return Data'!$B$7:$R$2843,10,0)</f>
        <v>13.128299999999999</v>
      </c>
      <c r="E56" s="66">
        <f t="shared" si="10"/>
        <v>4</v>
      </c>
      <c r="F56" s="65">
        <f>VLOOKUP($A56,'Return Data'!$B$7:$R$2843,11,0)</f>
        <v>47.072899999999997</v>
      </c>
      <c r="G56" s="66">
        <f t="shared" si="11"/>
        <v>4</v>
      </c>
      <c r="H56" s="65">
        <f>VLOOKUP($A56,'Return Data'!$B$7:$R$2843,12,0)</f>
        <v>66.243499999999997</v>
      </c>
      <c r="I56" s="66">
        <f t="shared" si="12"/>
        <v>4</v>
      </c>
      <c r="J56" s="65">
        <f>VLOOKUP($A56,'Return Data'!$B$7:$R$2843,13,0)</f>
        <v>85.415700000000001</v>
      </c>
      <c r="K56" s="66">
        <f t="shared" si="13"/>
        <v>5</v>
      </c>
      <c r="L56" s="65">
        <f>VLOOKUP($A56,'Return Data'!$B$7:$R$2843,17,0)</f>
        <v>12.4442</v>
      </c>
      <c r="M56" s="66">
        <f t="shared" si="18"/>
        <v>44</v>
      </c>
      <c r="N56" s="65">
        <f>VLOOKUP($A56,'Return Data'!$B$7:$R$2843,14,0)</f>
        <v>-1.3472</v>
      </c>
      <c r="O56" s="66">
        <f t="shared" si="19"/>
        <v>50</v>
      </c>
      <c r="P56" s="65"/>
      <c r="Q56" s="66"/>
      <c r="R56" s="65">
        <f>VLOOKUP($A56,'Return Data'!$B$7:$R$2843,16,0)</f>
        <v>2.8433999999999999</v>
      </c>
      <c r="S56" s="67">
        <f t="shared" si="16"/>
        <v>62</v>
      </c>
    </row>
    <row r="57" spans="1:19" x14ac:dyDescent="0.3">
      <c r="A57" s="63" t="s">
        <v>212</v>
      </c>
      <c r="B57" s="64">
        <f>VLOOKUP($A57,'Return Data'!$B$7:$R$2843,3,0)</f>
        <v>44319</v>
      </c>
      <c r="C57" s="65">
        <f>VLOOKUP($A57,'Return Data'!$B$7:$R$2843,4,0)</f>
        <v>11.1326</v>
      </c>
      <c r="D57" s="65">
        <f>VLOOKUP($A57,'Return Data'!$B$7:$R$2843,10,0)</f>
        <v>14.6769</v>
      </c>
      <c r="E57" s="66">
        <f t="shared" si="10"/>
        <v>3</v>
      </c>
      <c r="F57" s="65">
        <f>VLOOKUP($A57,'Return Data'!$B$7:$R$2843,11,0)</f>
        <v>49.466999999999999</v>
      </c>
      <c r="G57" s="66">
        <f t="shared" si="11"/>
        <v>3</v>
      </c>
      <c r="H57" s="65">
        <f>VLOOKUP($A57,'Return Data'!$B$7:$R$2843,12,0)</f>
        <v>69.121600000000001</v>
      </c>
      <c r="I57" s="66">
        <f t="shared" si="12"/>
        <v>1</v>
      </c>
      <c r="J57" s="65">
        <f>VLOOKUP($A57,'Return Data'!$B$7:$R$2843,13,0)</f>
        <v>89.717100000000002</v>
      </c>
      <c r="K57" s="66">
        <f t="shared" si="13"/>
        <v>3</v>
      </c>
      <c r="L57" s="65">
        <f>VLOOKUP($A57,'Return Data'!$B$7:$R$2843,17,0)</f>
        <v>13.3064</v>
      </c>
      <c r="M57" s="66">
        <f t="shared" si="18"/>
        <v>33</v>
      </c>
      <c r="N57" s="65">
        <f>VLOOKUP($A57,'Return Data'!$B$7:$R$2843,14,0)</f>
        <v>-0.2752</v>
      </c>
      <c r="O57" s="66">
        <f t="shared" si="19"/>
        <v>48</v>
      </c>
      <c r="P57" s="65"/>
      <c r="Q57" s="66"/>
      <c r="R57" s="65">
        <f>VLOOKUP($A57,'Return Data'!$B$7:$R$2843,16,0)</f>
        <v>2.8409</v>
      </c>
      <c r="S57" s="67">
        <f t="shared" si="16"/>
        <v>63</v>
      </c>
    </row>
    <row r="58" spans="1:19" x14ac:dyDescent="0.3">
      <c r="A58" s="63" t="s">
        <v>213</v>
      </c>
      <c r="B58" s="64">
        <f>VLOOKUP($A58,'Return Data'!$B$7:$R$2843,3,0)</f>
        <v>44319</v>
      </c>
      <c r="C58" s="65">
        <f>VLOOKUP($A58,'Return Data'!$B$7:$R$2843,4,0)</f>
        <v>10.4726</v>
      </c>
      <c r="D58" s="65">
        <f>VLOOKUP($A58,'Return Data'!$B$7:$R$2843,10,0)</f>
        <v>15.318</v>
      </c>
      <c r="E58" s="66">
        <f t="shared" si="10"/>
        <v>2</v>
      </c>
      <c r="F58" s="65">
        <f>VLOOKUP($A58,'Return Data'!$B$7:$R$2843,11,0)</f>
        <v>50.048000000000002</v>
      </c>
      <c r="G58" s="66">
        <f t="shared" si="11"/>
        <v>2</v>
      </c>
      <c r="H58" s="65">
        <f>VLOOKUP($A58,'Return Data'!$B$7:$R$2843,12,0)</f>
        <v>68.912899999999993</v>
      </c>
      <c r="I58" s="66">
        <f t="shared" si="12"/>
        <v>2</v>
      </c>
      <c r="J58" s="65">
        <f>VLOOKUP($A58,'Return Data'!$B$7:$R$2843,13,0)</f>
        <v>91.130300000000005</v>
      </c>
      <c r="K58" s="66">
        <f t="shared" si="13"/>
        <v>2</v>
      </c>
      <c r="L58" s="65">
        <f>VLOOKUP($A58,'Return Data'!$B$7:$R$2843,17,0)</f>
        <v>12.410299999999999</v>
      </c>
      <c r="M58" s="66">
        <f t="shared" si="18"/>
        <v>45</v>
      </c>
      <c r="N58" s="65">
        <f>VLOOKUP($A58,'Return Data'!$B$7:$R$2843,14,0)</f>
        <v>-1.0319</v>
      </c>
      <c r="O58" s="66">
        <f t="shared" si="19"/>
        <v>49</v>
      </c>
      <c r="P58" s="65"/>
      <c r="Q58" s="66"/>
      <c r="R58" s="65">
        <f>VLOOKUP($A58,'Return Data'!$B$7:$R$2843,16,0)</f>
        <v>1.292</v>
      </c>
      <c r="S58" s="67">
        <f t="shared" si="16"/>
        <v>64</v>
      </c>
    </row>
    <row r="59" spans="1:19" x14ac:dyDescent="0.3">
      <c r="A59" s="63" t="s">
        <v>214</v>
      </c>
      <c r="B59" s="64">
        <f>VLOOKUP($A59,'Return Data'!$B$7:$R$2843,3,0)</f>
        <v>44319</v>
      </c>
      <c r="C59" s="65">
        <f>VLOOKUP($A59,'Return Data'!$B$7:$R$2843,4,0)</f>
        <v>18.072900000000001</v>
      </c>
      <c r="D59" s="65">
        <f>VLOOKUP($A59,'Return Data'!$B$7:$R$2843,10,0)</f>
        <v>2.1888000000000001</v>
      </c>
      <c r="E59" s="66">
        <f t="shared" si="10"/>
        <v>33</v>
      </c>
      <c r="F59" s="65">
        <f>VLOOKUP($A59,'Return Data'!$B$7:$R$2843,11,0)</f>
        <v>27.995899999999999</v>
      </c>
      <c r="G59" s="66">
        <f t="shared" si="11"/>
        <v>34</v>
      </c>
      <c r="H59" s="65">
        <f>VLOOKUP($A59,'Return Data'!$B$7:$R$2843,12,0)</f>
        <v>37.8127</v>
      </c>
      <c r="I59" s="66">
        <f t="shared" si="12"/>
        <v>39</v>
      </c>
      <c r="J59" s="65">
        <f>VLOOKUP($A59,'Return Data'!$B$7:$R$2843,13,0)</f>
        <v>56.905999999999999</v>
      </c>
      <c r="K59" s="66">
        <f t="shared" si="13"/>
        <v>29</v>
      </c>
      <c r="L59" s="65">
        <f>VLOOKUP($A59,'Return Data'!$B$7:$R$2843,17,0)</f>
        <v>14.0579</v>
      </c>
      <c r="M59" s="66">
        <f t="shared" si="18"/>
        <v>31</v>
      </c>
      <c r="N59" s="65">
        <f>VLOOKUP($A59,'Return Data'!$B$7:$R$2843,14,0)</f>
        <v>9.6181000000000001</v>
      </c>
      <c r="O59" s="66">
        <f t="shared" si="19"/>
        <v>26</v>
      </c>
      <c r="P59" s="65">
        <f>VLOOKUP($A59,'Return Data'!$B$7:$R$2843,15,0)</f>
        <v>14.013199999999999</v>
      </c>
      <c r="Q59" s="66">
        <f>RANK(P59,P$8:P$71,0)</f>
        <v>19</v>
      </c>
      <c r="R59" s="65">
        <f>VLOOKUP($A59,'Return Data'!$B$7:$R$2843,16,0)</f>
        <v>10.1716</v>
      </c>
      <c r="S59" s="67">
        <f t="shared" si="16"/>
        <v>51</v>
      </c>
    </row>
    <row r="60" spans="1:19" x14ac:dyDescent="0.3">
      <c r="A60" s="63" t="s">
        <v>215</v>
      </c>
      <c r="B60" s="64">
        <f>VLOOKUP($A60,'Return Data'!$B$7:$R$2843,3,0)</f>
        <v>44319</v>
      </c>
      <c r="C60" s="65">
        <f>VLOOKUP($A60,'Return Data'!$B$7:$R$2843,4,0)</f>
        <v>19.726099999999999</v>
      </c>
      <c r="D60" s="65">
        <f>VLOOKUP($A60,'Return Data'!$B$7:$R$2843,10,0)</f>
        <v>1.8447</v>
      </c>
      <c r="E60" s="66">
        <f t="shared" si="10"/>
        <v>36</v>
      </c>
      <c r="F60" s="65">
        <f>VLOOKUP($A60,'Return Data'!$B$7:$R$2843,11,0)</f>
        <v>27.139700000000001</v>
      </c>
      <c r="G60" s="66">
        <f t="shared" si="11"/>
        <v>40</v>
      </c>
      <c r="H60" s="65">
        <f>VLOOKUP($A60,'Return Data'!$B$7:$R$2843,12,0)</f>
        <v>36.869900000000001</v>
      </c>
      <c r="I60" s="66">
        <f t="shared" si="12"/>
        <v>43</v>
      </c>
      <c r="J60" s="65">
        <f>VLOOKUP($A60,'Return Data'!$B$7:$R$2843,13,0)</f>
        <v>55.760199999999998</v>
      </c>
      <c r="K60" s="66">
        <f t="shared" si="13"/>
        <v>32</v>
      </c>
      <c r="L60" s="65">
        <f>VLOOKUP($A60,'Return Data'!$B$7:$R$2843,17,0)</f>
        <v>14.9779</v>
      </c>
      <c r="M60" s="66">
        <f t="shared" si="18"/>
        <v>28</v>
      </c>
      <c r="N60" s="65">
        <f>VLOOKUP($A60,'Return Data'!$B$7:$R$2843,14,0)</f>
        <v>10.110799999999999</v>
      </c>
      <c r="O60" s="66">
        <f t="shared" si="19"/>
        <v>24</v>
      </c>
      <c r="P60" s="65"/>
      <c r="Q60" s="66"/>
      <c r="R60" s="65">
        <f>VLOOKUP($A60,'Return Data'!$B$7:$R$2843,16,0)</f>
        <v>14.1876</v>
      </c>
      <c r="S60" s="67">
        <f t="shared" si="16"/>
        <v>30</v>
      </c>
    </row>
    <row r="61" spans="1:19" x14ac:dyDescent="0.3">
      <c r="A61" s="63" t="s">
        <v>216</v>
      </c>
      <c r="B61" s="64">
        <f>VLOOKUP($A61,'Return Data'!$B$7:$R$2843,3,0)</f>
        <v>44319</v>
      </c>
      <c r="C61" s="65">
        <f>VLOOKUP($A61,'Return Data'!$B$7:$R$2843,4,0)</f>
        <v>11.021000000000001</v>
      </c>
      <c r="D61" s="65">
        <f>VLOOKUP($A61,'Return Data'!$B$7:$R$2843,10,0)</f>
        <v>12.9421</v>
      </c>
      <c r="E61" s="66">
        <f t="shared" si="10"/>
        <v>5</v>
      </c>
      <c r="F61" s="65">
        <f>VLOOKUP($A61,'Return Data'!$B$7:$R$2843,11,0)</f>
        <v>46.774500000000003</v>
      </c>
      <c r="G61" s="66">
        <f t="shared" si="11"/>
        <v>5</v>
      </c>
      <c r="H61" s="65">
        <f>VLOOKUP($A61,'Return Data'!$B$7:$R$2843,12,0)</f>
        <v>62.659599999999998</v>
      </c>
      <c r="I61" s="66">
        <f t="shared" si="12"/>
        <v>6</v>
      </c>
      <c r="J61" s="65">
        <f>VLOOKUP($A61,'Return Data'!$B$7:$R$2843,13,0)</f>
        <v>87.361900000000006</v>
      </c>
      <c r="K61" s="66">
        <f t="shared" si="13"/>
        <v>4</v>
      </c>
      <c r="L61" s="65">
        <f>VLOOKUP($A61,'Return Data'!$B$7:$R$2843,17,0)</f>
        <v>12.717700000000001</v>
      </c>
      <c r="M61" s="66">
        <f t="shared" si="18"/>
        <v>40</v>
      </c>
      <c r="N61" s="65"/>
      <c r="O61" s="66"/>
      <c r="P61" s="65"/>
      <c r="Q61" s="66"/>
      <c r="R61" s="65">
        <f>VLOOKUP($A61,'Return Data'!$B$7:$R$2843,16,0)</f>
        <v>3.1842999999999999</v>
      </c>
      <c r="S61" s="67">
        <f t="shared" si="16"/>
        <v>60</v>
      </c>
    </row>
    <row r="62" spans="1:19" x14ac:dyDescent="0.3">
      <c r="A62" s="63" t="s">
        <v>217</v>
      </c>
      <c r="B62" s="64">
        <f>VLOOKUP($A62,'Return Data'!$B$7:$R$2843,3,0)</f>
        <v>44319</v>
      </c>
      <c r="C62" s="65">
        <f>VLOOKUP($A62,'Return Data'!$B$7:$R$2843,4,0)</f>
        <v>12.623900000000001</v>
      </c>
      <c r="D62" s="65">
        <f>VLOOKUP($A62,'Return Data'!$B$7:$R$2843,10,0)</f>
        <v>11.5038</v>
      </c>
      <c r="E62" s="66">
        <f t="shared" si="10"/>
        <v>7</v>
      </c>
      <c r="F62" s="65">
        <f>VLOOKUP($A62,'Return Data'!$B$7:$R$2843,11,0)</f>
        <v>45.750599999999999</v>
      </c>
      <c r="G62" s="66">
        <f t="shared" si="11"/>
        <v>6</v>
      </c>
      <c r="H62" s="65">
        <f>VLOOKUP($A62,'Return Data'!$B$7:$R$2843,12,0)</f>
        <v>62.179600000000001</v>
      </c>
      <c r="I62" s="66">
        <f t="shared" si="12"/>
        <v>7</v>
      </c>
      <c r="J62" s="65">
        <f>VLOOKUP($A62,'Return Data'!$B$7:$R$2843,13,0)</f>
        <v>77.866500000000002</v>
      </c>
      <c r="K62" s="66">
        <f t="shared" si="13"/>
        <v>12</v>
      </c>
      <c r="L62" s="65">
        <f>VLOOKUP($A62,'Return Data'!$B$7:$R$2843,17,0)</f>
        <v>12.599399999999999</v>
      </c>
      <c r="M62" s="66">
        <f t="shared" si="18"/>
        <v>42</v>
      </c>
      <c r="N62" s="65"/>
      <c r="O62" s="66"/>
      <c r="P62" s="65"/>
      <c r="Q62" s="66"/>
      <c r="R62" s="65">
        <f>VLOOKUP($A62,'Return Data'!$B$7:$R$2843,16,0)</f>
        <v>8.5298999999999996</v>
      </c>
      <c r="S62" s="67">
        <f t="shared" si="16"/>
        <v>53</v>
      </c>
    </row>
    <row r="63" spans="1:19" x14ac:dyDescent="0.3">
      <c r="A63" s="63" t="s">
        <v>218</v>
      </c>
      <c r="B63" s="64">
        <f>VLOOKUP($A63,'Return Data'!$B$7:$R$2843,3,0)</f>
        <v>44319</v>
      </c>
      <c r="C63" s="65">
        <f>VLOOKUP($A63,'Return Data'!$B$7:$R$2843,4,0)</f>
        <v>25.097799999999999</v>
      </c>
      <c r="D63" s="65">
        <f>VLOOKUP($A63,'Return Data'!$B$7:$R$2843,10,0)</f>
        <v>-0.93820000000000003</v>
      </c>
      <c r="E63" s="66">
        <f t="shared" si="10"/>
        <v>61</v>
      </c>
      <c r="F63" s="65">
        <f>VLOOKUP($A63,'Return Data'!$B$7:$R$2843,11,0)</f>
        <v>25.6008</v>
      </c>
      <c r="G63" s="66">
        <f t="shared" si="11"/>
        <v>49</v>
      </c>
      <c r="H63" s="65">
        <f>VLOOKUP($A63,'Return Data'!$B$7:$R$2843,12,0)</f>
        <v>36.5488</v>
      </c>
      <c r="I63" s="66">
        <f t="shared" si="12"/>
        <v>46</v>
      </c>
      <c r="J63" s="65">
        <f>VLOOKUP($A63,'Return Data'!$B$7:$R$2843,13,0)</f>
        <v>49.117400000000004</v>
      </c>
      <c r="K63" s="66">
        <f t="shared" si="13"/>
        <v>49</v>
      </c>
      <c r="L63" s="65">
        <f>VLOOKUP($A63,'Return Data'!$B$7:$R$2843,17,0)</f>
        <v>14.5764</v>
      </c>
      <c r="M63" s="66">
        <f t="shared" si="18"/>
        <v>29</v>
      </c>
      <c r="N63" s="65">
        <f>VLOOKUP($A63,'Return Data'!$B$7:$R$2843,14,0)</f>
        <v>10.6609</v>
      </c>
      <c r="O63" s="66">
        <f t="shared" ref="O63:O68" si="20">RANK(N63,N$8:N$71,0)</f>
        <v>22</v>
      </c>
      <c r="P63" s="65">
        <f>VLOOKUP($A63,'Return Data'!$B$7:$R$2843,15,0)</f>
        <v>15.3719</v>
      </c>
      <c r="Q63" s="66">
        <f>RANK(P63,P$8:P$71,0)</f>
        <v>14</v>
      </c>
      <c r="R63" s="65">
        <f>VLOOKUP($A63,'Return Data'!$B$7:$R$2843,16,0)</f>
        <v>15.0616</v>
      </c>
      <c r="S63" s="67">
        <f t="shared" si="16"/>
        <v>23</v>
      </c>
    </row>
    <row r="64" spans="1:19" x14ac:dyDescent="0.3">
      <c r="A64" s="63" t="s">
        <v>219</v>
      </c>
      <c r="B64" s="64">
        <f>VLOOKUP($A64,'Return Data'!$B$7:$R$2843,3,0)</f>
        <v>44319</v>
      </c>
      <c r="C64" s="65">
        <f>VLOOKUP($A64,'Return Data'!$B$7:$R$2843,4,0)</f>
        <v>102.57</v>
      </c>
      <c r="D64" s="65">
        <f>VLOOKUP($A64,'Return Data'!$B$7:$R$2843,10,0)</f>
        <v>0.57850000000000001</v>
      </c>
      <c r="E64" s="66">
        <f t="shared" si="10"/>
        <v>48</v>
      </c>
      <c r="F64" s="65">
        <f>VLOOKUP($A64,'Return Data'!$B$7:$R$2843,11,0)</f>
        <v>19.253599999999999</v>
      </c>
      <c r="G64" s="66">
        <f t="shared" si="11"/>
        <v>63</v>
      </c>
      <c r="H64" s="65">
        <f>VLOOKUP($A64,'Return Data'!$B$7:$R$2843,12,0)</f>
        <v>27.511199999999999</v>
      </c>
      <c r="I64" s="66">
        <f t="shared" si="12"/>
        <v>62</v>
      </c>
      <c r="J64" s="65">
        <f>VLOOKUP($A64,'Return Data'!$B$7:$R$2843,13,0)</f>
        <v>42.241</v>
      </c>
      <c r="K64" s="66">
        <f t="shared" si="13"/>
        <v>59</v>
      </c>
      <c r="L64" s="65">
        <f>VLOOKUP($A64,'Return Data'!$B$7:$R$2843,17,0)</f>
        <v>11.310499999999999</v>
      </c>
      <c r="M64" s="66">
        <f t="shared" si="18"/>
        <v>51</v>
      </c>
      <c r="N64" s="65">
        <f>VLOOKUP($A64,'Return Data'!$B$7:$R$2843,14,0)</f>
        <v>8.3183000000000007</v>
      </c>
      <c r="O64" s="66">
        <f t="shared" si="20"/>
        <v>32</v>
      </c>
      <c r="P64" s="65">
        <f>VLOOKUP($A64,'Return Data'!$B$7:$R$2843,15,0)</f>
        <v>14.6275</v>
      </c>
      <c r="Q64" s="66">
        <f>RANK(P64,P$8:P$71,0)</f>
        <v>18</v>
      </c>
      <c r="R64" s="65">
        <f>VLOOKUP($A64,'Return Data'!$B$7:$R$2843,16,0)</f>
        <v>12.401400000000001</v>
      </c>
      <c r="S64" s="67">
        <f t="shared" si="16"/>
        <v>42</v>
      </c>
    </row>
    <row r="65" spans="1:19" x14ac:dyDescent="0.3">
      <c r="A65" s="63" t="s">
        <v>220</v>
      </c>
      <c r="B65" s="64">
        <f>VLOOKUP($A65,'Return Data'!$B$7:$R$2843,3,0)</f>
        <v>44319</v>
      </c>
      <c r="C65" s="65">
        <f>VLOOKUP($A65,'Return Data'!$B$7:$R$2843,4,0)</f>
        <v>34.93</v>
      </c>
      <c r="D65" s="65">
        <f>VLOOKUP($A65,'Return Data'!$B$7:$R$2843,10,0)</f>
        <v>1.7477</v>
      </c>
      <c r="E65" s="66">
        <f t="shared" si="10"/>
        <v>37</v>
      </c>
      <c r="F65" s="65">
        <f>VLOOKUP($A65,'Return Data'!$B$7:$R$2843,11,0)</f>
        <v>25.783200000000001</v>
      </c>
      <c r="G65" s="66">
        <f t="shared" si="11"/>
        <v>48</v>
      </c>
      <c r="H65" s="65">
        <f>VLOOKUP($A65,'Return Data'!$B$7:$R$2843,12,0)</f>
        <v>36.232399999999998</v>
      </c>
      <c r="I65" s="66">
        <f t="shared" si="12"/>
        <v>48</v>
      </c>
      <c r="J65" s="65">
        <f>VLOOKUP($A65,'Return Data'!$B$7:$R$2843,13,0)</f>
        <v>52.067900000000002</v>
      </c>
      <c r="K65" s="66">
        <f t="shared" si="13"/>
        <v>44</v>
      </c>
      <c r="L65" s="65">
        <f>VLOOKUP($A65,'Return Data'!$B$7:$R$2843,17,0)</f>
        <v>17.497599999999998</v>
      </c>
      <c r="M65" s="66">
        <f t="shared" si="18"/>
        <v>18</v>
      </c>
      <c r="N65" s="65">
        <f>VLOOKUP($A65,'Return Data'!$B$7:$R$2843,14,0)</f>
        <v>11.797800000000001</v>
      </c>
      <c r="O65" s="66">
        <f t="shared" si="20"/>
        <v>17</v>
      </c>
      <c r="P65" s="65">
        <f>VLOOKUP($A65,'Return Data'!$B$7:$R$2843,15,0)</f>
        <v>12.860200000000001</v>
      </c>
      <c r="Q65" s="66">
        <f>RANK(P65,P$8:P$71,0)</f>
        <v>27</v>
      </c>
      <c r="R65" s="65">
        <f>VLOOKUP($A65,'Return Data'!$B$7:$R$2843,16,0)</f>
        <v>12.4483</v>
      </c>
      <c r="S65" s="67">
        <f t="shared" si="16"/>
        <v>41</v>
      </c>
    </row>
    <row r="66" spans="1:19" x14ac:dyDescent="0.3">
      <c r="A66" s="63" t="s">
        <v>221</v>
      </c>
      <c r="B66" s="64">
        <f>VLOOKUP($A66,'Return Data'!$B$7:$R$2843,3,0)</f>
        <v>44319</v>
      </c>
      <c r="C66" s="65">
        <f>VLOOKUP($A66,'Return Data'!$B$7:$R$2843,4,0)</f>
        <v>18.972200000000001</v>
      </c>
      <c r="D66" s="65">
        <f>VLOOKUP($A66,'Return Data'!$B$7:$R$2843,10,0)</f>
        <v>4.5254000000000003</v>
      </c>
      <c r="E66" s="66">
        <f t="shared" si="10"/>
        <v>20</v>
      </c>
      <c r="F66" s="65">
        <f>VLOOKUP($A66,'Return Data'!$B$7:$R$2843,11,0)</f>
        <v>35.142099999999999</v>
      </c>
      <c r="G66" s="66">
        <f t="shared" si="11"/>
        <v>17</v>
      </c>
      <c r="H66" s="65">
        <f>VLOOKUP($A66,'Return Data'!$B$7:$R$2843,12,0)</f>
        <v>45.014099999999999</v>
      </c>
      <c r="I66" s="66">
        <f t="shared" si="12"/>
        <v>21</v>
      </c>
      <c r="J66" s="65">
        <f>VLOOKUP($A66,'Return Data'!$B$7:$R$2843,13,0)</f>
        <v>72.391499999999994</v>
      </c>
      <c r="K66" s="66">
        <f t="shared" si="13"/>
        <v>14</v>
      </c>
      <c r="L66" s="65">
        <f>VLOOKUP($A66,'Return Data'!$B$7:$R$2843,17,0)</f>
        <v>15.3545</v>
      </c>
      <c r="M66" s="66">
        <f t="shared" si="18"/>
        <v>26</v>
      </c>
      <c r="N66" s="65">
        <f>VLOOKUP($A66,'Return Data'!$B$7:$R$2843,14,0)</f>
        <v>7.3865999999999996</v>
      </c>
      <c r="O66" s="66">
        <f t="shared" si="20"/>
        <v>35</v>
      </c>
      <c r="P66" s="65"/>
      <c r="Q66" s="66"/>
      <c r="R66" s="65">
        <f>VLOOKUP($A66,'Return Data'!$B$7:$R$2843,16,0)</f>
        <v>13.390499999999999</v>
      </c>
      <c r="S66" s="67">
        <f t="shared" si="16"/>
        <v>38</v>
      </c>
    </row>
    <row r="67" spans="1:19" x14ac:dyDescent="0.3">
      <c r="A67" s="63" t="s">
        <v>222</v>
      </c>
      <c r="B67" s="64">
        <f>VLOOKUP($A67,'Return Data'!$B$7:$R$2843,3,0)</f>
        <v>44319</v>
      </c>
      <c r="C67" s="65">
        <f>VLOOKUP($A67,'Return Data'!$B$7:$R$2843,4,0)</f>
        <v>13.558199999999999</v>
      </c>
      <c r="D67" s="65">
        <f>VLOOKUP($A67,'Return Data'!$B$7:$R$2843,10,0)</f>
        <v>1.9498</v>
      </c>
      <c r="E67" s="66">
        <f t="shared" si="10"/>
        <v>35</v>
      </c>
      <c r="F67" s="65">
        <f>VLOOKUP($A67,'Return Data'!$B$7:$R$2843,11,0)</f>
        <v>35.985900000000001</v>
      </c>
      <c r="G67" s="66">
        <f t="shared" si="11"/>
        <v>14</v>
      </c>
      <c r="H67" s="65">
        <f>VLOOKUP($A67,'Return Data'!$B$7:$R$2843,12,0)</f>
        <v>45.874899999999997</v>
      </c>
      <c r="I67" s="66">
        <f t="shared" si="12"/>
        <v>19</v>
      </c>
      <c r="J67" s="65">
        <f>VLOOKUP($A67,'Return Data'!$B$7:$R$2843,13,0)</f>
        <v>65.665099999999995</v>
      </c>
      <c r="K67" s="66">
        <f t="shared" si="13"/>
        <v>15</v>
      </c>
      <c r="L67" s="65">
        <f>VLOOKUP($A67,'Return Data'!$B$7:$R$2843,17,0)</f>
        <v>11.765599999999999</v>
      </c>
      <c r="M67" s="66">
        <f t="shared" si="18"/>
        <v>48</v>
      </c>
      <c r="N67" s="65">
        <f>VLOOKUP($A67,'Return Data'!$B$7:$R$2843,14,0)</f>
        <v>4.7184999999999997</v>
      </c>
      <c r="O67" s="66">
        <f t="shared" si="20"/>
        <v>46</v>
      </c>
      <c r="P67" s="65"/>
      <c r="Q67" s="66"/>
      <c r="R67" s="65">
        <f>VLOOKUP($A67,'Return Data'!$B$7:$R$2843,16,0)</f>
        <v>7.3869999999999996</v>
      </c>
      <c r="S67" s="67">
        <f t="shared" si="16"/>
        <v>54</v>
      </c>
    </row>
    <row r="68" spans="1:19" x14ac:dyDescent="0.3">
      <c r="A68" s="63" t="s">
        <v>223</v>
      </c>
      <c r="B68" s="64">
        <f>VLOOKUP($A68,'Return Data'!$B$7:$R$2843,3,0)</f>
        <v>44319</v>
      </c>
      <c r="C68" s="65">
        <f>VLOOKUP($A68,'Return Data'!$B$7:$R$2843,4,0)</f>
        <v>12.641999999999999</v>
      </c>
      <c r="D68" s="65">
        <f>VLOOKUP($A68,'Return Data'!$B$7:$R$2843,10,0)</f>
        <v>2.8591000000000002</v>
      </c>
      <c r="E68" s="66">
        <f t="shared" si="10"/>
        <v>28</v>
      </c>
      <c r="F68" s="65">
        <f>VLOOKUP($A68,'Return Data'!$B$7:$R$2843,11,0)</f>
        <v>35.443199999999997</v>
      </c>
      <c r="G68" s="66">
        <f t="shared" si="11"/>
        <v>15</v>
      </c>
      <c r="H68" s="65">
        <f>VLOOKUP($A68,'Return Data'!$B$7:$R$2843,12,0)</f>
        <v>43.7898</v>
      </c>
      <c r="I68" s="66">
        <f t="shared" si="12"/>
        <v>23</v>
      </c>
      <c r="J68" s="65">
        <f>VLOOKUP($A68,'Return Data'!$B$7:$R$2843,13,0)</f>
        <v>63.386099999999999</v>
      </c>
      <c r="K68" s="66">
        <f t="shared" si="13"/>
        <v>19</v>
      </c>
      <c r="L68" s="65">
        <f>VLOOKUP($A68,'Return Data'!$B$7:$R$2843,17,0)</f>
        <v>12.3962</v>
      </c>
      <c r="M68" s="66">
        <f t="shared" si="18"/>
        <v>46</v>
      </c>
      <c r="N68" s="65">
        <f>VLOOKUP($A68,'Return Data'!$B$7:$R$2843,14,0)</f>
        <v>6.3083999999999998</v>
      </c>
      <c r="O68" s="66">
        <f t="shared" si="20"/>
        <v>41</v>
      </c>
      <c r="P68" s="65"/>
      <c r="Q68" s="66"/>
      <c r="R68" s="65">
        <f>VLOOKUP($A68,'Return Data'!$B$7:$R$2843,16,0)</f>
        <v>5.8867000000000003</v>
      </c>
      <c r="S68" s="67">
        <f t="shared" si="16"/>
        <v>57</v>
      </c>
    </row>
    <row r="69" spans="1:19" x14ac:dyDescent="0.3">
      <c r="A69" s="63" t="s">
        <v>224</v>
      </c>
      <c r="B69" s="64">
        <f>VLOOKUP($A69,'Return Data'!$B$7:$R$2843,3,0)</f>
        <v>44319</v>
      </c>
      <c r="C69" s="65">
        <f>VLOOKUP($A69,'Return Data'!$B$7:$R$2843,4,0)</f>
        <v>10.9937</v>
      </c>
      <c r="D69" s="65">
        <f>VLOOKUP($A69,'Return Data'!$B$7:$R$2843,10,0)</f>
        <v>0.61870000000000003</v>
      </c>
      <c r="E69" s="66">
        <f t="shared" si="10"/>
        <v>47</v>
      </c>
      <c r="F69" s="65">
        <f>VLOOKUP($A69,'Return Data'!$B$7:$R$2843,11,0)</f>
        <v>28.567799999999998</v>
      </c>
      <c r="G69" s="66">
        <f t="shared" si="11"/>
        <v>31</v>
      </c>
      <c r="H69" s="65">
        <f>VLOOKUP($A69,'Return Data'!$B$7:$R$2843,12,0)</f>
        <v>31.412400000000002</v>
      </c>
      <c r="I69" s="66">
        <f t="shared" si="12"/>
        <v>57</v>
      </c>
      <c r="J69" s="65">
        <f>VLOOKUP($A69,'Return Data'!$B$7:$R$2843,13,0)</f>
        <v>55.923499999999997</v>
      </c>
      <c r="K69" s="66">
        <f t="shared" si="13"/>
        <v>31</v>
      </c>
      <c r="L69" s="65">
        <f>VLOOKUP($A69,'Return Data'!$B$7:$R$2843,17,0)</f>
        <v>11.1088</v>
      </c>
      <c r="M69" s="66">
        <f t="shared" si="18"/>
        <v>52</v>
      </c>
      <c r="N69" s="65"/>
      <c r="O69" s="66"/>
      <c r="P69" s="65"/>
      <c r="Q69" s="66"/>
      <c r="R69" s="65">
        <f>VLOOKUP($A69,'Return Data'!$B$7:$R$2843,16,0)</f>
        <v>2.9209999999999998</v>
      </c>
      <c r="S69" s="67">
        <f t="shared" si="16"/>
        <v>61</v>
      </c>
    </row>
    <row r="70" spans="1:19" x14ac:dyDescent="0.3">
      <c r="A70" s="63" t="s">
        <v>225</v>
      </c>
      <c r="B70" s="64">
        <f>VLOOKUP($A70,'Return Data'!$B$7:$R$2843,3,0)</f>
        <v>44319</v>
      </c>
      <c r="C70" s="65">
        <f>VLOOKUP($A70,'Return Data'!$B$7:$R$2843,4,0)</f>
        <v>11.373900000000001</v>
      </c>
      <c r="D70" s="65">
        <f>VLOOKUP($A70,'Return Data'!$B$7:$R$2843,10,0)</f>
        <v>-0.29020000000000001</v>
      </c>
      <c r="E70" s="66">
        <f t="shared" si="10"/>
        <v>54</v>
      </c>
      <c r="F70" s="65">
        <f>VLOOKUP($A70,'Return Data'!$B$7:$R$2843,11,0)</f>
        <v>27.0869</v>
      </c>
      <c r="G70" s="66">
        <f t="shared" si="11"/>
        <v>41</v>
      </c>
      <c r="H70" s="65">
        <f>VLOOKUP($A70,'Return Data'!$B$7:$R$2843,12,0)</f>
        <v>30.039400000000001</v>
      </c>
      <c r="I70" s="66">
        <f t="shared" si="12"/>
        <v>60</v>
      </c>
      <c r="J70" s="65">
        <f>VLOOKUP($A70,'Return Data'!$B$7:$R$2843,13,0)</f>
        <v>53.774099999999997</v>
      </c>
      <c r="K70" s="66">
        <f t="shared" si="13"/>
        <v>41</v>
      </c>
      <c r="L70" s="65">
        <f>VLOOKUP($A70,'Return Data'!$B$7:$R$2843,17,0)</f>
        <v>11.6854</v>
      </c>
      <c r="M70" s="66">
        <f t="shared" si="18"/>
        <v>49</v>
      </c>
      <c r="N70" s="65"/>
      <c r="O70" s="66"/>
      <c r="P70" s="65"/>
      <c r="Q70" s="66"/>
      <c r="R70" s="65">
        <f>VLOOKUP($A70,'Return Data'!$B$7:$R$2843,16,0)</f>
        <v>4.2344999999999997</v>
      </c>
      <c r="S70" s="67">
        <f t="shared" si="16"/>
        <v>59</v>
      </c>
    </row>
    <row r="71" spans="1:19" x14ac:dyDescent="0.3">
      <c r="A71" s="63" t="s">
        <v>226</v>
      </c>
      <c r="B71" s="64">
        <f>VLOOKUP($A71,'Return Data'!$B$7:$R$2843,3,0)</f>
        <v>44319</v>
      </c>
      <c r="C71" s="65">
        <f>VLOOKUP($A71,'Return Data'!$B$7:$R$2843,4,0)</f>
        <v>127.3537</v>
      </c>
      <c r="D71" s="65">
        <f>VLOOKUP($A71,'Return Data'!$B$7:$R$2843,10,0)</f>
        <v>1.2136</v>
      </c>
      <c r="E71" s="66">
        <f t="shared" si="10"/>
        <v>41</v>
      </c>
      <c r="F71" s="65">
        <f>VLOOKUP($A71,'Return Data'!$B$7:$R$2843,11,0)</f>
        <v>27.645399999999999</v>
      </c>
      <c r="G71" s="66">
        <f t="shared" si="11"/>
        <v>38</v>
      </c>
      <c r="H71" s="65">
        <f>VLOOKUP($A71,'Return Data'!$B$7:$R$2843,12,0)</f>
        <v>40.447499999999998</v>
      </c>
      <c r="I71" s="66">
        <f t="shared" si="12"/>
        <v>31</v>
      </c>
      <c r="J71" s="65">
        <f>VLOOKUP($A71,'Return Data'!$B$7:$R$2843,13,0)</f>
        <v>55.673299999999998</v>
      </c>
      <c r="K71" s="66">
        <f t="shared" si="13"/>
        <v>33</v>
      </c>
      <c r="L71" s="65">
        <f>VLOOKUP($A71,'Return Data'!$B$7:$R$2843,17,0)</f>
        <v>18.347000000000001</v>
      </c>
      <c r="M71" s="66">
        <f t="shared" si="18"/>
        <v>16</v>
      </c>
      <c r="N71" s="65">
        <f>VLOOKUP($A71,'Return Data'!$B$7:$R$2843,14,0)</f>
        <v>11.7736</v>
      </c>
      <c r="O71" s="66">
        <f>RANK(N71,N$8:N$71,0)</f>
        <v>18</v>
      </c>
      <c r="P71" s="65">
        <f>VLOOKUP($A71,'Return Data'!$B$7:$R$2843,15,0)</f>
        <v>14.687900000000001</v>
      </c>
      <c r="Q71" s="66">
        <f>RANK(P71,P$8:P$71,0)</f>
        <v>17</v>
      </c>
      <c r="R71" s="65">
        <f>VLOOKUP($A71,'Return Data'!$B$7:$R$2843,16,0)</f>
        <v>14.076000000000001</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4.0050890625000006</v>
      </c>
      <c r="E73" s="74"/>
      <c r="F73" s="75">
        <f>AVERAGE(F8:F71)</f>
        <v>30.604704687499993</v>
      </c>
      <c r="G73" s="74"/>
      <c r="H73" s="75">
        <f>AVERAGE(H8:H71)</f>
        <v>42.618464062500003</v>
      </c>
      <c r="I73" s="74"/>
      <c r="J73" s="75">
        <f>AVERAGE(J8:J71)</f>
        <v>59.552151562500001</v>
      </c>
      <c r="K73" s="74"/>
      <c r="L73" s="75">
        <f>AVERAGE(L8:L71)</f>
        <v>16.175999999999998</v>
      </c>
      <c r="M73" s="74"/>
      <c r="N73" s="75">
        <f>AVERAGE(N8:N71)</f>
        <v>9.7738411764705884</v>
      </c>
      <c r="O73" s="74"/>
      <c r="P73" s="75">
        <f>AVERAGE(P8:P71)</f>
        <v>14.773091891891893</v>
      </c>
      <c r="Q73" s="74"/>
      <c r="R73" s="75">
        <f>AVERAGE(R8:R71)</f>
        <v>13.412665624999999</v>
      </c>
      <c r="S73" s="76"/>
    </row>
    <row r="74" spans="1:19" x14ac:dyDescent="0.3">
      <c r="A74" s="73" t="s">
        <v>28</v>
      </c>
      <c r="B74" s="74"/>
      <c r="C74" s="74"/>
      <c r="D74" s="75">
        <f>MIN(D8:D71)</f>
        <v>-2.8633999999999999</v>
      </c>
      <c r="E74" s="74"/>
      <c r="F74" s="75">
        <f>MIN(F8:F71)</f>
        <v>16.414999999999999</v>
      </c>
      <c r="G74" s="74"/>
      <c r="H74" s="75">
        <f>MIN(H8:H71)</f>
        <v>23.069800000000001</v>
      </c>
      <c r="I74" s="74"/>
      <c r="J74" s="75">
        <f>MIN(J8:J71)</f>
        <v>34.948599999999999</v>
      </c>
      <c r="K74" s="74"/>
      <c r="L74" s="75">
        <f>MIN(L8:L71)</f>
        <v>6.0544000000000002</v>
      </c>
      <c r="M74" s="74"/>
      <c r="N74" s="75">
        <f>MIN(N8:N71)</f>
        <v>-1.6344000000000001</v>
      </c>
      <c r="O74" s="74"/>
      <c r="P74" s="75">
        <f>MIN(P8:P71)</f>
        <v>8.7139000000000006</v>
      </c>
      <c r="Q74" s="74"/>
      <c r="R74" s="75">
        <f>MIN(R8:R71)</f>
        <v>1.292</v>
      </c>
      <c r="S74" s="76"/>
    </row>
    <row r="75" spans="1:19" ht="15" thickBot="1" x14ac:dyDescent="0.35">
      <c r="A75" s="77" t="s">
        <v>29</v>
      </c>
      <c r="B75" s="78"/>
      <c r="C75" s="78"/>
      <c r="D75" s="79">
        <f>MAX(D8:D71)</f>
        <v>19.072099999999999</v>
      </c>
      <c r="E75" s="78"/>
      <c r="F75" s="79">
        <f>MAX(F8:F71)</f>
        <v>50.482100000000003</v>
      </c>
      <c r="G75" s="78"/>
      <c r="H75" s="79">
        <f>MAX(H8:H71)</f>
        <v>69.121600000000001</v>
      </c>
      <c r="I75" s="78"/>
      <c r="J75" s="79">
        <f>MAX(J8:J71)</f>
        <v>120.5446</v>
      </c>
      <c r="K75" s="78"/>
      <c r="L75" s="79">
        <f>MAX(L8:L71)</f>
        <v>39.042099999999998</v>
      </c>
      <c r="M75" s="78"/>
      <c r="N75" s="79">
        <f>MAX(N8:N71)</f>
        <v>25.6952</v>
      </c>
      <c r="O75" s="78"/>
      <c r="P75" s="79">
        <f>MAX(P8:P71)</f>
        <v>23.928699999999999</v>
      </c>
      <c r="Q75" s="78"/>
      <c r="R75" s="79">
        <f>MAX(R8:R71)</f>
        <v>26.815100000000001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44319</v>
      </c>
      <c r="C8" s="65">
        <f>VLOOKUP($A8,'Return Data'!$B$7:$R$2843,4,0)</f>
        <v>46.18</v>
      </c>
      <c r="D8" s="65">
        <f>VLOOKUP($A8,'Return Data'!$B$7:$R$2843,10,0)</f>
        <v>-1.2615000000000001</v>
      </c>
      <c r="E8" s="66">
        <f t="shared" ref="E8:E39" si="0">RANK(D8,D$8:D$73,0)</f>
        <v>63</v>
      </c>
      <c r="F8" s="65">
        <f>VLOOKUP($A8,'Return Data'!$B$7:$R$2843,11,0)</f>
        <v>19.020600000000002</v>
      </c>
      <c r="G8" s="66">
        <f t="shared" ref="G8:G39" si="1">RANK(F8,F$8:F$73,0)</f>
        <v>62</v>
      </c>
      <c r="H8" s="65">
        <f>VLOOKUP($A8,'Return Data'!$B$7:$R$2843,12,0)</f>
        <v>26.416599999999999</v>
      </c>
      <c r="I8" s="66">
        <f t="shared" ref="I8:I39" si="2">RANK(H8,H$8:H$73,0)</f>
        <v>65</v>
      </c>
      <c r="J8" s="65">
        <f>VLOOKUP($A8,'Return Data'!$B$7:$R$2843,13,0)</f>
        <v>34.049300000000002</v>
      </c>
      <c r="K8" s="66">
        <f t="shared" ref="K8:K39" si="3">RANK(J8,J$8:J$73,0)</f>
        <v>65</v>
      </c>
      <c r="L8" s="65">
        <f>VLOOKUP($A8,'Return Data'!$B$7:$R$2843,17,0)</f>
        <v>8.5816999999999997</v>
      </c>
      <c r="M8" s="66">
        <f t="shared" ref="M8:M28" si="4">RANK(L8,L$8:L$73,0)</f>
        <v>60</v>
      </c>
      <c r="N8" s="65">
        <f>VLOOKUP($A8,'Return Data'!$B$7:$R$2843,14,0)</f>
        <v>4.8484999999999996</v>
      </c>
      <c r="O8" s="66">
        <f>RANK(N8,N$8:N$73,0)</f>
        <v>45</v>
      </c>
      <c r="P8" s="65">
        <f>VLOOKUP($A8,'Return Data'!$B$7:$R$2843,15,0)</f>
        <v>11.357900000000001</v>
      </c>
      <c r="Q8" s="66">
        <f>RANK(P8,P$8:P$73,0)</f>
        <v>31</v>
      </c>
      <c r="R8" s="65">
        <f>VLOOKUP($A8,'Return Data'!$B$7:$R$2843,16,0)</f>
        <v>11.054500000000001</v>
      </c>
      <c r="S8" s="67">
        <f t="shared" ref="S8:S39" si="5">RANK(R8,R$8:R$73,0)</f>
        <v>45</v>
      </c>
    </row>
    <row r="9" spans="1:20" x14ac:dyDescent="0.3">
      <c r="A9" s="63" t="s">
        <v>267</v>
      </c>
      <c r="B9" s="64">
        <f>VLOOKUP($A9,'Return Data'!$B$7:$R$2843,3,0)</f>
        <v>44319</v>
      </c>
      <c r="C9" s="65">
        <f>VLOOKUP($A9,'Return Data'!$B$7:$R$2843,4,0)</f>
        <v>37.770000000000003</v>
      </c>
      <c r="D9" s="65">
        <f>VLOOKUP($A9,'Return Data'!$B$7:$R$2843,10,0)</f>
        <v>-0.99609999999999999</v>
      </c>
      <c r="E9" s="66">
        <f t="shared" si="0"/>
        <v>60</v>
      </c>
      <c r="F9" s="65">
        <f>VLOOKUP($A9,'Return Data'!$B$7:$R$2843,11,0)</f>
        <v>18.998100000000001</v>
      </c>
      <c r="G9" s="66">
        <f t="shared" si="1"/>
        <v>63</v>
      </c>
      <c r="H9" s="65">
        <f>VLOOKUP($A9,'Return Data'!$B$7:$R$2843,12,0)</f>
        <v>26.745000000000001</v>
      </c>
      <c r="I9" s="66">
        <f t="shared" si="2"/>
        <v>64</v>
      </c>
      <c r="J9" s="65">
        <f>VLOOKUP($A9,'Return Data'!$B$7:$R$2843,13,0)</f>
        <v>34.460700000000003</v>
      </c>
      <c r="K9" s="66">
        <f t="shared" si="3"/>
        <v>63</v>
      </c>
      <c r="L9" s="65">
        <f>VLOOKUP($A9,'Return Data'!$B$7:$R$2843,17,0)</f>
        <v>9.4873999999999992</v>
      </c>
      <c r="M9" s="66">
        <f t="shared" si="4"/>
        <v>56</v>
      </c>
      <c r="N9" s="65">
        <f>VLOOKUP($A9,'Return Data'!$B$7:$R$2843,14,0)</f>
        <v>5.6871999999999998</v>
      </c>
      <c r="O9" s="66">
        <f>RANK(N9,N$8:N$73,0)</f>
        <v>42</v>
      </c>
      <c r="P9" s="65">
        <f>VLOOKUP($A9,'Return Data'!$B$7:$R$2843,15,0)</f>
        <v>12.068099999999999</v>
      </c>
      <c r="Q9" s="66">
        <f>RANK(P9,P$8:P$73,0)</f>
        <v>26</v>
      </c>
      <c r="R9" s="65">
        <f>VLOOKUP($A9,'Return Data'!$B$7:$R$2843,16,0)</f>
        <v>10.730600000000001</v>
      </c>
      <c r="S9" s="67">
        <f t="shared" si="5"/>
        <v>46</v>
      </c>
    </row>
    <row r="10" spans="1:20" x14ac:dyDescent="0.3">
      <c r="A10" s="63" t="s">
        <v>268</v>
      </c>
      <c r="B10" s="64">
        <f>VLOOKUP($A10,'Return Data'!$B$7:$R$2843,3,0)</f>
        <v>44319</v>
      </c>
      <c r="C10" s="65">
        <f>VLOOKUP($A10,'Return Data'!$B$7:$R$2843,4,0)</f>
        <v>61.390500000000003</v>
      </c>
      <c r="D10" s="65">
        <f>VLOOKUP($A10,'Return Data'!$B$7:$R$2843,10,0)</f>
        <v>2.2595999999999998</v>
      </c>
      <c r="E10" s="66">
        <f t="shared" si="0"/>
        <v>32</v>
      </c>
      <c r="F10" s="65">
        <f>VLOOKUP($A10,'Return Data'!$B$7:$R$2843,11,0)</f>
        <v>24.955200000000001</v>
      </c>
      <c r="G10" s="66">
        <f t="shared" si="1"/>
        <v>50</v>
      </c>
      <c r="H10" s="65">
        <f>VLOOKUP($A10,'Return Data'!$B$7:$R$2843,12,0)</f>
        <v>38.638800000000003</v>
      </c>
      <c r="I10" s="66">
        <f t="shared" si="2"/>
        <v>35</v>
      </c>
      <c r="J10" s="65">
        <f>VLOOKUP($A10,'Return Data'!$B$7:$R$2843,13,0)</f>
        <v>43.841099999999997</v>
      </c>
      <c r="K10" s="66">
        <f t="shared" si="3"/>
        <v>57</v>
      </c>
      <c r="L10" s="65">
        <f>VLOOKUP($A10,'Return Data'!$B$7:$R$2843,17,0)</f>
        <v>17.761700000000001</v>
      </c>
      <c r="M10" s="66">
        <f t="shared" si="4"/>
        <v>14</v>
      </c>
      <c r="N10" s="65">
        <f>VLOOKUP($A10,'Return Data'!$B$7:$R$2843,14,0)</f>
        <v>12.3665</v>
      </c>
      <c r="O10" s="66">
        <f>RANK(N10,N$8:N$73,0)</f>
        <v>11</v>
      </c>
      <c r="P10" s="65">
        <f>VLOOKUP($A10,'Return Data'!$B$7:$R$2843,15,0)</f>
        <v>15.7074</v>
      </c>
      <c r="Q10" s="66">
        <f>RANK(P10,P$8:P$73,0)</f>
        <v>10</v>
      </c>
      <c r="R10" s="65">
        <f>VLOOKUP($A10,'Return Data'!$B$7:$R$2843,16,0)</f>
        <v>17.336200000000002</v>
      </c>
      <c r="S10" s="67">
        <f t="shared" si="5"/>
        <v>17</v>
      </c>
    </row>
    <row r="11" spans="1:20" x14ac:dyDescent="0.3">
      <c r="A11" s="63" t="s">
        <v>269</v>
      </c>
      <c r="B11" s="64">
        <f>VLOOKUP($A11,'Return Data'!$B$7:$R$2843,3,0)</f>
        <v>44319</v>
      </c>
      <c r="C11" s="65">
        <f>VLOOKUP($A11,'Return Data'!$B$7:$R$2843,4,0)</f>
        <v>57.12</v>
      </c>
      <c r="D11" s="65">
        <f>VLOOKUP($A11,'Return Data'!$B$7:$R$2843,10,0)</f>
        <v>2.6046</v>
      </c>
      <c r="E11" s="66">
        <f t="shared" si="0"/>
        <v>30</v>
      </c>
      <c r="F11" s="65">
        <f>VLOOKUP($A11,'Return Data'!$B$7:$R$2843,11,0)</f>
        <v>26.4556</v>
      </c>
      <c r="G11" s="66">
        <f t="shared" si="1"/>
        <v>43</v>
      </c>
      <c r="H11" s="65">
        <f>VLOOKUP($A11,'Return Data'!$B$7:$R$2843,12,0)</f>
        <v>37.9377</v>
      </c>
      <c r="I11" s="66">
        <f t="shared" si="2"/>
        <v>38</v>
      </c>
      <c r="J11" s="65">
        <f>VLOOKUP($A11,'Return Data'!$B$7:$R$2843,13,0)</f>
        <v>54.003799999999998</v>
      </c>
      <c r="K11" s="66">
        <f t="shared" si="3"/>
        <v>37</v>
      </c>
      <c r="L11" s="65">
        <f>VLOOKUP($A11,'Return Data'!$B$7:$R$2843,17,0)</f>
        <v>14.255100000000001</v>
      </c>
      <c r="M11" s="66">
        <f t="shared" si="4"/>
        <v>28</v>
      </c>
      <c r="N11" s="65">
        <f>VLOOKUP($A11,'Return Data'!$B$7:$R$2843,14,0)</f>
        <v>6.6116999999999999</v>
      </c>
      <c r="O11" s="66">
        <f>RANK(N11,N$8:N$73,0)</f>
        <v>38</v>
      </c>
      <c r="P11" s="65">
        <f>VLOOKUP($A11,'Return Data'!$B$7:$R$2843,15,0)</f>
        <v>11.031599999999999</v>
      </c>
      <c r="Q11" s="66">
        <f>RANK(P11,P$8:P$73,0)</f>
        <v>34</v>
      </c>
      <c r="R11" s="65">
        <f>VLOOKUP($A11,'Return Data'!$B$7:$R$2843,16,0)</f>
        <v>6.4272999999999998</v>
      </c>
      <c r="S11" s="67">
        <f t="shared" si="5"/>
        <v>56</v>
      </c>
    </row>
    <row r="12" spans="1:20" x14ac:dyDescent="0.3">
      <c r="A12" s="63" t="s">
        <v>270</v>
      </c>
      <c r="B12" s="64">
        <f>VLOOKUP($A12,'Return Data'!$B$7:$R$2843,3,0)</f>
        <v>44319</v>
      </c>
      <c r="C12" s="65">
        <f>VLOOKUP($A12,'Return Data'!$B$7:$R$2843,4,0)</f>
        <v>50.932000000000002</v>
      </c>
      <c r="D12" s="65">
        <f>VLOOKUP($A12,'Return Data'!$B$7:$R$2843,10,0)</f>
        <v>-0.3795</v>
      </c>
      <c r="E12" s="66">
        <f t="shared" si="0"/>
        <v>55</v>
      </c>
      <c r="F12" s="65">
        <f>VLOOKUP($A12,'Return Data'!$B$7:$R$2843,11,0)</f>
        <v>20.261600000000001</v>
      </c>
      <c r="G12" s="66">
        <f t="shared" si="1"/>
        <v>61</v>
      </c>
      <c r="H12" s="65">
        <f>VLOOKUP($A12,'Return Data'!$B$7:$R$2843,12,0)</f>
        <v>30.297499999999999</v>
      </c>
      <c r="I12" s="66">
        <f t="shared" si="2"/>
        <v>58</v>
      </c>
      <c r="J12" s="65">
        <f>VLOOKUP($A12,'Return Data'!$B$7:$R$2843,13,0)</f>
        <v>42.658700000000003</v>
      </c>
      <c r="K12" s="66">
        <f t="shared" si="3"/>
        <v>60</v>
      </c>
      <c r="L12" s="65">
        <f>VLOOKUP($A12,'Return Data'!$B$7:$R$2843,17,0)</f>
        <v>15.887499999999999</v>
      </c>
      <c r="M12" s="66">
        <f t="shared" si="4"/>
        <v>22</v>
      </c>
      <c r="N12" s="65">
        <f>VLOOKUP($A12,'Return Data'!$B$7:$R$2843,14,0)</f>
        <v>10.679600000000001</v>
      </c>
      <c r="O12" s="66">
        <f>RANK(N12,N$8:N$73,0)</f>
        <v>17</v>
      </c>
      <c r="P12" s="65">
        <f>VLOOKUP($A12,'Return Data'!$B$7:$R$2843,15,0)</f>
        <v>11.9244</v>
      </c>
      <c r="Q12" s="66">
        <f>RANK(P12,P$8:P$73,0)</f>
        <v>28</v>
      </c>
      <c r="R12" s="65">
        <f>VLOOKUP($A12,'Return Data'!$B$7:$R$2843,16,0)</f>
        <v>11.200100000000001</v>
      </c>
      <c r="S12" s="67">
        <f t="shared" si="5"/>
        <v>43</v>
      </c>
    </row>
    <row r="13" spans="1:20" x14ac:dyDescent="0.3">
      <c r="A13" s="63" t="s">
        <v>271</v>
      </c>
      <c r="B13" s="64">
        <f>VLOOKUP($A13,'Return Data'!$B$7:$R$2843,3,0)</f>
        <v>44319</v>
      </c>
      <c r="C13" s="65">
        <f>VLOOKUP($A13,'Return Data'!$B$7:$R$2843,4,0)</f>
        <v>13.7</v>
      </c>
      <c r="D13" s="65">
        <f>VLOOKUP($A13,'Return Data'!$B$7:$R$2843,10,0)</f>
        <v>10.0402</v>
      </c>
      <c r="E13" s="66">
        <f t="shared" si="0"/>
        <v>10</v>
      </c>
      <c r="F13" s="65">
        <f>VLOOKUP($A13,'Return Data'!$B$7:$R$2843,11,0)</f>
        <v>31.226099999999999</v>
      </c>
      <c r="G13" s="66">
        <f t="shared" si="1"/>
        <v>23</v>
      </c>
      <c r="H13" s="65">
        <f>VLOOKUP($A13,'Return Data'!$B$7:$R$2843,12,0)</f>
        <v>46.211300000000001</v>
      </c>
      <c r="I13" s="66">
        <f t="shared" si="2"/>
        <v>18</v>
      </c>
      <c r="J13" s="65">
        <f>VLOOKUP($A13,'Return Data'!$B$7:$R$2843,13,0)</f>
        <v>62.322299999999998</v>
      </c>
      <c r="K13" s="66">
        <f t="shared" si="3"/>
        <v>19</v>
      </c>
      <c r="L13" s="65">
        <f>VLOOKUP($A13,'Return Data'!$B$7:$R$2843,17,0)</f>
        <v>27.2883</v>
      </c>
      <c r="M13" s="66">
        <f t="shared" si="4"/>
        <v>6</v>
      </c>
      <c r="N13" s="65"/>
      <c r="O13" s="66"/>
      <c r="P13" s="65"/>
      <c r="Q13" s="66"/>
      <c r="R13" s="65">
        <f>VLOOKUP($A13,'Return Data'!$B$7:$R$2843,16,0)</f>
        <v>10.3287</v>
      </c>
      <c r="S13" s="67">
        <f t="shared" si="5"/>
        <v>48</v>
      </c>
    </row>
    <row r="14" spans="1:20" x14ac:dyDescent="0.3">
      <c r="A14" s="63" t="s">
        <v>272</v>
      </c>
      <c r="B14" s="64">
        <f>VLOOKUP($A14,'Return Data'!$B$7:$R$2843,3,0)</f>
        <v>44319</v>
      </c>
      <c r="C14" s="65">
        <f>VLOOKUP($A14,'Return Data'!$B$7:$R$2843,4,0)</f>
        <v>16.62</v>
      </c>
      <c r="D14" s="65">
        <f>VLOOKUP($A14,'Return Data'!$B$7:$R$2843,10,0)</f>
        <v>9.5582999999999991</v>
      </c>
      <c r="E14" s="66">
        <f t="shared" si="0"/>
        <v>11</v>
      </c>
      <c r="F14" s="65">
        <f>VLOOKUP($A14,'Return Data'!$B$7:$R$2843,11,0)</f>
        <v>31.383400000000002</v>
      </c>
      <c r="G14" s="66">
        <f t="shared" si="1"/>
        <v>22</v>
      </c>
      <c r="H14" s="65">
        <f>VLOOKUP($A14,'Return Data'!$B$7:$R$2843,12,0)</f>
        <v>47.7333</v>
      </c>
      <c r="I14" s="66">
        <f t="shared" si="2"/>
        <v>15</v>
      </c>
      <c r="J14" s="65">
        <f>VLOOKUP($A14,'Return Data'!$B$7:$R$2843,13,0)</f>
        <v>63.101100000000002</v>
      </c>
      <c r="K14" s="66">
        <f t="shared" si="3"/>
        <v>18</v>
      </c>
      <c r="L14" s="65">
        <f>VLOOKUP($A14,'Return Data'!$B$7:$R$2843,17,0)</f>
        <v>25.119399999999999</v>
      </c>
      <c r="M14" s="66">
        <f t="shared" si="4"/>
        <v>7</v>
      </c>
      <c r="N14" s="65"/>
      <c r="O14" s="66"/>
      <c r="P14" s="65"/>
      <c r="Q14" s="66"/>
      <c r="R14" s="65">
        <f>VLOOKUP($A14,'Return Data'!$B$7:$R$2843,16,0)</f>
        <v>22.143999999999998</v>
      </c>
      <c r="S14" s="67">
        <f t="shared" si="5"/>
        <v>5</v>
      </c>
    </row>
    <row r="15" spans="1:20" x14ac:dyDescent="0.3">
      <c r="A15" s="63" t="s">
        <v>273</v>
      </c>
      <c r="B15" s="64">
        <f>VLOOKUP($A15,'Return Data'!$B$7:$R$2843,3,0)</f>
        <v>44319</v>
      </c>
      <c r="C15" s="65">
        <f>VLOOKUP($A15,'Return Data'!$B$7:$R$2843,4,0)</f>
        <v>82.13</v>
      </c>
      <c r="D15" s="65">
        <f>VLOOKUP($A15,'Return Data'!$B$7:$R$2843,10,0)</f>
        <v>8.5513999999999992</v>
      </c>
      <c r="E15" s="66">
        <f t="shared" si="0"/>
        <v>16</v>
      </c>
      <c r="F15" s="65">
        <f>VLOOKUP($A15,'Return Data'!$B$7:$R$2843,11,0)</f>
        <v>31.787500000000001</v>
      </c>
      <c r="G15" s="66">
        <f t="shared" si="1"/>
        <v>19</v>
      </c>
      <c r="H15" s="65">
        <f>VLOOKUP($A15,'Return Data'!$B$7:$R$2843,12,0)</f>
        <v>47.186399999999999</v>
      </c>
      <c r="I15" s="66">
        <f t="shared" si="2"/>
        <v>16</v>
      </c>
      <c r="J15" s="65">
        <f>VLOOKUP($A15,'Return Data'!$B$7:$R$2843,13,0)</f>
        <v>61.355600000000003</v>
      </c>
      <c r="K15" s="66">
        <f t="shared" si="3"/>
        <v>21</v>
      </c>
      <c r="L15" s="65">
        <f>VLOOKUP($A15,'Return Data'!$B$7:$R$2843,17,0)</f>
        <v>28.312799999999999</v>
      </c>
      <c r="M15" s="66">
        <f t="shared" si="4"/>
        <v>5</v>
      </c>
      <c r="N15" s="65">
        <f>VLOOKUP($A15,'Return Data'!$B$7:$R$2843,14,0)</f>
        <v>12.3535</v>
      </c>
      <c r="O15" s="66">
        <f t="shared" ref="O15:O23" si="6">RANK(N15,N$8:N$73,0)</f>
        <v>12</v>
      </c>
      <c r="P15" s="65">
        <f>VLOOKUP($A15,'Return Data'!$B$7:$R$2843,15,0)</f>
        <v>18.055</v>
      </c>
      <c r="Q15" s="66">
        <f t="shared" ref="Q15:Q23" si="7">RANK(P15,P$8:P$73,0)</f>
        <v>4</v>
      </c>
      <c r="R15" s="65">
        <f>VLOOKUP($A15,'Return Data'!$B$7:$R$2843,16,0)</f>
        <v>18.852900000000002</v>
      </c>
      <c r="S15" s="67">
        <f t="shared" si="5"/>
        <v>12</v>
      </c>
    </row>
    <row r="16" spans="1:20" x14ac:dyDescent="0.3">
      <c r="A16" s="63" t="s">
        <v>274</v>
      </c>
      <c r="B16" s="64">
        <f>VLOOKUP($A16,'Return Data'!$B$7:$R$2843,3,0)</f>
        <v>44319</v>
      </c>
      <c r="C16" s="65">
        <f>VLOOKUP($A16,'Return Data'!$B$7:$R$2843,4,0)</f>
        <v>94.99</v>
      </c>
      <c r="D16" s="65">
        <f>VLOOKUP($A16,'Return Data'!$B$7:$R$2843,10,0)</f>
        <v>0.87080000000000002</v>
      </c>
      <c r="E16" s="66">
        <f t="shared" si="0"/>
        <v>44</v>
      </c>
      <c r="F16" s="65">
        <f>VLOOKUP($A16,'Return Data'!$B$7:$R$2843,11,0)</f>
        <v>27.657599999999999</v>
      </c>
      <c r="G16" s="66">
        <f t="shared" si="1"/>
        <v>36</v>
      </c>
      <c r="H16" s="65">
        <f>VLOOKUP($A16,'Return Data'!$B$7:$R$2843,12,0)</f>
        <v>40.310200000000002</v>
      </c>
      <c r="I16" s="66">
        <f t="shared" si="2"/>
        <v>29</v>
      </c>
      <c r="J16" s="65">
        <f>VLOOKUP($A16,'Return Data'!$B$7:$R$2843,13,0)</f>
        <v>55.288499999999999</v>
      </c>
      <c r="K16" s="66">
        <f t="shared" si="3"/>
        <v>31</v>
      </c>
      <c r="L16" s="65">
        <f>VLOOKUP($A16,'Return Data'!$B$7:$R$2843,17,0)</f>
        <v>20.726600000000001</v>
      </c>
      <c r="M16" s="66">
        <f t="shared" si="4"/>
        <v>11</v>
      </c>
      <c r="N16" s="65">
        <f>VLOOKUP($A16,'Return Data'!$B$7:$R$2843,14,0)</f>
        <v>16.179200000000002</v>
      </c>
      <c r="O16" s="66">
        <f t="shared" si="6"/>
        <v>5</v>
      </c>
      <c r="P16" s="65">
        <f>VLOOKUP($A16,'Return Data'!$B$7:$R$2843,15,0)</f>
        <v>16.767800000000001</v>
      </c>
      <c r="Q16" s="66">
        <f t="shared" si="7"/>
        <v>5</v>
      </c>
      <c r="R16" s="65">
        <f>VLOOKUP($A16,'Return Data'!$B$7:$R$2843,16,0)</f>
        <v>19.762599999999999</v>
      </c>
      <c r="S16" s="67">
        <f t="shared" si="5"/>
        <v>9</v>
      </c>
    </row>
    <row r="17" spans="1:19" x14ac:dyDescent="0.3">
      <c r="A17" s="63" t="s">
        <v>275</v>
      </c>
      <c r="B17" s="64">
        <f>VLOOKUP($A17,'Return Data'!$B$7:$R$2843,3,0)</f>
        <v>44319</v>
      </c>
      <c r="C17" s="65">
        <f>VLOOKUP($A17,'Return Data'!$B$7:$R$2843,4,0)</f>
        <v>66.694999999999993</v>
      </c>
      <c r="D17" s="65">
        <f>VLOOKUP($A17,'Return Data'!$B$7:$R$2843,10,0)</f>
        <v>4.5376000000000003</v>
      </c>
      <c r="E17" s="66">
        <f t="shared" si="0"/>
        <v>20</v>
      </c>
      <c r="F17" s="65">
        <f>VLOOKUP($A17,'Return Data'!$B$7:$R$2843,11,0)</f>
        <v>31.738</v>
      </c>
      <c r="G17" s="66">
        <f t="shared" si="1"/>
        <v>20</v>
      </c>
      <c r="H17" s="65">
        <f>VLOOKUP($A17,'Return Data'!$B$7:$R$2843,12,0)</f>
        <v>43.430100000000003</v>
      </c>
      <c r="I17" s="66">
        <f t="shared" si="2"/>
        <v>24</v>
      </c>
      <c r="J17" s="65">
        <f>VLOOKUP($A17,'Return Data'!$B$7:$R$2843,13,0)</f>
        <v>57.936500000000002</v>
      </c>
      <c r="K17" s="66">
        <f t="shared" si="3"/>
        <v>25</v>
      </c>
      <c r="L17" s="65">
        <f>VLOOKUP($A17,'Return Data'!$B$7:$R$2843,17,0)</f>
        <v>17.552900000000001</v>
      </c>
      <c r="M17" s="66">
        <f t="shared" si="4"/>
        <v>15</v>
      </c>
      <c r="N17" s="65">
        <f>VLOOKUP($A17,'Return Data'!$B$7:$R$2843,14,0)</f>
        <v>12.8809</v>
      </c>
      <c r="O17" s="66">
        <f t="shared" si="6"/>
        <v>10</v>
      </c>
      <c r="P17" s="65">
        <f>VLOOKUP($A17,'Return Data'!$B$7:$R$2843,15,0)</f>
        <v>15.9274</v>
      </c>
      <c r="Q17" s="66">
        <f t="shared" si="7"/>
        <v>8</v>
      </c>
      <c r="R17" s="65">
        <f>VLOOKUP($A17,'Return Data'!$B$7:$R$2843,16,0)</f>
        <v>14.191700000000001</v>
      </c>
      <c r="S17" s="67">
        <f t="shared" si="5"/>
        <v>28</v>
      </c>
    </row>
    <row r="18" spans="1:19" x14ac:dyDescent="0.3">
      <c r="A18" s="63" t="s">
        <v>276</v>
      </c>
      <c r="B18" s="64">
        <f>VLOOKUP($A18,'Return Data'!$B$7:$R$2843,3,0)</f>
        <v>44319</v>
      </c>
      <c r="C18" s="65">
        <f>VLOOKUP($A18,'Return Data'!$B$7:$R$2843,4,0)</f>
        <v>58.6</v>
      </c>
      <c r="D18" s="65">
        <f>VLOOKUP($A18,'Return Data'!$B$7:$R$2843,10,0)</f>
        <v>-5.1200000000000002E-2</v>
      </c>
      <c r="E18" s="66">
        <f t="shared" si="0"/>
        <v>52</v>
      </c>
      <c r="F18" s="65">
        <f>VLOOKUP($A18,'Return Data'!$B$7:$R$2843,11,0)</f>
        <v>24.126200000000001</v>
      </c>
      <c r="G18" s="66">
        <f t="shared" si="1"/>
        <v>54</v>
      </c>
      <c r="H18" s="65">
        <f>VLOOKUP($A18,'Return Data'!$B$7:$R$2843,12,0)</f>
        <v>34.991900000000001</v>
      </c>
      <c r="I18" s="66">
        <f t="shared" si="2"/>
        <v>49</v>
      </c>
      <c r="J18" s="65">
        <f>VLOOKUP($A18,'Return Data'!$B$7:$R$2843,13,0)</f>
        <v>46.4268</v>
      </c>
      <c r="K18" s="66">
        <f t="shared" si="3"/>
        <v>54</v>
      </c>
      <c r="L18" s="65">
        <f>VLOOKUP($A18,'Return Data'!$B$7:$R$2843,17,0)</f>
        <v>12.617000000000001</v>
      </c>
      <c r="M18" s="66">
        <f t="shared" si="4"/>
        <v>36</v>
      </c>
      <c r="N18" s="65">
        <f>VLOOKUP($A18,'Return Data'!$B$7:$R$2843,14,0)</f>
        <v>7.3874000000000004</v>
      </c>
      <c r="O18" s="66">
        <f t="shared" si="6"/>
        <v>32</v>
      </c>
      <c r="P18" s="65">
        <f>VLOOKUP($A18,'Return Data'!$B$7:$R$2843,15,0)</f>
        <v>11.397600000000001</v>
      </c>
      <c r="Q18" s="66">
        <f t="shared" si="7"/>
        <v>30</v>
      </c>
      <c r="R18" s="65">
        <f>VLOOKUP($A18,'Return Data'!$B$7:$R$2843,16,0)</f>
        <v>15.395300000000001</v>
      </c>
      <c r="S18" s="67">
        <f t="shared" si="5"/>
        <v>22</v>
      </c>
    </row>
    <row r="19" spans="1:19" x14ac:dyDescent="0.3">
      <c r="A19" s="63" t="s">
        <v>278</v>
      </c>
      <c r="B19" s="64">
        <f>VLOOKUP($A19,'Return Data'!$B$7:$R$2843,3,0)</f>
        <v>44319</v>
      </c>
      <c r="C19" s="65">
        <f>VLOOKUP($A19,'Return Data'!$B$7:$R$2843,4,0)</f>
        <v>701.0326</v>
      </c>
      <c r="D19" s="65">
        <f>VLOOKUP($A19,'Return Data'!$B$7:$R$2843,10,0)</f>
        <v>1.3019000000000001</v>
      </c>
      <c r="E19" s="66">
        <f t="shared" si="0"/>
        <v>39</v>
      </c>
      <c r="F19" s="65">
        <f>VLOOKUP($A19,'Return Data'!$B$7:$R$2843,11,0)</f>
        <v>31.6995</v>
      </c>
      <c r="G19" s="66">
        <f t="shared" si="1"/>
        <v>21</v>
      </c>
      <c r="H19" s="65">
        <f>VLOOKUP($A19,'Return Data'!$B$7:$R$2843,12,0)</f>
        <v>44.9086</v>
      </c>
      <c r="I19" s="66">
        <f t="shared" si="2"/>
        <v>21</v>
      </c>
      <c r="J19" s="65">
        <f>VLOOKUP($A19,'Return Data'!$B$7:$R$2843,13,0)</f>
        <v>58.945900000000002</v>
      </c>
      <c r="K19" s="66">
        <f t="shared" si="3"/>
        <v>23</v>
      </c>
      <c r="L19" s="65">
        <f>VLOOKUP($A19,'Return Data'!$B$7:$R$2843,17,0)</f>
        <v>10.905799999999999</v>
      </c>
      <c r="M19" s="66">
        <f t="shared" si="4"/>
        <v>51</v>
      </c>
      <c r="N19" s="65">
        <f>VLOOKUP($A19,'Return Data'!$B$7:$R$2843,14,0)</f>
        <v>7.9978999999999996</v>
      </c>
      <c r="O19" s="66">
        <f t="shared" si="6"/>
        <v>29</v>
      </c>
      <c r="P19" s="65">
        <f>VLOOKUP($A19,'Return Data'!$B$7:$R$2843,15,0)</f>
        <v>10.902900000000001</v>
      </c>
      <c r="Q19" s="66">
        <f t="shared" si="7"/>
        <v>36</v>
      </c>
      <c r="R19" s="65">
        <f>VLOOKUP($A19,'Return Data'!$B$7:$R$2843,16,0)</f>
        <v>21.225899999999999</v>
      </c>
      <c r="S19" s="67">
        <f t="shared" si="5"/>
        <v>6</v>
      </c>
    </row>
    <row r="20" spans="1:19" x14ac:dyDescent="0.3">
      <c r="A20" s="63" t="s">
        <v>279</v>
      </c>
      <c r="B20" s="64">
        <f>VLOOKUP($A20,'Return Data'!$B$7:$R$2843,3,0)</f>
        <v>44319</v>
      </c>
      <c r="C20" s="65">
        <f>VLOOKUP($A20,'Return Data'!$B$7:$R$2843,4,0)</f>
        <v>455.66800000000001</v>
      </c>
      <c r="D20" s="65">
        <f>VLOOKUP($A20,'Return Data'!$B$7:$R$2843,10,0)</f>
        <v>0.42470000000000002</v>
      </c>
      <c r="E20" s="66">
        <f t="shared" si="0"/>
        <v>50</v>
      </c>
      <c r="F20" s="65">
        <f>VLOOKUP($A20,'Return Data'!$B$7:$R$2843,11,0)</f>
        <v>29.6264</v>
      </c>
      <c r="G20" s="66">
        <f t="shared" si="1"/>
        <v>26</v>
      </c>
      <c r="H20" s="65">
        <f>VLOOKUP($A20,'Return Data'!$B$7:$R$2843,12,0)</f>
        <v>40.170999999999999</v>
      </c>
      <c r="I20" s="66">
        <f t="shared" si="2"/>
        <v>30</v>
      </c>
      <c r="J20" s="65">
        <f>VLOOKUP($A20,'Return Data'!$B$7:$R$2843,13,0)</f>
        <v>54.450600000000001</v>
      </c>
      <c r="K20" s="66">
        <f t="shared" si="3"/>
        <v>33</v>
      </c>
      <c r="L20" s="65">
        <f>VLOOKUP($A20,'Return Data'!$B$7:$R$2843,17,0)</f>
        <v>12.088200000000001</v>
      </c>
      <c r="M20" s="66">
        <f t="shared" si="4"/>
        <v>43</v>
      </c>
      <c r="N20" s="65">
        <f>VLOOKUP($A20,'Return Data'!$B$7:$R$2843,14,0)</f>
        <v>10.114699999999999</v>
      </c>
      <c r="O20" s="66">
        <f t="shared" si="6"/>
        <v>21</v>
      </c>
      <c r="P20" s="65">
        <f>VLOOKUP($A20,'Return Data'!$B$7:$R$2843,15,0)</f>
        <v>14.5854</v>
      </c>
      <c r="Q20" s="66">
        <f t="shared" si="7"/>
        <v>15</v>
      </c>
      <c r="R20" s="65">
        <f>VLOOKUP($A20,'Return Data'!$B$7:$R$2843,16,0)</f>
        <v>20.6494</v>
      </c>
      <c r="S20" s="67">
        <f t="shared" si="5"/>
        <v>7</v>
      </c>
    </row>
    <row r="21" spans="1:19" x14ac:dyDescent="0.3">
      <c r="A21" s="63" t="s">
        <v>280</v>
      </c>
      <c r="B21" s="64">
        <f>VLOOKUP($A21,'Return Data'!$B$7:$R$2843,3,0)</f>
        <v>44319</v>
      </c>
      <c r="C21" s="65">
        <f>VLOOKUP($A21,'Return Data'!$B$7:$R$2843,4,0)</f>
        <v>1910.0042586039201</v>
      </c>
      <c r="D21" s="65">
        <f>VLOOKUP($A21,'Return Data'!$B$7:$R$2843,10,0)</f>
        <v>-7.51E-2</v>
      </c>
      <c r="E21" s="66">
        <f t="shared" si="0"/>
        <v>53</v>
      </c>
      <c r="F21" s="65">
        <f>VLOOKUP($A21,'Return Data'!$B$7:$R$2843,11,0)</f>
        <v>25.951499999999999</v>
      </c>
      <c r="G21" s="66">
        <f t="shared" si="1"/>
        <v>45</v>
      </c>
      <c r="H21" s="65">
        <f>VLOOKUP($A21,'Return Data'!$B$7:$R$2843,12,0)</f>
        <v>31.662700000000001</v>
      </c>
      <c r="I21" s="66">
        <f t="shared" si="2"/>
        <v>56</v>
      </c>
      <c r="J21" s="65">
        <f>VLOOKUP($A21,'Return Data'!$B$7:$R$2843,13,0)</f>
        <v>43.833300000000001</v>
      </c>
      <c r="K21" s="66">
        <f t="shared" si="3"/>
        <v>58</v>
      </c>
      <c r="L21" s="65">
        <f>VLOOKUP($A21,'Return Data'!$B$7:$R$2843,17,0)</f>
        <v>5.4474999999999998</v>
      </c>
      <c r="M21" s="66">
        <f t="shared" si="4"/>
        <v>63</v>
      </c>
      <c r="N21" s="65">
        <f>VLOOKUP($A21,'Return Data'!$B$7:$R$2843,14,0)</f>
        <v>4.4592999999999998</v>
      </c>
      <c r="O21" s="66">
        <f t="shared" si="6"/>
        <v>47</v>
      </c>
      <c r="P21" s="65">
        <f>VLOOKUP($A21,'Return Data'!$B$7:$R$2843,15,0)</f>
        <v>10.4055</v>
      </c>
      <c r="Q21" s="66">
        <f t="shared" si="7"/>
        <v>37</v>
      </c>
      <c r="R21" s="65">
        <f>VLOOKUP($A21,'Return Data'!$B$7:$R$2843,16,0)</f>
        <v>23.268799999999999</v>
      </c>
      <c r="S21" s="67">
        <f t="shared" si="5"/>
        <v>3</v>
      </c>
    </row>
    <row r="22" spans="1:19" x14ac:dyDescent="0.3">
      <c r="A22" s="63" t="s">
        <v>281</v>
      </c>
      <c r="B22" s="64">
        <f>VLOOKUP($A22,'Return Data'!$B$7:$R$2843,3,0)</f>
        <v>44319</v>
      </c>
      <c r="C22" s="65">
        <f>VLOOKUP($A22,'Return Data'!$B$7:$R$2843,4,0)</f>
        <v>45.342700000000001</v>
      </c>
      <c r="D22" s="65">
        <f>VLOOKUP($A22,'Return Data'!$B$7:$R$2843,10,0)</f>
        <v>-1.1400999999999999</v>
      </c>
      <c r="E22" s="66">
        <f t="shared" si="0"/>
        <v>61</v>
      </c>
      <c r="F22" s="65">
        <f>VLOOKUP($A22,'Return Data'!$B$7:$R$2843,11,0)</f>
        <v>24.4209</v>
      </c>
      <c r="G22" s="66">
        <f t="shared" si="1"/>
        <v>53</v>
      </c>
      <c r="H22" s="65">
        <f>VLOOKUP($A22,'Return Data'!$B$7:$R$2843,12,0)</f>
        <v>34.393700000000003</v>
      </c>
      <c r="I22" s="66">
        <f t="shared" si="2"/>
        <v>51</v>
      </c>
      <c r="J22" s="65">
        <f>VLOOKUP($A22,'Return Data'!$B$7:$R$2843,13,0)</f>
        <v>46.988</v>
      </c>
      <c r="K22" s="66">
        <f t="shared" si="3"/>
        <v>53</v>
      </c>
      <c r="L22" s="65">
        <f>VLOOKUP($A22,'Return Data'!$B$7:$R$2843,17,0)</f>
        <v>11.505599999999999</v>
      </c>
      <c r="M22" s="66">
        <f t="shared" si="4"/>
        <v>46</v>
      </c>
      <c r="N22" s="65">
        <f>VLOOKUP($A22,'Return Data'!$B$7:$R$2843,14,0)</f>
        <v>6.2001999999999997</v>
      </c>
      <c r="O22" s="66">
        <f t="shared" si="6"/>
        <v>40</v>
      </c>
      <c r="P22" s="65">
        <f>VLOOKUP($A22,'Return Data'!$B$7:$R$2843,15,0)</f>
        <v>12.0616</v>
      </c>
      <c r="Q22" s="66">
        <f t="shared" si="7"/>
        <v>27</v>
      </c>
      <c r="R22" s="65">
        <f>VLOOKUP($A22,'Return Data'!$B$7:$R$2843,16,0)</f>
        <v>11.122</v>
      </c>
      <c r="S22" s="67">
        <f t="shared" si="5"/>
        <v>44</v>
      </c>
    </row>
    <row r="23" spans="1:19" x14ac:dyDescent="0.3">
      <c r="A23" s="63" t="s">
        <v>282</v>
      </c>
      <c r="B23" s="64">
        <f>VLOOKUP($A23,'Return Data'!$B$7:$R$2843,3,0)</f>
        <v>44319</v>
      </c>
      <c r="C23" s="65">
        <f>VLOOKUP($A23,'Return Data'!$B$7:$R$2843,4,0)</f>
        <v>481.92</v>
      </c>
      <c r="D23" s="65">
        <f>VLOOKUP($A23,'Return Data'!$B$7:$R$2843,10,0)</f>
        <v>1.1714</v>
      </c>
      <c r="E23" s="66">
        <f t="shared" si="0"/>
        <v>40</v>
      </c>
      <c r="F23" s="65">
        <f>VLOOKUP($A23,'Return Data'!$B$7:$R$2843,11,0)</f>
        <v>29.2011</v>
      </c>
      <c r="G23" s="66">
        <f t="shared" si="1"/>
        <v>27</v>
      </c>
      <c r="H23" s="65">
        <f>VLOOKUP($A23,'Return Data'!$B$7:$R$2843,12,0)</f>
        <v>38.929900000000004</v>
      </c>
      <c r="I23" s="66">
        <f t="shared" si="2"/>
        <v>34</v>
      </c>
      <c r="J23" s="65">
        <f>VLOOKUP($A23,'Return Data'!$B$7:$R$2843,13,0)</f>
        <v>53.116900000000001</v>
      </c>
      <c r="K23" s="66">
        <f t="shared" si="3"/>
        <v>39</v>
      </c>
      <c r="L23" s="65">
        <f>VLOOKUP($A23,'Return Data'!$B$7:$R$2843,17,0)</f>
        <v>12.4091</v>
      </c>
      <c r="M23" s="66">
        <f t="shared" si="4"/>
        <v>39</v>
      </c>
      <c r="N23" s="65">
        <f>VLOOKUP($A23,'Return Data'!$B$7:$R$2843,14,0)</f>
        <v>10.293900000000001</v>
      </c>
      <c r="O23" s="66">
        <f t="shared" si="6"/>
        <v>20</v>
      </c>
      <c r="P23" s="65">
        <f>VLOOKUP($A23,'Return Data'!$B$7:$R$2843,15,0)</f>
        <v>12.7972</v>
      </c>
      <c r="Q23" s="66">
        <f t="shared" si="7"/>
        <v>22</v>
      </c>
      <c r="R23" s="65">
        <f>VLOOKUP($A23,'Return Data'!$B$7:$R$2843,16,0)</f>
        <v>19.531700000000001</v>
      </c>
      <c r="S23" s="67">
        <f t="shared" si="5"/>
        <v>10</v>
      </c>
    </row>
    <row r="24" spans="1:19" x14ac:dyDescent="0.3">
      <c r="A24" s="63" t="s">
        <v>283</v>
      </c>
      <c r="B24" s="64">
        <f>VLOOKUP($A24,'Return Data'!$B$7:$R$2843,3,0)</f>
        <v>44319</v>
      </c>
      <c r="C24" s="65">
        <f>VLOOKUP($A24,'Return Data'!$B$7:$R$2843,4,0)</f>
        <v>12.88</v>
      </c>
      <c r="D24" s="65">
        <f>VLOOKUP($A24,'Return Data'!$B$7:$R$2843,10,0)</f>
        <v>-3.012</v>
      </c>
      <c r="E24" s="66">
        <f t="shared" si="0"/>
        <v>66</v>
      </c>
      <c r="F24" s="65">
        <f>VLOOKUP($A24,'Return Data'!$B$7:$R$2843,11,0)</f>
        <v>24.685400000000001</v>
      </c>
      <c r="G24" s="66">
        <f t="shared" si="1"/>
        <v>52</v>
      </c>
      <c r="H24" s="65">
        <f>VLOOKUP($A24,'Return Data'!$B$7:$R$2843,12,0)</f>
        <v>39.0929</v>
      </c>
      <c r="I24" s="66">
        <f t="shared" si="2"/>
        <v>33</v>
      </c>
      <c r="J24" s="65">
        <f>VLOOKUP($A24,'Return Data'!$B$7:$R$2843,13,0)</f>
        <v>49.2468</v>
      </c>
      <c r="K24" s="66">
        <f t="shared" si="3"/>
        <v>48</v>
      </c>
      <c r="L24" s="65">
        <f>VLOOKUP($A24,'Return Data'!$B$7:$R$2843,17,0)</f>
        <v>9.4459999999999997</v>
      </c>
      <c r="M24" s="66">
        <f t="shared" si="4"/>
        <v>57</v>
      </c>
      <c r="N24" s="65"/>
      <c r="O24" s="66"/>
      <c r="P24" s="65"/>
      <c r="Q24" s="66"/>
      <c r="R24" s="65">
        <f>VLOOKUP($A24,'Return Data'!$B$7:$R$2843,16,0)</f>
        <v>8.4639000000000006</v>
      </c>
      <c r="S24" s="67">
        <f t="shared" si="5"/>
        <v>53</v>
      </c>
    </row>
    <row r="25" spans="1:19" x14ac:dyDescent="0.3">
      <c r="A25" s="63" t="s">
        <v>284</v>
      </c>
      <c r="B25" s="64">
        <f>VLOOKUP($A25,'Return Data'!$B$7:$R$2843,3,0)</f>
        <v>44319</v>
      </c>
      <c r="C25" s="65">
        <f>VLOOKUP($A25,'Return Data'!$B$7:$R$2843,4,0)</f>
        <v>31.69</v>
      </c>
      <c r="D25" s="65">
        <f>VLOOKUP($A25,'Return Data'!$B$7:$R$2843,10,0)</f>
        <v>-0.68940000000000001</v>
      </c>
      <c r="E25" s="66">
        <f t="shared" si="0"/>
        <v>57</v>
      </c>
      <c r="F25" s="65">
        <f>VLOOKUP($A25,'Return Data'!$B$7:$R$2843,11,0)</f>
        <v>20.861899999999999</v>
      </c>
      <c r="G25" s="66">
        <f t="shared" si="1"/>
        <v>60</v>
      </c>
      <c r="H25" s="65">
        <f>VLOOKUP($A25,'Return Data'!$B$7:$R$2843,12,0)</f>
        <v>29.876999999999999</v>
      </c>
      <c r="I25" s="66">
        <f t="shared" si="2"/>
        <v>60</v>
      </c>
      <c r="J25" s="65">
        <f>VLOOKUP($A25,'Return Data'!$B$7:$R$2843,13,0)</f>
        <v>34.052500000000002</v>
      </c>
      <c r="K25" s="66">
        <f t="shared" si="3"/>
        <v>64</v>
      </c>
      <c r="L25" s="65">
        <f>VLOOKUP($A25,'Return Data'!$B$7:$R$2843,17,0)</f>
        <v>11.1143</v>
      </c>
      <c r="M25" s="66">
        <f t="shared" si="4"/>
        <v>50</v>
      </c>
      <c r="N25" s="65">
        <f>VLOOKUP($A25,'Return Data'!$B$7:$R$2843,14,0)</f>
        <v>4.8361999999999998</v>
      </c>
      <c r="O25" s="66">
        <f>RANK(N25,N$8:N$73,0)</f>
        <v>46</v>
      </c>
      <c r="P25" s="65">
        <f>VLOOKUP($A25,'Return Data'!$B$7:$R$2843,15,0)</f>
        <v>10.2044</v>
      </c>
      <c r="Q25" s="66">
        <f>RANK(P25,P$8:P$73,0)</f>
        <v>38</v>
      </c>
      <c r="R25" s="65">
        <f>VLOOKUP($A25,'Return Data'!$B$7:$R$2843,16,0)</f>
        <v>16.274899999999999</v>
      </c>
      <c r="S25" s="67">
        <f t="shared" si="5"/>
        <v>18</v>
      </c>
    </row>
    <row r="26" spans="1:19" x14ac:dyDescent="0.3">
      <c r="A26" s="63" t="s">
        <v>285</v>
      </c>
      <c r="B26" s="64">
        <f>VLOOKUP($A26,'Return Data'!$B$7:$R$2843,3,0)</f>
        <v>44319</v>
      </c>
      <c r="C26" s="65">
        <f>VLOOKUP($A26,'Return Data'!$B$7:$R$2843,4,0)</f>
        <v>77.599999999999994</v>
      </c>
      <c r="D26" s="65">
        <f>VLOOKUP($A26,'Return Data'!$B$7:$R$2843,10,0)</f>
        <v>8.2135999999999996</v>
      </c>
      <c r="E26" s="66">
        <f t="shared" si="0"/>
        <v>17</v>
      </c>
      <c r="F26" s="65">
        <f>VLOOKUP($A26,'Return Data'!$B$7:$R$2843,11,0)</f>
        <v>41.683399999999999</v>
      </c>
      <c r="G26" s="66">
        <f t="shared" si="1"/>
        <v>9</v>
      </c>
      <c r="H26" s="65">
        <f>VLOOKUP($A26,'Return Data'!$B$7:$R$2843,12,0)</f>
        <v>55.604599999999998</v>
      </c>
      <c r="I26" s="66">
        <f t="shared" si="2"/>
        <v>10</v>
      </c>
      <c r="J26" s="65">
        <f>VLOOKUP($A26,'Return Data'!$B$7:$R$2843,13,0)</f>
        <v>77.655699999999996</v>
      </c>
      <c r="K26" s="66">
        <f t="shared" si="3"/>
        <v>11</v>
      </c>
      <c r="L26" s="65">
        <f>VLOOKUP($A26,'Return Data'!$B$7:$R$2843,17,0)</f>
        <v>17.522600000000001</v>
      </c>
      <c r="M26" s="66">
        <f t="shared" si="4"/>
        <v>16</v>
      </c>
      <c r="N26" s="65">
        <f>VLOOKUP($A26,'Return Data'!$B$7:$R$2843,14,0)</f>
        <v>9.3970000000000002</v>
      </c>
      <c r="O26" s="66">
        <f>RANK(N26,N$8:N$73,0)</f>
        <v>23</v>
      </c>
      <c r="P26" s="65">
        <f>VLOOKUP($A26,'Return Data'!$B$7:$R$2843,15,0)</f>
        <v>15.7584</v>
      </c>
      <c r="Q26" s="66">
        <f>RANK(P26,P$8:P$73,0)</f>
        <v>9</v>
      </c>
      <c r="R26" s="65">
        <f>VLOOKUP($A26,'Return Data'!$B$7:$R$2843,16,0)</f>
        <v>18.032499999999999</v>
      </c>
      <c r="S26" s="67">
        <f t="shared" si="5"/>
        <v>15</v>
      </c>
    </row>
    <row r="27" spans="1:19" x14ac:dyDescent="0.3">
      <c r="A27" s="63" t="s">
        <v>286</v>
      </c>
      <c r="B27" s="64">
        <f>VLOOKUP($A27,'Return Data'!$B$7:$R$2843,3,0)</f>
        <v>44319</v>
      </c>
      <c r="C27" s="65">
        <f>VLOOKUP($A27,'Return Data'!$B$7:$R$2843,4,0)</f>
        <v>11.31</v>
      </c>
      <c r="D27" s="65">
        <f>VLOOKUP($A27,'Return Data'!$B$7:$R$2843,10,0)</f>
        <v>-1.2226999999999999</v>
      </c>
      <c r="E27" s="66">
        <f t="shared" si="0"/>
        <v>62</v>
      </c>
      <c r="F27" s="65">
        <f>VLOOKUP($A27,'Return Data'!$B$7:$R$2843,11,0)</f>
        <v>18.429300000000001</v>
      </c>
      <c r="G27" s="66">
        <f t="shared" si="1"/>
        <v>65</v>
      </c>
      <c r="H27" s="65">
        <f>VLOOKUP($A27,'Return Data'!$B$7:$R$2843,12,0)</f>
        <v>26.793700000000001</v>
      </c>
      <c r="I27" s="66">
        <f t="shared" si="2"/>
        <v>63</v>
      </c>
      <c r="J27" s="65">
        <f>VLOOKUP($A27,'Return Data'!$B$7:$R$2843,13,0)</f>
        <v>36.429400000000001</v>
      </c>
      <c r="K27" s="66">
        <f t="shared" si="3"/>
        <v>62</v>
      </c>
      <c r="L27" s="65">
        <f>VLOOKUP($A27,'Return Data'!$B$7:$R$2843,17,0)</f>
        <v>8.4166000000000007</v>
      </c>
      <c r="M27" s="66">
        <f t="shared" si="4"/>
        <v>61</v>
      </c>
      <c r="N27" s="65"/>
      <c r="O27" s="66"/>
      <c r="P27" s="65"/>
      <c r="Q27" s="66"/>
      <c r="R27" s="65">
        <f>VLOOKUP($A27,'Return Data'!$B$7:$R$2843,16,0)</f>
        <v>3.7454000000000001</v>
      </c>
      <c r="S27" s="67">
        <f t="shared" si="5"/>
        <v>60</v>
      </c>
    </row>
    <row r="28" spans="1:19" x14ac:dyDescent="0.3">
      <c r="A28" s="63" t="s">
        <v>287</v>
      </c>
      <c r="B28" s="64">
        <f>VLOOKUP($A28,'Return Data'!$B$7:$R$2843,3,0)</f>
        <v>44319</v>
      </c>
      <c r="C28" s="65">
        <f>VLOOKUP($A28,'Return Data'!$B$7:$R$2843,4,0)</f>
        <v>67.92</v>
      </c>
      <c r="D28" s="65">
        <f>VLOOKUP($A28,'Return Data'!$B$7:$R$2843,10,0)</f>
        <v>1.6462000000000001</v>
      </c>
      <c r="E28" s="66">
        <f t="shared" si="0"/>
        <v>38</v>
      </c>
      <c r="F28" s="65">
        <f>VLOOKUP($A28,'Return Data'!$B$7:$R$2843,11,0)</f>
        <v>25.707899999999999</v>
      </c>
      <c r="G28" s="66">
        <f t="shared" si="1"/>
        <v>48</v>
      </c>
      <c r="H28" s="65">
        <f>VLOOKUP($A28,'Return Data'!$B$7:$R$2843,12,0)</f>
        <v>34.761899999999997</v>
      </c>
      <c r="I28" s="66">
        <f t="shared" si="2"/>
        <v>50</v>
      </c>
      <c r="J28" s="65">
        <f>VLOOKUP($A28,'Return Data'!$B$7:$R$2843,13,0)</f>
        <v>47.1723</v>
      </c>
      <c r="K28" s="66">
        <f t="shared" si="3"/>
        <v>51</v>
      </c>
      <c r="L28" s="65">
        <f>VLOOKUP($A28,'Return Data'!$B$7:$R$2843,17,0)</f>
        <v>16.0748</v>
      </c>
      <c r="M28" s="66">
        <f t="shared" si="4"/>
        <v>20</v>
      </c>
      <c r="N28" s="65">
        <f>VLOOKUP($A28,'Return Data'!$B$7:$R$2843,14,0)</f>
        <v>10.643700000000001</v>
      </c>
      <c r="O28" s="66">
        <f>RANK(N28,N$8:N$73,0)</f>
        <v>18</v>
      </c>
      <c r="P28" s="65">
        <f>VLOOKUP($A28,'Return Data'!$B$7:$R$2843,15,0)</f>
        <v>14.7197</v>
      </c>
      <c r="Q28" s="66">
        <f>RANK(P28,P$8:P$73,0)</f>
        <v>14</v>
      </c>
      <c r="R28" s="65">
        <f>VLOOKUP($A28,'Return Data'!$B$7:$R$2843,16,0)</f>
        <v>14.278600000000001</v>
      </c>
      <c r="S28" s="67">
        <f t="shared" si="5"/>
        <v>26</v>
      </c>
    </row>
    <row r="29" spans="1:19" x14ac:dyDescent="0.3">
      <c r="A29" s="63" t="s">
        <v>288</v>
      </c>
      <c r="B29" s="64">
        <f>VLOOKUP($A29,'Return Data'!$B$7:$R$2843,3,0)</f>
        <v>44319</v>
      </c>
      <c r="C29" s="65">
        <f>VLOOKUP($A29,'Return Data'!$B$7:$R$2843,4,0)</f>
        <v>13.0052</v>
      </c>
      <c r="D29" s="65">
        <f>VLOOKUP($A29,'Return Data'!$B$7:$R$2843,10,0)</f>
        <v>3.8231999999999999</v>
      </c>
      <c r="E29" s="66">
        <f t="shared" si="0"/>
        <v>24</v>
      </c>
      <c r="F29" s="65">
        <f>VLOOKUP($A29,'Return Data'!$B$7:$R$2843,11,0)</f>
        <v>28.1692</v>
      </c>
      <c r="G29" s="66">
        <f t="shared" si="1"/>
        <v>31</v>
      </c>
      <c r="H29" s="65">
        <f>VLOOKUP($A29,'Return Data'!$B$7:$R$2843,12,0)</f>
        <v>36.729900000000001</v>
      </c>
      <c r="I29" s="66">
        <f t="shared" si="2"/>
        <v>41</v>
      </c>
      <c r="J29" s="65">
        <f>VLOOKUP($A29,'Return Data'!$B$7:$R$2843,13,0)</f>
        <v>54.272799999999997</v>
      </c>
      <c r="K29" s="66">
        <f t="shared" si="3"/>
        <v>35</v>
      </c>
      <c r="L29" s="65"/>
      <c r="M29" s="66"/>
      <c r="N29" s="65"/>
      <c r="O29" s="66"/>
      <c r="P29" s="65"/>
      <c r="Q29" s="66"/>
      <c r="R29" s="65">
        <f>VLOOKUP($A29,'Return Data'!$B$7:$R$2843,16,0)</f>
        <v>18.572399999999998</v>
      </c>
      <c r="S29" s="67">
        <f t="shared" si="5"/>
        <v>14</v>
      </c>
    </row>
    <row r="30" spans="1:19" x14ac:dyDescent="0.3">
      <c r="A30" s="63" t="s">
        <v>289</v>
      </c>
      <c r="B30" s="64">
        <f>VLOOKUP($A30,'Return Data'!$B$7:$R$2843,3,0)</f>
        <v>44319</v>
      </c>
      <c r="C30" s="65">
        <f>VLOOKUP($A30,'Return Data'!$B$7:$R$2843,4,0)</f>
        <v>23.126799999999999</v>
      </c>
      <c r="D30" s="65">
        <f>VLOOKUP($A30,'Return Data'!$B$7:$R$2843,10,0)</f>
        <v>8.3099999999999993E-2</v>
      </c>
      <c r="E30" s="66">
        <f t="shared" si="0"/>
        <v>51</v>
      </c>
      <c r="F30" s="65">
        <f>VLOOKUP($A30,'Return Data'!$B$7:$R$2843,11,0)</f>
        <v>27.220600000000001</v>
      </c>
      <c r="G30" s="66">
        <f t="shared" si="1"/>
        <v>38</v>
      </c>
      <c r="H30" s="65">
        <f>VLOOKUP($A30,'Return Data'!$B$7:$R$2843,12,0)</f>
        <v>41.479500000000002</v>
      </c>
      <c r="I30" s="66">
        <f t="shared" si="2"/>
        <v>26</v>
      </c>
      <c r="J30" s="65">
        <f>VLOOKUP($A30,'Return Data'!$B$7:$R$2843,13,0)</f>
        <v>58.043399999999998</v>
      </c>
      <c r="K30" s="66">
        <f t="shared" si="3"/>
        <v>24</v>
      </c>
      <c r="L30" s="65">
        <f>VLOOKUP($A30,'Return Data'!$B$7:$R$2843,17,0)</f>
        <v>17.182700000000001</v>
      </c>
      <c r="M30" s="66">
        <f t="shared" ref="M30:M38" si="8">RANK(L30,L$8:L$73,0)</f>
        <v>18</v>
      </c>
      <c r="N30" s="65">
        <f>VLOOKUP($A30,'Return Data'!$B$7:$R$2843,14,0)</f>
        <v>11.7875</v>
      </c>
      <c r="O30" s="66">
        <f t="shared" ref="O30:O38" si="9">RANK(N30,N$8:N$73,0)</f>
        <v>14</v>
      </c>
      <c r="P30" s="65">
        <f>VLOOKUP($A30,'Return Data'!$B$7:$R$2843,15,0)</f>
        <v>16.346</v>
      </c>
      <c r="Q30" s="66">
        <f>RANK(P30,P$8:P$73,0)</f>
        <v>7</v>
      </c>
      <c r="R30" s="65">
        <f>VLOOKUP($A30,'Return Data'!$B$7:$R$2843,16,0)</f>
        <v>6.61</v>
      </c>
      <c r="S30" s="67">
        <f t="shared" si="5"/>
        <v>55</v>
      </c>
    </row>
    <row r="31" spans="1:19" x14ac:dyDescent="0.3">
      <c r="A31" s="63" t="s">
        <v>290</v>
      </c>
      <c r="B31" s="64">
        <f>VLOOKUP($A31,'Return Data'!$B$7:$R$2843,3,0)</f>
        <v>44319</v>
      </c>
      <c r="C31" s="65">
        <f>VLOOKUP($A31,'Return Data'!$B$7:$R$2843,4,0)</f>
        <v>59.398000000000003</v>
      </c>
      <c r="D31" s="65">
        <f>VLOOKUP($A31,'Return Data'!$B$7:$R$2843,10,0)</f>
        <v>4.6144999999999996</v>
      </c>
      <c r="E31" s="66">
        <f t="shared" si="0"/>
        <v>19</v>
      </c>
      <c r="F31" s="65">
        <f>VLOOKUP($A31,'Return Data'!$B$7:$R$2843,11,0)</f>
        <v>27.996400000000001</v>
      </c>
      <c r="G31" s="66">
        <f t="shared" si="1"/>
        <v>32</v>
      </c>
      <c r="H31" s="65">
        <f>VLOOKUP($A31,'Return Data'!$B$7:$R$2843,12,0)</f>
        <v>39.151000000000003</v>
      </c>
      <c r="I31" s="66">
        <f t="shared" si="2"/>
        <v>32</v>
      </c>
      <c r="J31" s="65">
        <f>VLOOKUP($A31,'Return Data'!$B$7:$R$2843,13,0)</f>
        <v>52.768700000000003</v>
      </c>
      <c r="K31" s="66">
        <f t="shared" si="3"/>
        <v>41</v>
      </c>
      <c r="L31" s="65">
        <f>VLOOKUP($A31,'Return Data'!$B$7:$R$2843,17,0)</f>
        <v>15.963800000000001</v>
      </c>
      <c r="M31" s="66">
        <f t="shared" si="8"/>
        <v>21</v>
      </c>
      <c r="N31" s="65">
        <f>VLOOKUP($A31,'Return Data'!$B$7:$R$2843,14,0)</f>
        <v>13.0137</v>
      </c>
      <c r="O31" s="66">
        <f t="shared" si="9"/>
        <v>9</v>
      </c>
      <c r="P31" s="65">
        <f>VLOOKUP($A31,'Return Data'!$B$7:$R$2843,15,0)</f>
        <v>15.3354</v>
      </c>
      <c r="Q31" s="66">
        <f>RANK(P31,P$8:P$73,0)</f>
        <v>11</v>
      </c>
      <c r="R31" s="65">
        <f>VLOOKUP($A31,'Return Data'!$B$7:$R$2843,16,0)</f>
        <v>12.221399999999999</v>
      </c>
      <c r="S31" s="67">
        <f t="shared" si="5"/>
        <v>38</v>
      </c>
    </row>
    <row r="32" spans="1:19" x14ac:dyDescent="0.3">
      <c r="A32" s="63" t="s">
        <v>291</v>
      </c>
      <c r="B32" s="64">
        <f>VLOOKUP($A32,'Return Data'!$B$7:$R$2843,3,0)</f>
        <v>44319</v>
      </c>
      <c r="C32" s="65">
        <f>VLOOKUP($A32,'Return Data'!$B$7:$R$2843,4,0)</f>
        <v>67.664000000000001</v>
      </c>
      <c r="D32" s="65">
        <f>VLOOKUP($A32,'Return Data'!$B$7:$R$2843,10,0)</f>
        <v>3.9178000000000002</v>
      </c>
      <c r="E32" s="66">
        <f t="shared" si="0"/>
        <v>23</v>
      </c>
      <c r="F32" s="65">
        <f>VLOOKUP($A32,'Return Data'!$B$7:$R$2843,11,0)</f>
        <v>24.022099999999998</v>
      </c>
      <c r="G32" s="66">
        <f t="shared" si="1"/>
        <v>55</v>
      </c>
      <c r="H32" s="65">
        <f>VLOOKUP($A32,'Return Data'!$B$7:$R$2843,12,0)</f>
        <v>35.966999999999999</v>
      </c>
      <c r="I32" s="66">
        <f t="shared" si="2"/>
        <v>45</v>
      </c>
      <c r="J32" s="65">
        <f>VLOOKUP($A32,'Return Data'!$B$7:$R$2843,13,0)</f>
        <v>50.515000000000001</v>
      </c>
      <c r="K32" s="66">
        <f t="shared" si="3"/>
        <v>47</v>
      </c>
      <c r="L32" s="65">
        <f>VLOOKUP($A32,'Return Data'!$B$7:$R$2843,17,0)</f>
        <v>12.637600000000001</v>
      </c>
      <c r="M32" s="66">
        <f t="shared" si="8"/>
        <v>35</v>
      </c>
      <c r="N32" s="65">
        <f>VLOOKUP($A32,'Return Data'!$B$7:$R$2843,14,0)</f>
        <v>5.8673000000000002</v>
      </c>
      <c r="O32" s="66">
        <f t="shared" si="9"/>
        <v>41</v>
      </c>
      <c r="P32" s="65">
        <f>VLOOKUP($A32,'Return Data'!$B$7:$R$2843,15,0)</f>
        <v>13.1142</v>
      </c>
      <c r="Q32" s="66">
        <f>RANK(P32,P$8:P$73,0)</f>
        <v>21</v>
      </c>
      <c r="R32" s="65">
        <f>VLOOKUP($A32,'Return Data'!$B$7:$R$2843,16,0)</f>
        <v>13.414400000000001</v>
      </c>
      <c r="S32" s="67">
        <f t="shared" si="5"/>
        <v>33</v>
      </c>
    </row>
    <row r="33" spans="1:19" x14ac:dyDescent="0.3">
      <c r="A33" s="63" t="s">
        <v>292</v>
      </c>
      <c r="B33" s="64">
        <f>VLOOKUP($A33,'Return Data'!$B$7:$R$2843,3,0)</f>
        <v>44319</v>
      </c>
      <c r="C33" s="65">
        <f>VLOOKUP($A33,'Return Data'!$B$7:$R$2843,4,0)</f>
        <v>82.144999999999996</v>
      </c>
      <c r="D33" s="65">
        <f>VLOOKUP($A33,'Return Data'!$B$7:$R$2843,10,0)</f>
        <v>0.69850000000000001</v>
      </c>
      <c r="E33" s="66">
        <f t="shared" si="0"/>
        <v>46</v>
      </c>
      <c r="F33" s="65">
        <f>VLOOKUP($A33,'Return Data'!$B$7:$R$2843,11,0)</f>
        <v>21.046800000000001</v>
      </c>
      <c r="G33" s="66">
        <f t="shared" si="1"/>
        <v>59</v>
      </c>
      <c r="H33" s="65">
        <f>VLOOKUP($A33,'Return Data'!$B$7:$R$2843,12,0)</f>
        <v>33.687800000000003</v>
      </c>
      <c r="I33" s="66">
        <f t="shared" si="2"/>
        <v>53</v>
      </c>
      <c r="J33" s="65">
        <f>VLOOKUP($A33,'Return Data'!$B$7:$R$2843,13,0)</f>
        <v>43.058399999999999</v>
      </c>
      <c r="K33" s="66">
        <f t="shared" si="3"/>
        <v>59</v>
      </c>
      <c r="L33" s="65">
        <f>VLOOKUP($A33,'Return Data'!$B$7:$R$2843,17,0)</f>
        <v>11.9345</v>
      </c>
      <c r="M33" s="66">
        <f t="shared" si="8"/>
        <v>45</v>
      </c>
      <c r="N33" s="65">
        <f>VLOOKUP($A33,'Return Data'!$B$7:$R$2843,14,0)</f>
        <v>7.2648000000000001</v>
      </c>
      <c r="O33" s="66">
        <f t="shared" si="9"/>
        <v>33</v>
      </c>
      <c r="P33" s="65">
        <f>VLOOKUP($A33,'Return Data'!$B$7:$R$2843,15,0)</f>
        <v>12.521599999999999</v>
      </c>
      <c r="Q33" s="66">
        <f>RANK(P33,P$8:P$73,0)</f>
        <v>24</v>
      </c>
      <c r="R33" s="65">
        <f>VLOOKUP($A33,'Return Data'!$B$7:$R$2843,16,0)</f>
        <v>9.3881999999999994</v>
      </c>
      <c r="S33" s="67">
        <f t="shared" si="5"/>
        <v>51</v>
      </c>
    </row>
    <row r="34" spans="1:19" x14ac:dyDescent="0.3">
      <c r="A34" s="63" t="s">
        <v>435</v>
      </c>
      <c r="B34" s="64">
        <f>VLOOKUP($A34,'Return Data'!$B$7:$R$2843,3,0)</f>
        <v>44319</v>
      </c>
      <c r="C34" s="65">
        <f>VLOOKUP($A34,'Return Data'!$B$7:$R$2843,4,0)</f>
        <v>15.0091</v>
      </c>
      <c r="D34" s="65">
        <f>VLOOKUP($A34,'Return Data'!$B$7:$R$2843,10,0)</f>
        <v>3.9685000000000001</v>
      </c>
      <c r="E34" s="66">
        <f t="shared" si="0"/>
        <v>22</v>
      </c>
      <c r="F34" s="65">
        <f>VLOOKUP($A34,'Return Data'!$B$7:$R$2843,11,0)</f>
        <v>30.835899999999999</v>
      </c>
      <c r="G34" s="66">
        <f t="shared" si="1"/>
        <v>25</v>
      </c>
      <c r="H34" s="65">
        <f>VLOOKUP($A34,'Return Data'!$B$7:$R$2843,12,0)</f>
        <v>40.4268</v>
      </c>
      <c r="I34" s="66">
        <f t="shared" si="2"/>
        <v>28</v>
      </c>
      <c r="J34" s="65">
        <f>VLOOKUP($A34,'Return Data'!$B$7:$R$2843,13,0)</f>
        <v>51.7742</v>
      </c>
      <c r="K34" s="66">
        <f t="shared" si="3"/>
        <v>44</v>
      </c>
      <c r="L34" s="65">
        <f>VLOOKUP($A34,'Return Data'!$B$7:$R$2843,17,0)</f>
        <v>14.0976</v>
      </c>
      <c r="M34" s="66">
        <f t="shared" si="8"/>
        <v>29</v>
      </c>
      <c r="N34" s="65">
        <f>VLOOKUP($A34,'Return Data'!$B$7:$R$2843,14,0)</f>
        <v>8.4632000000000005</v>
      </c>
      <c r="O34" s="66">
        <f t="shared" si="9"/>
        <v>28</v>
      </c>
      <c r="P34" s="65"/>
      <c r="Q34" s="66"/>
      <c r="R34" s="65">
        <f>VLOOKUP($A34,'Return Data'!$B$7:$R$2843,16,0)</f>
        <v>9.3512000000000004</v>
      </c>
      <c r="S34" s="67">
        <f t="shared" si="5"/>
        <v>52</v>
      </c>
    </row>
    <row r="35" spans="1:19" x14ac:dyDescent="0.3">
      <c r="A35" s="63" t="s">
        <v>294</v>
      </c>
      <c r="B35" s="64">
        <f>VLOOKUP($A35,'Return Data'!$B$7:$R$2843,3,0)</f>
        <v>44319</v>
      </c>
      <c r="C35" s="65">
        <f>VLOOKUP($A35,'Return Data'!$B$7:$R$2843,4,0)</f>
        <v>25.643999999999998</v>
      </c>
      <c r="D35" s="65">
        <f>VLOOKUP($A35,'Return Data'!$B$7:$R$2843,10,0)</f>
        <v>3.3407</v>
      </c>
      <c r="E35" s="66">
        <f t="shared" si="0"/>
        <v>28</v>
      </c>
      <c r="F35" s="65">
        <f>VLOOKUP($A35,'Return Data'!$B$7:$R$2843,11,0)</f>
        <v>29.084900000000001</v>
      </c>
      <c r="G35" s="66">
        <f t="shared" si="1"/>
        <v>28</v>
      </c>
      <c r="H35" s="65">
        <f>VLOOKUP($A35,'Return Data'!$B$7:$R$2843,12,0)</f>
        <v>45.696300000000001</v>
      </c>
      <c r="I35" s="66">
        <f t="shared" si="2"/>
        <v>20</v>
      </c>
      <c r="J35" s="65">
        <f>VLOOKUP($A35,'Return Data'!$B$7:$R$2843,13,0)</f>
        <v>62.252499999999998</v>
      </c>
      <c r="K35" s="66">
        <f t="shared" si="3"/>
        <v>20</v>
      </c>
      <c r="L35" s="65">
        <f>VLOOKUP($A35,'Return Data'!$B$7:$R$2843,17,0)</f>
        <v>20.642800000000001</v>
      </c>
      <c r="M35" s="66">
        <f t="shared" si="8"/>
        <v>12</v>
      </c>
      <c r="N35" s="65">
        <f>VLOOKUP($A35,'Return Data'!$B$7:$R$2843,14,0)</f>
        <v>15.8413</v>
      </c>
      <c r="O35" s="66">
        <f t="shared" si="9"/>
        <v>6</v>
      </c>
      <c r="P35" s="65"/>
      <c r="Q35" s="66"/>
      <c r="R35" s="65">
        <f>VLOOKUP($A35,'Return Data'!$B$7:$R$2843,16,0)</f>
        <v>19.2439</v>
      </c>
      <c r="S35" s="67">
        <f t="shared" si="5"/>
        <v>11</v>
      </c>
    </row>
    <row r="36" spans="1:19" x14ac:dyDescent="0.3">
      <c r="A36" s="63" t="s">
        <v>295</v>
      </c>
      <c r="B36" s="64">
        <f>VLOOKUP($A36,'Return Data'!$B$7:$R$2843,3,0)</f>
        <v>44319</v>
      </c>
      <c r="C36" s="65">
        <f>VLOOKUP($A36,'Return Data'!$B$7:$R$2843,4,0)</f>
        <v>22.1294</v>
      </c>
      <c r="D36" s="65">
        <f>VLOOKUP($A36,'Return Data'!$B$7:$R$2843,10,0)</f>
        <v>1.9487000000000001</v>
      </c>
      <c r="E36" s="66">
        <f t="shared" si="0"/>
        <v>34</v>
      </c>
      <c r="F36" s="65">
        <f>VLOOKUP($A36,'Return Data'!$B$7:$R$2843,11,0)</f>
        <v>28.226199999999999</v>
      </c>
      <c r="G36" s="66">
        <f t="shared" si="1"/>
        <v>30</v>
      </c>
      <c r="H36" s="65">
        <f>VLOOKUP($A36,'Return Data'!$B$7:$R$2843,12,0)</f>
        <v>38.5503</v>
      </c>
      <c r="I36" s="66">
        <f t="shared" si="2"/>
        <v>36</v>
      </c>
      <c r="J36" s="65">
        <f>VLOOKUP($A36,'Return Data'!$B$7:$R$2843,13,0)</f>
        <v>48.393999999999998</v>
      </c>
      <c r="K36" s="66">
        <f t="shared" si="3"/>
        <v>49</v>
      </c>
      <c r="L36" s="65">
        <f>VLOOKUP($A36,'Return Data'!$B$7:$R$2843,17,0)</f>
        <v>14.6759</v>
      </c>
      <c r="M36" s="66">
        <f t="shared" si="8"/>
        <v>27</v>
      </c>
      <c r="N36" s="65">
        <f>VLOOKUP($A36,'Return Data'!$B$7:$R$2843,14,0)</f>
        <v>6.9435000000000002</v>
      </c>
      <c r="O36" s="66">
        <f t="shared" si="9"/>
        <v>35</v>
      </c>
      <c r="P36" s="65">
        <f>VLOOKUP($A36,'Return Data'!$B$7:$R$2843,15,0)</f>
        <v>15.058400000000001</v>
      </c>
      <c r="Q36" s="66">
        <f>RANK(P36,P$8:P$73,0)</f>
        <v>13</v>
      </c>
      <c r="R36" s="65">
        <f>VLOOKUP($A36,'Return Data'!$B$7:$R$2843,16,0)</f>
        <v>13.4719</v>
      </c>
      <c r="S36" s="67">
        <f t="shared" si="5"/>
        <v>32</v>
      </c>
    </row>
    <row r="37" spans="1:19" x14ac:dyDescent="0.3">
      <c r="A37" s="63" t="s">
        <v>2018</v>
      </c>
      <c r="B37" s="64">
        <f>VLOOKUP($A37,'Return Data'!$B$7:$R$2843,3,0)</f>
        <v>44319</v>
      </c>
      <c r="C37" s="65">
        <f>VLOOKUP($A37,'Return Data'!$B$7:$R$2843,4,0)</f>
        <v>17.073499999999999</v>
      </c>
      <c r="D37" s="65">
        <f>VLOOKUP($A37,'Return Data'!$B$7:$R$2843,10,0)</f>
        <v>0.8548</v>
      </c>
      <c r="E37" s="66">
        <f t="shared" si="0"/>
        <v>45</v>
      </c>
      <c r="F37" s="65">
        <f>VLOOKUP($A37,'Return Data'!$B$7:$R$2843,11,0)</f>
        <v>21.896999999999998</v>
      </c>
      <c r="G37" s="66">
        <f t="shared" si="1"/>
        <v>57</v>
      </c>
      <c r="H37" s="65">
        <f>VLOOKUP($A37,'Return Data'!$B$7:$R$2843,12,0)</f>
        <v>30.1066</v>
      </c>
      <c r="I37" s="66">
        <f t="shared" si="2"/>
        <v>59</v>
      </c>
      <c r="J37" s="65">
        <f>VLOOKUP($A37,'Return Data'!$B$7:$R$2843,13,0)</f>
        <v>44.759399999999999</v>
      </c>
      <c r="K37" s="66">
        <f t="shared" si="3"/>
        <v>56</v>
      </c>
      <c r="L37" s="65">
        <f>VLOOKUP($A37,'Return Data'!$B$7:$R$2843,17,0)</f>
        <v>8.8058999999999994</v>
      </c>
      <c r="M37" s="66">
        <f t="shared" si="8"/>
        <v>59</v>
      </c>
      <c r="N37" s="65">
        <f>VLOOKUP($A37,'Return Data'!$B$7:$R$2843,14,0)</f>
        <v>7.1746999999999996</v>
      </c>
      <c r="O37" s="66">
        <f t="shared" si="9"/>
        <v>34</v>
      </c>
      <c r="P37" s="65"/>
      <c r="Q37" s="66"/>
      <c r="R37" s="65">
        <f>VLOOKUP($A37,'Return Data'!$B$7:$R$2843,16,0)</f>
        <v>10.5258</v>
      </c>
      <c r="S37" s="67">
        <f t="shared" si="5"/>
        <v>47</v>
      </c>
    </row>
    <row r="38" spans="1:19" x14ac:dyDescent="0.3">
      <c r="A38" s="63" t="s">
        <v>296</v>
      </c>
      <c r="B38" s="64">
        <f>VLOOKUP($A38,'Return Data'!$B$7:$R$2843,3,0)</f>
        <v>44319</v>
      </c>
      <c r="C38" s="65">
        <f>VLOOKUP($A38,'Return Data'!$B$7:$R$2843,4,0)</f>
        <v>62.886499999999998</v>
      </c>
      <c r="D38" s="65">
        <f>VLOOKUP($A38,'Return Data'!$B$7:$R$2843,10,0)</f>
        <v>5.0232000000000001</v>
      </c>
      <c r="E38" s="66">
        <f t="shared" si="0"/>
        <v>18</v>
      </c>
      <c r="F38" s="65">
        <f>VLOOKUP($A38,'Return Data'!$B$7:$R$2843,11,0)</f>
        <v>34.692900000000002</v>
      </c>
      <c r="G38" s="66">
        <f t="shared" si="1"/>
        <v>18</v>
      </c>
      <c r="H38" s="65">
        <f>VLOOKUP($A38,'Return Data'!$B$7:$R$2843,12,0)</f>
        <v>46.441800000000001</v>
      </c>
      <c r="I38" s="66">
        <f t="shared" si="2"/>
        <v>17</v>
      </c>
      <c r="J38" s="65">
        <f>VLOOKUP($A38,'Return Data'!$B$7:$R$2843,13,0)</f>
        <v>54.279200000000003</v>
      </c>
      <c r="K38" s="66">
        <f t="shared" si="3"/>
        <v>34</v>
      </c>
      <c r="L38" s="65">
        <f>VLOOKUP($A38,'Return Data'!$B$7:$R$2843,17,0)</f>
        <v>5.9204999999999997</v>
      </c>
      <c r="M38" s="66">
        <f t="shared" si="8"/>
        <v>62</v>
      </c>
      <c r="N38" s="65">
        <f>VLOOKUP($A38,'Return Data'!$B$7:$R$2843,14,0)</f>
        <v>1.7192000000000001</v>
      </c>
      <c r="O38" s="66">
        <f t="shared" si="9"/>
        <v>49</v>
      </c>
      <c r="P38" s="65">
        <f>VLOOKUP($A38,'Return Data'!$B$7:$R$2843,15,0)</f>
        <v>7.8276000000000003</v>
      </c>
      <c r="Q38" s="66">
        <f>RANK(P38,P$8:P$73,0)</f>
        <v>39</v>
      </c>
      <c r="R38" s="65">
        <f>VLOOKUP($A38,'Return Data'!$B$7:$R$2843,16,0)</f>
        <v>12.4887</v>
      </c>
      <c r="S38" s="67">
        <f t="shared" si="5"/>
        <v>37</v>
      </c>
    </row>
    <row r="39" spans="1:19" x14ac:dyDescent="0.3">
      <c r="A39" s="63" t="s">
        <v>297</v>
      </c>
      <c r="B39" s="64">
        <f>VLOOKUP($A39,'Return Data'!$B$7:$R$2843,3,0)</f>
        <v>44319</v>
      </c>
      <c r="C39" s="65">
        <f>VLOOKUP($A39,'Return Data'!$B$7:$R$2843,4,0)</f>
        <v>14.931800000000001</v>
      </c>
      <c r="D39" s="65">
        <f>VLOOKUP($A39,'Return Data'!$B$7:$R$2843,10,0)</f>
        <v>3.7601</v>
      </c>
      <c r="E39" s="66">
        <f t="shared" si="0"/>
        <v>25</v>
      </c>
      <c r="F39" s="65">
        <f>VLOOKUP($A39,'Return Data'!$B$7:$R$2843,11,0)</f>
        <v>21.436199999999999</v>
      </c>
      <c r="G39" s="66">
        <f t="shared" si="1"/>
        <v>58</v>
      </c>
      <c r="H39" s="65">
        <f>VLOOKUP($A39,'Return Data'!$B$7:$R$2843,12,0)</f>
        <v>31.677199999999999</v>
      </c>
      <c r="I39" s="66">
        <f t="shared" si="2"/>
        <v>55</v>
      </c>
      <c r="J39" s="65">
        <f>VLOOKUP($A39,'Return Data'!$B$7:$R$2843,13,0)</f>
        <v>61.189599999999999</v>
      </c>
      <c r="K39" s="66">
        <f t="shared" si="3"/>
        <v>22</v>
      </c>
      <c r="L39" s="65"/>
      <c r="M39" s="66"/>
      <c r="N39" s="65"/>
      <c r="O39" s="66"/>
      <c r="P39" s="65"/>
      <c r="Q39" s="66"/>
      <c r="R39" s="65">
        <f>VLOOKUP($A39,'Return Data'!$B$7:$R$2843,16,0)</f>
        <v>25.291399999999999</v>
      </c>
      <c r="S39" s="67">
        <f t="shared" si="5"/>
        <v>1</v>
      </c>
    </row>
    <row r="40" spans="1:19" x14ac:dyDescent="0.3">
      <c r="A40" s="63" t="s">
        <v>298</v>
      </c>
      <c r="B40" s="64">
        <f>VLOOKUP($A40,'Return Data'!$B$7:$R$2843,3,0)</f>
        <v>44319</v>
      </c>
      <c r="C40" s="65">
        <f>VLOOKUP($A40,'Return Data'!$B$7:$R$2843,4,0)</f>
        <v>18.98</v>
      </c>
      <c r="D40" s="65">
        <f>VLOOKUP($A40,'Return Data'!$B$7:$R$2843,10,0)</f>
        <v>3.4895999999999998</v>
      </c>
      <c r="E40" s="66">
        <f t="shared" ref="E40:E71" si="10">RANK(D40,D$8:D$73,0)</f>
        <v>27</v>
      </c>
      <c r="F40" s="65">
        <f>VLOOKUP($A40,'Return Data'!$B$7:$R$2843,11,0)</f>
        <v>31.167899999999999</v>
      </c>
      <c r="G40" s="66">
        <f t="shared" ref="G40:G71" si="11">RANK(F40,F$8:F$73,0)</f>
        <v>24</v>
      </c>
      <c r="H40" s="65">
        <f>VLOOKUP($A40,'Return Data'!$B$7:$R$2843,12,0)</f>
        <v>38.439100000000003</v>
      </c>
      <c r="I40" s="66">
        <f t="shared" ref="I40:I71" si="12">RANK(H40,H$8:H$73,0)</f>
        <v>37</v>
      </c>
      <c r="J40" s="65">
        <f>VLOOKUP($A40,'Return Data'!$B$7:$R$2843,13,0)</f>
        <v>55.573799999999999</v>
      </c>
      <c r="K40" s="66">
        <f t="shared" ref="K40:K71" si="13">RANK(J40,J$8:J$73,0)</f>
        <v>29</v>
      </c>
      <c r="L40" s="65">
        <f>VLOOKUP($A40,'Return Data'!$B$7:$R$2843,17,0)</f>
        <v>15.0245</v>
      </c>
      <c r="M40" s="66">
        <f t="shared" ref="M40:M53" si="14">RANK(L40,L$8:L$73,0)</f>
        <v>25</v>
      </c>
      <c r="N40" s="65">
        <f>VLOOKUP($A40,'Return Data'!$B$7:$R$2843,14,0)</f>
        <v>10.3003</v>
      </c>
      <c r="O40" s="66">
        <f t="shared" ref="O40:O49" si="15">RANK(N40,N$8:N$73,0)</f>
        <v>19</v>
      </c>
      <c r="P40" s="65"/>
      <c r="Q40" s="66"/>
      <c r="R40" s="65">
        <f>VLOOKUP($A40,'Return Data'!$B$7:$R$2843,16,0)</f>
        <v>12.606199999999999</v>
      </c>
      <c r="S40" s="67">
        <f t="shared" ref="S40:S71" si="16">RANK(R40,R$8:R$73,0)</f>
        <v>36</v>
      </c>
    </row>
    <row r="41" spans="1:19" x14ac:dyDescent="0.3">
      <c r="A41" s="63" t="s">
        <v>299</v>
      </c>
      <c r="B41" s="64">
        <f>VLOOKUP($A41,'Return Data'!$B$7:$R$2843,3,0)</f>
        <v>44319</v>
      </c>
      <c r="C41" s="65">
        <f>VLOOKUP($A41,'Return Data'!$B$7:$R$2843,4,0)</f>
        <v>728.85046166541304</v>
      </c>
      <c r="D41" s="65">
        <f>VLOOKUP($A41,'Return Data'!$B$7:$R$2843,10,0)</f>
        <v>-0.73029999999999995</v>
      </c>
      <c r="E41" s="66">
        <f t="shared" si="10"/>
        <v>58</v>
      </c>
      <c r="F41" s="65">
        <f>VLOOKUP($A41,'Return Data'!$B$7:$R$2843,11,0)</f>
        <v>25.9419</v>
      </c>
      <c r="G41" s="66">
        <f t="shared" si="11"/>
        <v>46</v>
      </c>
      <c r="H41" s="65">
        <f>VLOOKUP($A41,'Return Data'!$B$7:$R$2843,12,0)</f>
        <v>37.061999999999998</v>
      </c>
      <c r="I41" s="66">
        <f t="shared" si="12"/>
        <v>40</v>
      </c>
      <c r="J41" s="65">
        <f>VLOOKUP($A41,'Return Data'!$B$7:$R$2843,13,0)</f>
        <v>52.630299999999998</v>
      </c>
      <c r="K41" s="66">
        <f t="shared" si="13"/>
        <v>42</v>
      </c>
      <c r="L41" s="65">
        <f>VLOOKUP($A41,'Return Data'!$B$7:$R$2843,17,0)</f>
        <v>12.4536</v>
      </c>
      <c r="M41" s="66">
        <f t="shared" si="14"/>
        <v>38</v>
      </c>
      <c r="N41" s="65">
        <f>VLOOKUP($A41,'Return Data'!$B$7:$R$2843,14,0)</f>
        <v>6.6833</v>
      </c>
      <c r="O41" s="66">
        <f t="shared" si="15"/>
        <v>37</v>
      </c>
      <c r="P41" s="65">
        <f>VLOOKUP($A41,'Return Data'!$B$7:$R$2843,15,0)</f>
        <v>11.2034</v>
      </c>
      <c r="Q41" s="66">
        <f>RANK(P41,P$8:P$73,0)</f>
        <v>32</v>
      </c>
      <c r="R41" s="65">
        <f>VLOOKUP($A41,'Return Data'!$B$7:$R$2843,16,0)</f>
        <v>18.628299999999999</v>
      </c>
      <c r="S41" s="67">
        <f t="shared" si="16"/>
        <v>13</v>
      </c>
    </row>
    <row r="42" spans="1:19" x14ac:dyDescent="0.3">
      <c r="A42" s="63" t="s">
        <v>300</v>
      </c>
      <c r="B42" s="64">
        <f>VLOOKUP($A42,'Return Data'!$B$7:$R$2843,3,0)</f>
        <v>44319</v>
      </c>
      <c r="C42" s="65">
        <f>VLOOKUP($A42,'Return Data'!$B$7:$R$2843,4,0)</f>
        <v>397.68513252063502</v>
      </c>
      <c r="D42" s="65">
        <f>VLOOKUP($A42,'Return Data'!$B$7:$R$2843,10,0)</f>
        <v>-0.7641</v>
      </c>
      <c r="E42" s="66">
        <f t="shared" si="10"/>
        <v>59</v>
      </c>
      <c r="F42" s="65">
        <f>VLOOKUP($A42,'Return Data'!$B$7:$R$2843,11,0)</f>
        <v>25.7897</v>
      </c>
      <c r="G42" s="66">
        <f t="shared" si="11"/>
        <v>47</v>
      </c>
      <c r="H42" s="65">
        <f>VLOOKUP($A42,'Return Data'!$B$7:$R$2843,12,0)</f>
        <v>36.680799999999998</v>
      </c>
      <c r="I42" s="66">
        <f t="shared" si="12"/>
        <v>44</v>
      </c>
      <c r="J42" s="65">
        <f>VLOOKUP($A42,'Return Data'!$B$7:$R$2843,13,0)</f>
        <v>52.0884</v>
      </c>
      <c r="K42" s="66">
        <f t="shared" si="13"/>
        <v>43</v>
      </c>
      <c r="L42" s="65">
        <f>VLOOKUP($A42,'Return Data'!$B$7:$R$2843,17,0)</f>
        <v>12.6684</v>
      </c>
      <c r="M42" s="66">
        <f t="shared" si="14"/>
        <v>34</v>
      </c>
      <c r="N42" s="65">
        <f>VLOOKUP($A42,'Return Data'!$B$7:$R$2843,14,0)</f>
        <v>6.5567000000000002</v>
      </c>
      <c r="O42" s="66">
        <f t="shared" si="15"/>
        <v>39</v>
      </c>
      <c r="P42" s="65">
        <f>VLOOKUP($A42,'Return Data'!$B$7:$R$2843,15,0)</f>
        <v>14.3193</v>
      </c>
      <c r="Q42" s="66">
        <f>RANK(P42,P$8:P$73,0)</f>
        <v>16</v>
      </c>
      <c r="R42" s="65">
        <f>VLOOKUP($A42,'Return Data'!$B$7:$R$2843,16,0)</f>
        <v>15.8002</v>
      </c>
      <c r="S42" s="67">
        <f t="shared" si="16"/>
        <v>20</v>
      </c>
    </row>
    <row r="43" spans="1:19" x14ac:dyDescent="0.3">
      <c r="A43" s="63" t="s">
        <v>301</v>
      </c>
      <c r="B43" s="64">
        <f>VLOOKUP($A43,'Return Data'!$B$7:$R$2843,3,0)</f>
        <v>44319</v>
      </c>
      <c r="C43" s="65">
        <f>VLOOKUP($A43,'Return Data'!$B$7:$R$2843,4,0)</f>
        <v>173.721</v>
      </c>
      <c r="D43" s="65">
        <f>VLOOKUP($A43,'Return Data'!$B$7:$R$2843,10,0)</f>
        <v>18.466200000000001</v>
      </c>
      <c r="E43" s="66">
        <f t="shared" si="10"/>
        <v>1</v>
      </c>
      <c r="F43" s="65">
        <f>VLOOKUP($A43,'Return Data'!$B$7:$R$2843,11,0)</f>
        <v>48.894100000000002</v>
      </c>
      <c r="G43" s="66">
        <f t="shared" si="11"/>
        <v>3</v>
      </c>
      <c r="H43" s="65">
        <f>VLOOKUP($A43,'Return Data'!$B$7:$R$2843,12,0)</f>
        <v>65.987300000000005</v>
      </c>
      <c r="I43" s="66">
        <f t="shared" si="12"/>
        <v>4</v>
      </c>
      <c r="J43" s="65">
        <f>VLOOKUP($A43,'Return Data'!$B$7:$R$2843,13,0)</f>
        <v>116.1906</v>
      </c>
      <c r="K43" s="66">
        <f t="shared" si="13"/>
        <v>1</v>
      </c>
      <c r="L43" s="65">
        <f>VLOOKUP($A43,'Return Data'!$B$7:$R$2843,17,0)</f>
        <v>36.590899999999998</v>
      </c>
      <c r="M43" s="66">
        <f t="shared" si="14"/>
        <v>1</v>
      </c>
      <c r="N43" s="65">
        <f>VLOOKUP($A43,'Return Data'!$B$7:$R$2843,14,0)</f>
        <v>23.9648</v>
      </c>
      <c r="O43" s="66">
        <f t="shared" si="15"/>
        <v>2</v>
      </c>
      <c r="P43" s="65">
        <f>VLOOKUP($A43,'Return Data'!$B$7:$R$2843,15,0)</f>
        <v>22.6616</v>
      </c>
      <c r="Q43" s="66">
        <f>RANK(P43,P$8:P$73,0)</f>
        <v>3</v>
      </c>
      <c r="R43" s="65">
        <f>VLOOKUP($A43,'Return Data'!$B$7:$R$2843,16,0)</f>
        <v>14.485200000000001</v>
      </c>
      <c r="S43" s="67">
        <f t="shared" si="16"/>
        <v>25</v>
      </c>
    </row>
    <row r="44" spans="1:19" x14ac:dyDescent="0.3">
      <c r="A44" s="63" t="s">
        <v>302</v>
      </c>
      <c r="B44" s="64">
        <f>VLOOKUP($A44,'Return Data'!$B$7:$R$2843,3,0)</f>
        <v>44319</v>
      </c>
      <c r="C44" s="65">
        <f>VLOOKUP($A44,'Return Data'!$B$7:$R$2843,4,0)</f>
        <v>65.77</v>
      </c>
      <c r="D44" s="65">
        <f>VLOOKUP($A44,'Return Data'!$B$7:$R$2843,10,0)</f>
        <v>0.9052</v>
      </c>
      <c r="E44" s="66">
        <f t="shared" si="10"/>
        <v>43</v>
      </c>
      <c r="F44" s="65">
        <f>VLOOKUP($A44,'Return Data'!$B$7:$R$2843,11,0)</f>
        <v>27.634399999999999</v>
      </c>
      <c r="G44" s="66">
        <f t="shared" si="11"/>
        <v>37</v>
      </c>
      <c r="H44" s="65">
        <f>VLOOKUP($A44,'Return Data'!$B$7:$R$2843,12,0)</f>
        <v>41.107100000000003</v>
      </c>
      <c r="I44" s="66">
        <f t="shared" si="12"/>
        <v>27</v>
      </c>
      <c r="J44" s="65">
        <f>VLOOKUP($A44,'Return Data'!$B$7:$R$2843,13,0)</f>
        <v>56.000900000000001</v>
      </c>
      <c r="K44" s="66">
        <f t="shared" si="13"/>
        <v>28</v>
      </c>
      <c r="L44" s="65">
        <f>VLOOKUP($A44,'Return Data'!$B$7:$R$2843,17,0)</f>
        <v>9.5591000000000008</v>
      </c>
      <c r="M44" s="66">
        <f t="shared" si="14"/>
        <v>55</v>
      </c>
      <c r="N44" s="65">
        <f>VLOOKUP($A44,'Return Data'!$B$7:$R$2843,14,0)</f>
        <v>7.7117000000000004</v>
      </c>
      <c r="O44" s="66">
        <f t="shared" si="15"/>
        <v>30</v>
      </c>
      <c r="P44" s="65">
        <f>VLOOKUP($A44,'Return Data'!$B$7:$R$2843,15,0)</f>
        <v>11.1715</v>
      </c>
      <c r="Q44" s="66">
        <f>RANK(P44,P$8:P$73,0)</f>
        <v>33</v>
      </c>
      <c r="R44" s="65">
        <f>VLOOKUP($A44,'Return Data'!$B$7:$R$2843,16,0)</f>
        <v>16.256</v>
      </c>
      <c r="S44" s="67">
        <f t="shared" si="16"/>
        <v>19</v>
      </c>
    </row>
    <row r="45" spans="1:19" x14ac:dyDescent="0.3">
      <c r="A45" s="63" t="s">
        <v>373</v>
      </c>
      <c r="B45" s="64">
        <f>VLOOKUP($A45,'Return Data'!$B$7:$R$2843,3,0)</f>
        <v>44319</v>
      </c>
      <c r="C45" s="65">
        <f>VLOOKUP($A45,'Return Data'!$B$7:$R$2843,4,0)</f>
        <v>569.93871020688005</v>
      </c>
      <c r="D45" s="65">
        <f>VLOOKUP($A45,'Return Data'!$B$7:$R$2843,10,0)</f>
        <v>0.48730000000000001</v>
      </c>
      <c r="E45" s="66">
        <f t="shared" si="10"/>
        <v>48</v>
      </c>
      <c r="F45" s="65">
        <f>VLOOKUP($A45,'Return Data'!$B$7:$R$2843,11,0)</f>
        <v>27.799800000000001</v>
      </c>
      <c r="G45" s="66">
        <f t="shared" si="11"/>
        <v>34</v>
      </c>
      <c r="H45" s="65">
        <f>VLOOKUP($A45,'Return Data'!$B$7:$R$2843,12,0)</f>
        <v>34.338500000000003</v>
      </c>
      <c r="I45" s="66">
        <f t="shared" si="12"/>
        <v>52</v>
      </c>
      <c r="J45" s="65">
        <f>VLOOKUP($A45,'Return Data'!$B$7:$R$2843,13,0)</f>
        <v>52.883699999999997</v>
      </c>
      <c r="K45" s="66">
        <f t="shared" si="13"/>
        <v>40</v>
      </c>
      <c r="L45" s="65">
        <f>VLOOKUP($A45,'Return Data'!$B$7:$R$2843,17,0)</f>
        <v>13.0131</v>
      </c>
      <c r="M45" s="66">
        <f t="shared" si="14"/>
        <v>31</v>
      </c>
      <c r="N45" s="65">
        <f>VLOOKUP($A45,'Return Data'!$B$7:$R$2843,14,0)</f>
        <v>9.0516000000000005</v>
      </c>
      <c r="O45" s="66">
        <f t="shared" si="15"/>
        <v>26</v>
      </c>
      <c r="P45" s="65">
        <f>VLOOKUP($A45,'Return Data'!$B$7:$R$2843,15,0)</f>
        <v>11.403499999999999</v>
      </c>
      <c r="Q45" s="66">
        <f>RANK(P45,P$8:P$73,0)</f>
        <v>29</v>
      </c>
      <c r="R45" s="65">
        <f>VLOOKUP($A45,'Return Data'!$B$7:$R$2843,16,0)</f>
        <v>15.468500000000001</v>
      </c>
      <c r="S45" s="67">
        <f t="shared" si="16"/>
        <v>21</v>
      </c>
    </row>
    <row r="46" spans="1:19" x14ac:dyDescent="0.3">
      <c r="A46" s="63" t="s">
        <v>304</v>
      </c>
      <c r="B46" s="64">
        <f>VLOOKUP($A46,'Return Data'!$B$7:$R$2843,3,0)</f>
        <v>44319</v>
      </c>
      <c r="C46" s="65">
        <f>VLOOKUP($A46,'Return Data'!$B$7:$R$2843,4,0)</f>
        <v>20.296600000000002</v>
      </c>
      <c r="D46" s="65">
        <f>VLOOKUP($A46,'Return Data'!$B$7:$R$2843,10,0)</f>
        <v>9.1320999999999994</v>
      </c>
      <c r="E46" s="66">
        <f t="shared" si="10"/>
        <v>14</v>
      </c>
      <c r="F46" s="65">
        <f>VLOOKUP($A46,'Return Data'!$B$7:$R$2843,11,0)</f>
        <v>36.842399999999998</v>
      </c>
      <c r="G46" s="66">
        <f t="shared" si="11"/>
        <v>11</v>
      </c>
      <c r="H46" s="65">
        <f>VLOOKUP($A46,'Return Data'!$B$7:$R$2843,12,0)</f>
        <v>51.163699999999999</v>
      </c>
      <c r="I46" s="66">
        <f t="shared" si="12"/>
        <v>13</v>
      </c>
      <c r="J46" s="65">
        <f>VLOOKUP($A46,'Return Data'!$B$7:$R$2843,13,0)</f>
        <v>78.232699999999994</v>
      </c>
      <c r="K46" s="66">
        <f t="shared" si="13"/>
        <v>9</v>
      </c>
      <c r="L46" s="65">
        <f>VLOOKUP($A46,'Return Data'!$B$7:$R$2843,17,0)</f>
        <v>22.8687</v>
      </c>
      <c r="M46" s="66">
        <f t="shared" si="14"/>
        <v>9</v>
      </c>
      <c r="N46" s="65">
        <f>VLOOKUP($A46,'Return Data'!$B$7:$R$2843,14,0)</f>
        <v>14.5877</v>
      </c>
      <c r="O46" s="66">
        <f t="shared" si="15"/>
        <v>7</v>
      </c>
      <c r="P46" s="65"/>
      <c r="Q46" s="66"/>
      <c r="R46" s="65">
        <f>VLOOKUP($A46,'Return Data'!$B$7:$R$2843,16,0)</f>
        <v>14.910600000000001</v>
      </c>
      <c r="S46" s="67">
        <f t="shared" si="16"/>
        <v>23</v>
      </c>
    </row>
    <row r="47" spans="1:19" x14ac:dyDescent="0.3">
      <c r="A47" s="63" t="s">
        <v>305</v>
      </c>
      <c r="B47" s="64">
        <f>VLOOKUP($A47,'Return Data'!$B$7:$R$2843,3,0)</f>
        <v>44319</v>
      </c>
      <c r="C47" s="65">
        <f>VLOOKUP($A47,'Return Data'!$B$7:$R$2843,4,0)</f>
        <v>21.034400000000002</v>
      </c>
      <c r="D47" s="65">
        <f>VLOOKUP($A47,'Return Data'!$B$7:$R$2843,10,0)</f>
        <v>8.7256999999999998</v>
      </c>
      <c r="E47" s="66">
        <f t="shared" si="10"/>
        <v>15</v>
      </c>
      <c r="F47" s="65">
        <f>VLOOKUP($A47,'Return Data'!$B$7:$R$2843,11,0)</f>
        <v>36.093899999999998</v>
      </c>
      <c r="G47" s="66">
        <f t="shared" si="11"/>
        <v>12</v>
      </c>
      <c r="H47" s="65">
        <f>VLOOKUP($A47,'Return Data'!$B$7:$R$2843,12,0)</f>
        <v>50.241399999999999</v>
      </c>
      <c r="I47" s="66">
        <f t="shared" si="12"/>
        <v>14</v>
      </c>
      <c r="J47" s="65">
        <f>VLOOKUP($A47,'Return Data'!$B$7:$R$2843,13,0)</f>
        <v>78.295400000000001</v>
      </c>
      <c r="K47" s="66">
        <f t="shared" si="13"/>
        <v>8</v>
      </c>
      <c r="L47" s="65">
        <f>VLOOKUP($A47,'Return Data'!$B$7:$R$2843,17,0)</f>
        <v>23.224599999999999</v>
      </c>
      <c r="M47" s="66">
        <f t="shared" si="14"/>
        <v>8</v>
      </c>
      <c r="N47" s="65">
        <f>VLOOKUP($A47,'Return Data'!$B$7:$R$2843,14,0)</f>
        <v>13.5816</v>
      </c>
      <c r="O47" s="66">
        <f t="shared" si="15"/>
        <v>8</v>
      </c>
      <c r="P47" s="65">
        <f>VLOOKUP($A47,'Return Data'!$B$7:$R$2843,15,0)</f>
        <v>16.526399999999999</v>
      </c>
      <c r="Q47" s="66">
        <f>RANK(P47,P$8:P$73,0)</f>
        <v>6</v>
      </c>
      <c r="R47" s="65">
        <f>VLOOKUP($A47,'Return Data'!$B$7:$R$2843,16,0)</f>
        <v>12.934699999999999</v>
      </c>
      <c r="S47" s="67">
        <f t="shared" si="16"/>
        <v>34</v>
      </c>
    </row>
    <row r="48" spans="1:19" x14ac:dyDescent="0.3">
      <c r="A48" s="63" t="s">
        <v>306</v>
      </c>
      <c r="B48" s="64">
        <f>VLOOKUP($A48,'Return Data'!$B$7:$R$2843,3,0)</f>
        <v>44319</v>
      </c>
      <c r="C48" s="65">
        <f>VLOOKUP($A48,'Return Data'!$B$7:$R$2843,4,0)</f>
        <v>19.868200000000002</v>
      </c>
      <c r="D48" s="65">
        <f>VLOOKUP($A48,'Return Data'!$B$7:$R$2843,10,0)</f>
        <v>9.1461000000000006</v>
      </c>
      <c r="E48" s="66">
        <f t="shared" si="10"/>
        <v>13</v>
      </c>
      <c r="F48" s="65">
        <f>VLOOKUP($A48,'Return Data'!$B$7:$R$2843,11,0)</f>
        <v>37.001300000000001</v>
      </c>
      <c r="G48" s="66">
        <f t="shared" si="11"/>
        <v>10</v>
      </c>
      <c r="H48" s="65">
        <f>VLOOKUP($A48,'Return Data'!$B$7:$R$2843,12,0)</f>
        <v>51.601999999999997</v>
      </c>
      <c r="I48" s="66">
        <f t="shared" si="12"/>
        <v>12</v>
      </c>
      <c r="J48" s="65">
        <f>VLOOKUP($A48,'Return Data'!$B$7:$R$2843,13,0)</f>
        <v>80.763000000000005</v>
      </c>
      <c r="K48" s="66">
        <f t="shared" si="13"/>
        <v>7</v>
      </c>
      <c r="L48" s="65">
        <f>VLOOKUP($A48,'Return Data'!$B$7:$R$2843,17,0)</f>
        <v>21.713000000000001</v>
      </c>
      <c r="M48" s="66">
        <f t="shared" si="14"/>
        <v>10</v>
      </c>
      <c r="N48" s="65">
        <f>VLOOKUP($A48,'Return Data'!$B$7:$R$2843,14,0)</f>
        <v>12.1622</v>
      </c>
      <c r="O48" s="66">
        <f t="shared" si="15"/>
        <v>13</v>
      </c>
      <c r="P48" s="65">
        <f>VLOOKUP($A48,'Return Data'!$B$7:$R$2843,15,0)</f>
        <v>15.1816</v>
      </c>
      <c r="Q48" s="66">
        <f>RANK(P48,P$8:P$73,0)</f>
        <v>12</v>
      </c>
      <c r="R48" s="65">
        <f>VLOOKUP($A48,'Return Data'!$B$7:$R$2843,16,0)</f>
        <v>11.7225</v>
      </c>
      <c r="S48" s="67">
        <f t="shared" si="16"/>
        <v>40</v>
      </c>
    </row>
    <row r="49" spans="1:19" x14ac:dyDescent="0.3">
      <c r="A49" s="63" t="s">
        <v>307</v>
      </c>
      <c r="B49" s="64">
        <f>VLOOKUP($A49,'Return Data'!$B$7:$R$2843,3,0)</f>
        <v>44319</v>
      </c>
      <c r="C49" s="65">
        <f>VLOOKUP($A49,'Return Data'!$B$7:$R$2843,4,0)</f>
        <v>21.541599999999999</v>
      </c>
      <c r="D49" s="65">
        <f>VLOOKUP($A49,'Return Data'!$B$7:$R$2843,10,0)</f>
        <v>9.3859999999999992</v>
      </c>
      <c r="E49" s="66">
        <f t="shared" si="10"/>
        <v>12</v>
      </c>
      <c r="F49" s="65">
        <f>VLOOKUP($A49,'Return Data'!$B$7:$R$2843,11,0)</f>
        <v>43.570500000000003</v>
      </c>
      <c r="G49" s="66">
        <f t="shared" si="11"/>
        <v>8</v>
      </c>
      <c r="H49" s="65">
        <f>VLOOKUP($A49,'Return Data'!$B$7:$R$2843,12,0)</f>
        <v>58.801600000000001</v>
      </c>
      <c r="I49" s="66">
        <f t="shared" si="12"/>
        <v>8</v>
      </c>
      <c r="J49" s="65">
        <f>VLOOKUP($A49,'Return Data'!$B$7:$R$2843,13,0)</f>
        <v>77.865099999999998</v>
      </c>
      <c r="K49" s="66">
        <f t="shared" si="13"/>
        <v>10</v>
      </c>
      <c r="L49" s="65">
        <f>VLOOKUP($A49,'Return Data'!$B$7:$R$2843,17,0)</f>
        <v>31.100100000000001</v>
      </c>
      <c r="M49" s="66">
        <f t="shared" si="14"/>
        <v>4</v>
      </c>
      <c r="N49" s="65">
        <f>VLOOKUP($A49,'Return Data'!$B$7:$R$2843,14,0)</f>
        <v>17.1021</v>
      </c>
      <c r="O49" s="66">
        <f t="shared" si="15"/>
        <v>4</v>
      </c>
      <c r="P49" s="65"/>
      <c r="Q49" s="66"/>
      <c r="R49" s="65">
        <f>VLOOKUP($A49,'Return Data'!$B$7:$R$2843,16,0)</f>
        <v>20.621099999999998</v>
      </c>
      <c r="S49" s="67">
        <f t="shared" si="16"/>
        <v>8</v>
      </c>
    </row>
    <row r="50" spans="1:19" x14ac:dyDescent="0.3">
      <c r="A50" s="63" t="s">
        <v>308</v>
      </c>
      <c r="B50" s="64">
        <f>VLOOKUP($A50,'Return Data'!$B$7:$R$2843,3,0)</f>
        <v>44319</v>
      </c>
      <c r="C50" s="65">
        <f>VLOOKUP($A50,'Return Data'!$B$7:$R$2843,4,0)</f>
        <v>14.501099999999999</v>
      </c>
      <c r="D50" s="65">
        <f>VLOOKUP($A50,'Return Data'!$B$7:$R$2843,10,0)</f>
        <v>2.3056000000000001</v>
      </c>
      <c r="E50" s="66">
        <f t="shared" si="10"/>
        <v>31</v>
      </c>
      <c r="F50" s="65">
        <f>VLOOKUP($A50,'Return Data'!$B$7:$R$2843,11,0)</f>
        <v>27.727</v>
      </c>
      <c r="G50" s="66">
        <f t="shared" si="11"/>
        <v>35</v>
      </c>
      <c r="H50" s="65">
        <f>VLOOKUP($A50,'Return Data'!$B$7:$R$2843,12,0)</f>
        <v>43.151499999999999</v>
      </c>
      <c r="I50" s="66">
        <f t="shared" si="12"/>
        <v>25</v>
      </c>
      <c r="J50" s="65">
        <f>VLOOKUP($A50,'Return Data'!$B$7:$R$2843,13,0)</f>
        <v>56.342700000000001</v>
      </c>
      <c r="K50" s="66">
        <f t="shared" si="13"/>
        <v>27</v>
      </c>
      <c r="L50" s="65">
        <f>VLOOKUP($A50,'Return Data'!$B$7:$R$2843,17,0)</f>
        <v>17.817299999999999</v>
      </c>
      <c r="M50" s="66">
        <f t="shared" si="14"/>
        <v>13</v>
      </c>
      <c r="N50" s="65"/>
      <c r="O50" s="66"/>
      <c r="P50" s="65"/>
      <c r="Q50" s="66"/>
      <c r="R50" s="65">
        <f>VLOOKUP($A50,'Return Data'!$B$7:$R$2843,16,0)</f>
        <v>14.2088</v>
      </c>
      <c r="S50" s="67">
        <f t="shared" si="16"/>
        <v>27</v>
      </c>
    </row>
    <row r="51" spans="1:19" x14ac:dyDescent="0.3">
      <c r="A51" s="63" t="s">
        <v>309</v>
      </c>
      <c r="B51" s="64">
        <f>VLOOKUP($A51,'Return Data'!$B$7:$R$2843,3,0)</f>
        <v>44319</v>
      </c>
      <c r="C51" s="65">
        <f>VLOOKUP($A51,'Return Data'!$B$7:$R$2843,4,0)</f>
        <v>13.375</v>
      </c>
      <c r="D51" s="65">
        <f>VLOOKUP($A51,'Return Data'!$B$7:$R$2843,10,0)</f>
        <v>3.6234999999999999</v>
      </c>
      <c r="E51" s="66">
        <f t="shared" si="10"/>
        <v>26</v>
      </c>
      <c r="F51" s="65">
        <f>VLOOKUP($A51,'Return Data'!$B$7:$R$2843,11,0)</f>
        <v>27.036100000000001</v>
      </c>
      <c r="G51" s="66">
        <f t="shared" si="11"/>
        <v>41</v>
      </c>
      <c r="H51" s="65">
        <f>VLOOKUP($A51,'Return Data'!$B$7:$R$2843,12,0)</f>
        <v>35.8337</v>
      </c>
      <c r="I51" s="66">
        <f t="shared" si="12"/>
        <v>46</v>
      </c>
      <c r="J51" s="65">
        <f>VLOOKUP($A51,'Return Data'!$B$7:$R$2843,13,0)</f>
        <v>46.2164</v>
      </c>
      <c r="K51" s="66">
        <f t="shared" si="13"/>
        <v>55</v>
      </c>
      <c r="L51" s="65">
        <f>VLOOKUP($A51,'Return Data'!$B$7:$R$2843,17,0)</f>
        <v>15.5495</v>
      </c>
      <c r="M51" s="66">
        <f t="shared" si="14"/>
        <v>23</v>
      </c>
      <c r="N51" s="65"/>
      <c r="O51" s="66"/>
      <c r="P51" s="65"/>
      <c r="Q51" s="66"/>
      <c r="R51" s="65">
        <f>VLOOKUP($A51,'Return Data'!$B$7:$R$2843,16,0)</f>
        <v>9.8211999999999993</v>
      </c>
      <c r="S51" s="67">
        <f t="shared" si="16"/>
        <v>49</v>
      </c>
    </row>
    <row r="52" spans="1:19" x14ac:dyDescent="0.3">
      <c r="A52" s="63" t="s">
        <v>310</v>
      </c>
      <c r="B52" s="64">
        <f>VLOOKUP($A52,'Return Data'!$B$7:$R$2843,3,0)</f>
        <v>44319</v>
      </c>
      <c r="C52" s="65">
        <f>VLOOKUP($A52,'Return Data'!$B$7:$R$2843,4,0)</f>
        <v>62.980800000000002</v>
      </c>
      <c r="D52" s="65">
        <f>VLOOKUP($A52,'Return Data'!$B$7:$R$2843,10,0)</f>
        <v>10.154199999999999</v>
      </c>
      <c r="E52" s="66">
        <f t="shared" si="10"/>
        <v>9</v>
      </c>
      <c r="F52" s="65">
        <f>VLOOKUP($A52,'Return Data'!$B$7:$R$2843,11,0)</f>
        <v>34.908200000000001</v>
      </c>
      <c r="G52" s="66">
        <f t="shared" si="11"/>
        <v>17</v>
      </c>
      <c r="H52" s="65">
        <f>VLOOKUP($A52,'Return Data'!$B$7:$R$2843,12,0)</f>
        <v>56.581800000000001</v>
      </c>
      <c r="I52" s="66">
        <f t="shared" si="12"/>
        <v>9</v>
      </c>
      <c r="J52" s="65">
        <f>VLOOKUP($A52,'Return Data'!$B$7:$R$2843,13,0)</f>
        <v>74.786900000000003</v>
      </c>
      <c r="K52" s="66">
        <f t="shared" si="13"/>
        <v>13</v>
      </c>
      <c r="L52" s="65">
        <f>VLOOKUP($A52,'Return Data'!$B$7:$R$2843,17,0)</f>
        <v>33.246099999999998</v>
      </c>
      <c r="M52" s="66">
        <f t="shared" si="14"/>
        <v>3</v>
      </c>
      <c r="N52" s="65">
        <f>VLOOKUP($A52,'Return Data'!$B$7:$R$2843,14,0)</f>
        <v>22.0366</v>
      </c>
      <c r="O52" s="66">
        <f>RANK(N52,N$8:N$73,0)</f>
        <v>3</v>
      </c>
      <c r="P52" s="65">
        <f>VLOOKUP($A52,'Return Data'!$B$7:$R$2843,15,0)</f>
        <v>23.186</v>
      </c>
      <c r="Q52" s="66">
        <f>RANK(P52,P$8:P$73,0)</f>
        <v>2</v>
      </c>
      <c r="R52" s="65">
        <f>VLOOKUP($A52,'Return Data'!$B$7:$R$2843,16,0)</f>
        <v>22.4086</v>
      </c>
      <c r="S52" s="67">
        <f t="shared" si="16"/>
        <v>4</v>
      </c>
    </row>
    <row r="53" spans="1:19" x14ac:dyDescent="0.3">
      <c r="A53" s="63" t="s">
        <v>311</v>
      </c>
      <c r="B53" s="64">
        <f>VLOOKUP($A53,'Return Data'!$B$7:$R$2843,3,0)</f>
        <v>44319</v>
      </c>
      <c r="C53" s="65">
        <f>VLOOKUP($A53,'Return Data'!$B$7:$R$2843,4,0)</f>
        <v>44.9773</v>
      </c>
      <c r="D53" s="65">
        <f>VLOOKUP($A53,'Return Data'!$B$7:$R$2843,10,0)</f>
        <v>11.078900000000001</v>
      </c>
      <c r="E53" s="66">
        <f t="shared" si="10"/>
        <v>8</v>
      </c>
      <c r="F53" s="65">
        <f>VLOOKUP($A53,'Return Data'!$B$7:$R$2843,11,0)</f>
        <v>35.777700000000003</v>
      </c>
      <c r="G53" s="66">
        <f t="shared" si="11"/>
        <v>14</v>
      </c>
      <c r="H53" s="65">
        <f>VLOOKUP($A53,'Return Data'!$B$7:$R$2843,12,0)</f>
        <v>54.406199999999998</v>
      </c>
      <c r="I53" s="66">
        <f t="shared" si="12"/>
        <v>11</v>
      </c>
      <c r="J53" s="65">
        <f>VLOOKUP($A53,'Return Data'!$B$7:$R$2843,13,0)</f>
        <v>73.306200000000004</v>
      </c>
      <c r="K53" s="66">
        <f t="shared" si="13"/>
        <v>14</v>
      </c>
      <c r="L53" s="65">
        <f>VLOOKUP($A53,'Return Data'!$B$7:$R$2843,17,0)</f>
        <v>35.983899999999998</v>
      </c>
      <c r="M53" s="66">
        <f t="shared" si="14"/>
        <v>2</v>
      </c>
      <c r="N53" s="65">
        <f>VLOOKUP($A53,'Return Data'!$B$7:$R$2843,14,0)</f>
        <v>24.067699999999999</v>
      </c>
      <c r="O53" s="66">
        <f>RANK(N53,N$8:N$73,0)</f>
        <v>1</v>
      </c>
      <c r="P53" s="65">
        <f>VLOOKUP($A53,'Return Data'!$B$7:$R$2843,15,0)</f>
        <v>23.319400000000002</v>
      </c>
      <c r="Q53" s="66">
        <f>RANK(P53,P$8:P$73,0)</f>
        <v>1</v>
      </c>
      <c r="R53" s="65">
        <f>VLOOKUP($A53,'Return Data'!$B$7:$R$2843,16,0)</f>
        <v>23.571300000000001</v>
      </c>
      <c r="S53" s="67">
        <f t="shared" si="16"/>
        <v>2</v>
      </c>
    </row>
    <row r="54" spans="1:19" x14ac:dyDescent="0.3">
      <c r="A54" s="63" t="s">
        <v>312</v>
      </c>
      <c r="B54" s="64">
        <f>VLOOKUP($A54,'Return Data'!$B$7:$R$2843,3,0)</f>
        <v>44319</v>
      </c>
      <c r="C54" s="65">
        <f>VLOOKUP($A54,'Return Data'!$B$7:$R$2843,4,0)</f>
        <v>13.097899999999999</v>
      </c>
      <c r="D54" s="65">
        <f>VLOOKUP($A54,'Return Data'!$B$7:$R$2843,10,0)</f>
        <v>-1.7618</v>
      </c>
      <c r="E54" s="66">
        <f t="shared" si="10"/>
        <v>65</v>
      </c>
      <c r="F54" s="65">
        <f>VLOOKUP($A54,'Return Data'!$B$7:$R$2843,11,0)</f>
        <v>15.337</v>
      </c>
      <c r="G54" s="66">
        <f t="shared" si="11"/>
        <v>66</v>
      </c>
      <c r="H54" s="65">
        <f>VLOOKUP($A54,'Return Data'!$B$7:$R$2843,12,0)</f>
        <v>21.371300000000002</v>
      </c>
      <c r="I54" s="66">
        <f t="shared" si="12"/>
        <v>66</v>
      </c>
      <c r="J54" s="65">
        <f>VLOOKUP($A54,'Return Data'!$B$7:$R$2843,13,0)</f>
        <v>33.3215</v>
      </c>
      <c r="K54" s="66">
        <f t="shared" si="13"/>
        <v>66</v>
      </c>
      <c r="L54" s="65"/>
      <c r="M54" s="66"/>
      <c r="N54" s="65"/>
      <c r="O54" s="66"/>
      <c r="P54" s="65"/>
      <c r="Q54" s="66"/>
      <c r="R54" s="65">
        <f>VLOOKUP($A54,'Return Data'!$B$7:$R$2843,16,0)</f>
        <v>12.6167</v>
      </c>
      <c r="S54" s="67">
        <f t="shared" si="16"/>
        <v>35</v>
      </c>
    </row>
    <row r="55" spans="1:19" x14ac:dyDescent="0.3">
      <c r="A55" s="63" t="s">
        <v>313</v>
      </c>
      <c r="B55" s="64">
        <f>VLOOKUP($A55,'Return Data'!$B$7:$R$2843,3,0)</f>
        <v>44319</v>
      </c>
      <c r="C55" s="65">
        <f>VLOOKUP($A55,'Return Data'!$B$7:$R$2843,4,0)</f>
        <v>120.87130000000001</v>
      </c>
      <c r="D55" s="65">
        <f>VLOOKUP($A55,'Return Data'!$B$7:$R$2843,10,0)</f>
        <v>1.0410999999999999</v>
      </c>
      <c r="E55" s="66">
        <f t="shared" si="10"/>
        <v>41</v>
      </c>
      <c r="F55" s="65">
        <f>VLOOKUP($A55,'Return Data'!$B$7:$R$2843,11,0)</f>
        <v>26.402200000000001</v>
      </c>
      <c r="G55" s="66">
        <f t="shared" si="11"/>
        <v>44</v>
      </c>
      <c r="H55" s="65">
        <f>VLOOKUP($A55,'Return Data'!$B$7:$R$2843,12,0)</f>
        <v>36.7179</v>
      </c>
      <c r="I55" s="66">
        <f t="shared" si="12"/>
        <v>42</v>
      </c>
      <c r="J55" s="65">
        <f>VLOOKUP($A55,'Return Data'!$B$7:$R$2843,13,0)</f>
        <v>51.304200000000002</v>
      </c>
      <c r="K55" s="66">
        <f t="shared" si="13"/>
        <v>45</v>
      </c>
      <c r="L55" s="65">
        <f>VLOOKUP($A55,'Return Data'!$B$7:$R$2843,17,0)</f>
        <v>9.2314000000000007</v>
      </c>
      <c r="M55" s="66">
        <f t="shared" ref="M55:M73" si="17">RANK(L55,L$8:L$73,0)</f>
        <v>58</v>
      </c>
      <c r="N55" s="65">
        <f>VLOOKUP($A55,'Return Data'!$B$7:$R$2843,14,0)</f>
        <v>4.8512000000000004</v>
      </c>
      <c r="O55" s="66">
        <f>RANK(N55,N$8:N$73,0)</f>
        <v>44</v>
      </c>
      <c r="P55" s="65">
        <f>VLOOKUP($A55,'Return Data'!$B$7:$R$2843,15,0)</f>
        <v>10.9396</v>
      </c>
      <c r="Q55" s="66">
        <f>RANK(P55,P$8:P$73,0)</f>
        <v>35</v>
      </c>
      <c r="R55" s="65">
        <f>VLOOKUP($A55,'Return Data'!$B$7:$R$2843,16,0)</f>
        <v>14.828200000000001</v>
      </c>
      <c r="S55" s="67">
        <f t="shared" si="16"/>
        <v>24</v>
      </c>
    </row>
    <row r="56" spans="1:19" x14ac:dyDescent="0.3">
      <c r="A56" s="63" t="s">
        <v>314</v>
      </c>
      <c r="B56" s="64">
        <f>VLOOKUP($A56,'Return Data'!$B$7:$R$2843,3,0)</f>
        <v>44319</v>
      </c>
      <c r="C56" s="65">
        <f>VLOOKUP($A56,'Return Data'!$B$7:$R$2843,4,0)</f>
        <v>12.787599999999999</v>
      </c>
      <c r="D56" s="65">
        <f>VLOOKUP($A56,'Return Data'!$B$7:$R$2843,10,0)</f>
        <v>11.999000000000001</v>
      </c>
      <c r="E56" s="66">
        <f t="shared" si="10"/>
        <v>6</v>
      </c>
      <c r="F56" s="65">
        <f>VLOOKUP($A56,'Return Data'!$B$7:$R$2843,11,0)</f>
        <v>45.407800000000002</v>
      </c>
      <c r="G56" s="66">
        <f t="shared" si="11"/>
        <v>7</v>
      </c>
      <c r="H56" s="65">
        <f>VLOOKUP($A56,'Return Data'!$B$7:$R$2843,12,0)</f>
        <v>63.844900000000003</v>
      </c>
      <c r="I56" s="66">
        <f t="shared" si="12"/>
        <v>5</v>
      </c>
      <c r="J56" s="65">
        <f>VLOOKUP($A56,'Return Data'!$B$7:$R$2843,13,0)</f>
        <v>82.7453</v>
      </c>
      <c r="K56" s="66">
        <f t="shared" si="13"/>
        <v>6</v>
      </c>
      <c r="L56" s="65">
        <f>VLOOKUP($A56,'Return Data'!$B$7:$R$2843,17,0)</f>
        <v>11.2607</v>
      </c>
      <c r="M56" s="66">
        <f t="shared" si="17"/>
        <v>48</v>
      </c>
      <c r="N56" s="65">
        <f>VLOOKUP($A56,'Return Data'!$B$7:$R$2843,14,0)</f>
        <v>-1.8988</v>
      </c>
      <c r="O56" s="66">
        <f>RANK(N56,N$8:N$73,0)</f>
        <v>52</v>
      </c>
      <c r="P56" s="65"/>
      <c r="Q56" s="66"/>
      <c r="R56" s="65">
        <f>VLOOKUP($A56,'Return Data'!$B$7:$R$2843,16,0)</f>
        <v>5.6712999999999996</v>
      </c>
      <c r="S56" s="67">
        <f t="shared" si="16"/>
        <v>58</v>
      </c>
    </row>
    <row r="57" spans="1:19" x14ac:dyDescent="0.3">
      <c r="A57" s="63" t="s">
        <v>315</v>
      </c>
      <c r="B57" s="64">
        <f>VLOOKUP($A57,'Return Data'!$B$7:$R$2843,3,0)</f>
        <v>44319</v>
      </c>
      <c r="C57" s="65">
        <f>VLOOKUP($A57,'Return Data'!$B$7:$R$2843,4,0)</f>
        <v>11.026300000000001</v>
      </c>
      <c r="D57" s="65">
        <f>VLOOKUP($A57,'Return Data'!$B$7:$R$2843,10,0)</f>
        <v>13.0984</v>
      </c>
      <c r="E57" s="66">
        <f t="shared" si="10"/>
        <v>4</v>
      </c>
      <c r="F57" s="65">
        <f>VLOOKUP($A57,'Return Data'!$B$7:$R$2843,11,0)</f>
        <v>46.997700000000002</v>
      </c>
      <c r="G57" s="66">
        <f t="shared" si="11"/>
        <v>4</v>
      </c>
      <c r="H57" s="65">
        <f>VLOOKUP($A57,'Return Data'!$B$7:$R$2843,12,0)</f>
        <v>66.126300000000001</v>
      </c>
      <c r="I57" s="66">
        <f t="shared" si="12"/>
        <v>3</v>
      </c>
      <c r="J57" s="65">
        <f>VLOOKUP($A57,'Return Data'!$B$7:$R$2843,13,0)</f>
        <v>85.247500000000002</v>
      </c>
      <c r="K57" s="66">
        <f t="shared" si="13"/>
        <v>5</v>
      </c>
      <c r="L57" s="65">
        <f>VLOOKUP($A57,'Return Data'!$B$7:$R$2843,17,0)</f>
        <v>12.3104</v>
      </c>
      <c r="M57" s="66">
        <f t="shared" si="17"/>
        <v>40</v>
      </c>
      <c r="N57" s="65">
        <f>VLOOKUP($A57,'Return Data'!$B$7:$R$2843,14,0)</f>
        <v>-1.66</v>
      </c>
      <c r="O57" s="66">
        <f>RANK(N57,N$8:N$73,0)</f>
        <v>51</v>
      </c>
      <c r="P57" s="65"/>
      <c r="Q57" s="66"/>
      <c r="R57" s="65">
        <f>VLOOKUP($A57,'Return Data'!$B$7:$R$2843,16,0)</f>
        <v>2.4041999999999999</v>
      </c>
      <c r="S57" s="67">
        <f t="shared" si="16"/>
        <v>63</v>
      </c>
    </row>
    <row r="58" spans="1:19" x14ac:dyDescent="0.3">
      <c r="A58" s="63" t="s">
        <v>316</v>
      </c>
      <c r="B58" s="64">
        <f>VLOOKUP($A58,'Return Data'!$B$7:$R$2843,3,0)</f>
        <v>44319</v>
      </c>
      <c r="C58" s="65">
        <f>VLOOKUP($A58,'Return Data'!$B$7:$R$2843,4,0)</f>
        <v>10.0891</v>
      </c>
      <c r="D58" s="65">
        <f>VLOOKUP($A58,'Return Data'!$B$7:$R$2843,10,0)</f>
        <v>15.247400000000001</v>
      </c>
      <c r="E58" s="66">
        <f t="shared" si="10"/>
        <v>2</v>
      </c>
      <c r="F58" s="65">
        <f>VLOOKUP($A58,'Return Data'!$B$7:$R$2843,11,0)</f>
        <v>49.852200000000003</v>
      </c>
      <c r="G58" s="66">
        <f t="shared" si="11"/>
        <v>1</v>
      </c>
      <c r="H58" s="65">
        <f>VLOOKUP($A58,'Return Data'!$B$7:$R$2843,12,0)</f>
        <v>68.570300000000003</v>
      </c>
      <c r="I58" s="66">
        <f t="shared" si="12"/>
        <v>2</v>
      </c>
      <c r="J58" s="65">
        <f>VLOOKUP($A58,'Return Data'!$B$7:$R$2843,13,0)</f>
        <v>90.601299999999995</v>
      </c>
      <c r="K58" s="66">
        <f t="shared" si="13"/>
        <v>2</v>
      </c>
      <c r="L58" s="65">
        <f>VLOOKUP($A58,'Return Data'!$B$7:$R$2843,17,0)</f>
        <v>12.099399999999999</v>
      </c>
      <c r="M58" s="66">
        <f t="shared" si="17"/>
        <v>42</v>
      </c>
      <c r="N58" s="65"/>
      <c r="O58" s="66"/>
      <c r="P58" s="65"/>
      <c r="Q58" s="66"/>
      <c r="R58" s="65">
        <f>VLOOKUP($A58,'Return Data'!$B$7:$R$2843,16,0)</f>
        <v>0.24690000000000001</v>
      </c>
      <c r="S58" s="67">
        <f t="shared" si="16"/>
        <v>66</v>
      </c>
    </row>
    <row r="59" spans="1:19" x14ac:dyDescent="0.3">
      <c r="A59" s="63" t="s">
        <v>317</v>
      </c>
      <c r="B59" s="64">
        <f>VLOOKUP($A59,'Return Data'!$B$7:$R$2843,3,0)</f>
        <v>44319</v>
      </c>
      <c r="C59" s="65">
        <f>VLOOKUP($A59,'Return Data'!$B$7:$R$2843,4,0)</f>
        <v>10.924300000000001</v>
      </c>
      <c r="D59" s="65">
        <f>VLOOKUP($A59,'Return Data'!$B$7:$R$2843,10,0)</f>
        <v>14.5982</v>
      </c>
      <c r="E59" s="66">
        <f t="shared" si="10"/>
        <v>3</v>
      </c>
      <c r="F59" s="65">
        <f>VLOOKUP($A59,'Return Data'!$B$7:$R$2843,11,0)</f>
        <v>49.241100000000003</v>
      </c>
      <c r="G59" s="66">
        <f t="shared" si="11"/>
        <v>2</v>
      </c>
      <c r="H59" s="65">
        <f>VLOOKUP($A59,'Return Data'!$B$7:$R$2843,12,0)</f>
        <v>68.730699999999999</v>
      </c>
      <c r="I59" s="66">
        <f t="shared" si="12"/>
        <v>1</v>
      </c>
      <c r="J59" s="65">
        <f>VLOOKUP($A59,'Return Data'!$B$7:$R$2843,13,0)</f>
        <v>89.119500000000002</v>
      </c>
      <c r="K59" s="66">
        <f t="shared" si="13"/>
        <v>3</v>
      </c>
      <c r="L59" s="65">
        <f>VLOOKUP($A59,'Return Data'!$B$7:$R$2843,17,0)</f>
        <v>12.946999999999999</v>
      </c>
      <c r="M59" s="66">
        <f t="shared" si="17"/>
        <v>32</v>
      </c>
      <c r="N59" s="65">
        <f>VLOOKUP($A59,'Return Data'!$B$7:$R$2843,14,0)</f>
        <v>-0.68079999999999996</v>
      </c>
      <c r="O59" s="66">
        <f>RANK(N59,N$8:N$73,0)</f>
        <v>50</v>
      </c>
      <c r="P59" s="65"/>
      <c r="Q59" s="66"/>
      <c r="R59" s="65">
        <f>VLOOKUP($A59,'Return Data'!$B$7:$R$2843,16,0)</f>
        <v>2.335</v>
      </c>
      <c r="S59" s="67">
        <f t="shared" si="16"/>
        <v>64</v>
      </c>
    </row>
    <row r="60" spans="1:19" x14ac:dyDescent="0.3">
      <c r="A60" s="63" t="s">
        <v>318</v>
      </c>
      <c r="B60" s="64">
        <f>VLOOKUP($A60,'Return Data'!$B$7:$R$2843,3,0)</f>
        <v>44319</v>
      </c>
      <c r="C60" s="65">
        <f>VLOOKUP($A60,'Return Data'!$B$7:$R$2843,4,0)</f>
        <v>10.7803</v>
      </c>
      <c r="D60" s="65">
        <f>VLOOKUP($A60,'Return Data'!$B$7:$R$2843,10,0)</f>
        <v>12.894500000000001</v>
      </c>
      <c r="E60" s="66">
        <f t="shared" si="10"/>
        <v>5</v>
      </c>
      <c r="F60" s="65">
        <f>VLOOKUP($A60,'Return Data'!$B$7:$R$2843,11,0)</f>
        <v>46.634799999999998</v>
      </c>
      <c r="G60" s="66">
        <f t="shared" si="11"/>
        <v>5</v>
      </c>
      <c r="H60" s="65">
        <f>VLOOKUP($A60,'Return Data'!$B$7:$R$2843,12,0)</f>
        <v>62.417499999999997</v>
      </c>
      <c r="I60" s="66">
        <f t="shared" si="12"/>
        <v>6</v>
      </c>
      <c r="J60" s="65">
        <f>VLOOKUP($A60,'Return Data'!$B$7:$R$2843,13,0)</f>
        <v>86.982699999999994</v>
      </c>
      <c r="K60" s="66">
        <f t="shared" si="13"/>
        <v>4</v>
      </c>
      <c r="L60" s="65">
        <f>VLOOKUP($A60,'Return Data'!$B$7:$R$2843,17,0)</f>
        <v>12.4856</v>
      </c>
      <c r="M60" s="66">
        <f t="shared" si="17"/>
        <v>37</v>
      </c>
      <c r="N60" s="65"/>
      <c r="O60" s="66"/>
      <c r="P60" s="65"/>
      <c r="Q60" s="66"/>
      <c r="R60" s="65">
        <f>VLOOKUP($A60,'Return Data'!$B$7:$R$2843,16,0)</f>
        <v>2.4521999999999999</v>
      </c>
      <c r="S60" s="67">
        <f t="shared" si="16"/>
        <v>62</v>
      </c>
    </row>
    <row r="61" spans="1:19" x14ac:dyDescent="0.3">
      <c r="A61" s="63" t="s">
        <v>319</v>
      </c>
      <c r="B61" s="64">
        <f>VLOOKUP($A61,'Return Data'!$B$7:$R$2843,3,0)</f>
        <v>44319</v>
      </c>
      <c r="C61" s="65">
        <f>VLOOKUP($A61,'Return Data'!$B$7:$R$2843,4,0)</f>
        <v>19.299700000000001</v>
      </c>
      <c r="D61" s="65">
        <f>VLOOKUP($A61,'Return Data'!$B$7:$R$2843,10,0)</f>
        <v>1.8046</v>
      </c>
      <c r="E61" s="66">
        <f t="shared" si="10"/>
        <v>36</v>
      </c>
      <c r="F61" s="65">
        <f>VLOOKUP($A61,'Return Data'!$B$7:$R$2843,11,0)</f>
        <v>27.038599999999999</v>
      </c>
      <c r="G61" s="66">
        <f t="shared" si="11"/>
        <v>40</v>
      </c>
      <c r="H61" s="65">
        <f>VLOOKUP($A61,'Return Data'!$B$7:$R$2843,12,0)</f>
        <v>36.7057</v>
      </c>
      <c r="I61" s="66">
        <f t="shared" si="12"/>
        <v>43</v>
      </c>
      <c r="J61" s="65">
        <f>VLOOKUP($A61,'Return Data'!$B$7:$R$2843,13,0)</f>
        <v>55.507300000000001</v>
      </c>
      <c r="K61" s="66">
        <f t="shared" si="13"/>
        <v>30</v>
      </c>
      <c r="L61" s="65">
        <f>VLOOKUP($A61,'Return Data'!$B$7:$R$2843,17,0)</f>
        <v>14.7433</v>
      </c>
      <c r="M61" s="66">
        <f t="shared" si="17"/>
        <v>26</v>
      </c>
      <c r="N61" s="65">
        <f>VLOOKUP($A61,'Return Data'!$B$7:$R$2843,14,0)</f>
        <v>9.6952999999999996</v>
      </c>
      <c r="O61" s="66">
        <f>RANK(N61,N$8:N$73,0)</f>
        <v>22</v>
      </c>
      <c r="P61" s="65"/>
      <c r="Q61" s="66"/>
      <c r="R61" s="65">
        <f>VLOOKUP($A61,'Return Data'!$B$7:$R$2843,16,0)</f>
        <v>13.7014</v>
      </c>
      <c r="S61" s="67">
        <f t="shared" si="16"/>
        <v>30</v>
      </c>
    </row>
    <row r="62" spans="1:19" x14ac:dyDescent="0.3">
      <c r="A62" s="63" t="s">
        <v>320</v>
      </c>
      <c r="B62" s="64">
        <f>VLOOKUP($A62,'Return Data'!$B$7:$R$2843,3,0)</f>
        <v>44319</v>
      </c>
      <c r="C62" s="65">
        <f>VLOOKUP($A62,'Return Data'!$B$7:$R$2843,4,0)</f>
        <v>17.689599999999999</v>
      </c>
      <c r="D62" s="65">
        <f>VLOOKUP($A62,'Return Data'!$B$7:$R$2843,10,0)</f>
        <v>2.1852999999999998</v>
      </c>
      <c r="E62" s="66">
        <f t="shared" si="10"/>
        <v>33</v>
      </c>
      <c r="F62" s="65">
        <f>VLOOKUP($A62,'Return Data'!$B$7:$R$2843,11,0)</f>
        <v>27.9861</v>
      </c>
      <c r="G62" s="66">
        <f t="shared" si="11"/>
        <v>33</v>
      </c>
      <c r="H62" s="65">
        <f>VLOOKUP($A62,'Return Data'!$B$7:$R$2843,12,0)</f>
        <v>37.796300000000002</v>
      </c>
      <c r="I62" s="66">
        <f t="shared" si="12"/>
        <v>39</v>
      </c>
      <c r="J62" s="65">
        <f>VLOOKUP($A62,'Return Data'!$B$7:$R$2843,13,0)</f>
        <v>56.881100000000004</v>
      </c>
      <c r="K62" s="66">
        <f t="shared" si="13"/>
        <v>26</v>
      </c>
      <c r="L62" s="65">
        <f>VLOOKUP($A62,'Return Data'!$B$7:$R$2843,17,0)</f>
        <v>13.8163</v>
      </c>
      <c r="M62" s="66">
        <f t="shared" si="17"/>
        <v>30</v>
      </c>
      <c r="N62" s="65">
        <f>VLOOKUP($A62,'Return Data'!$B$7:$R$2843,14,0)</f>
        <v>9.3335000000000008</v>
      </c>
      <c r="O62" s="66">
        <f>RANK(N62,N$8:N$73,0)</f>
        <v>24</v>
      </c>
      <c r="P62" s="65">
        <f>VLOOKUP($A62,'Return Data'!$B$7:$R$2843,15,0)</f>
        <v>13.6729</v>
      </c>
      <c r="Q62" s="66">
        <f>RANK(P62,P$8:P$73,0)</f>
        <v>19</v>
      </c>
      <c r="R62" s="65">
        <f>VLOOKUP($A62,'Return Data'!$B$7:$R$2843,16,0)</f>
        <v>9.7857000000000003</v>
      </c>
      <c r="S62" s="67">
        <f t="shared" si="16"/>
        <v>50</v>
      </c>
    </row>
    <row r="63" spans="1:19" x14ac:dyDescent="0.3">
      <c r="A63" s="63" t="s">
        <v>321</v>
      </c>
      <c r="B63" s="64">
        <f>VLOOKUP($A63,'Return Data'!$B$7:$R$2843,3,0)</f>
        <v>44319</v>
      </c>
      <c r="C63" s="65">
        <f>VLOOKUP($A63,'Return Data'!$B$7:$R$2843,4,0)</f>
        <v>12.492900000000001</v>
      </c>
      <c r="D63" s="65">
        <f>VLOOKUP($A63,'Return Data'!$B$7:$R$2843,10,0)</f>
        <v>11.4244</v>
      </c>
      <c r="E63" s="66">
        <f t="shared" si="10"/>
        <v>7</v>
      </c>
      <c r="F63" s="65">
        <f>VLOOKUP($A63,'Return Data'!$B$7:$R$2843,11,0)</f>
        <v>45.542099999999998</v>
      </c>
      <c r="G63" s="66">
        <f t="shared" si="11"/>
        <v>6</v>
      </c>
      <c r="H63" s="65">
        <f>VLOOKUP($A63,'Return Data'!$B$7:$R$2843,12,0)</f>
        <v>61.829300000000003</v>
      </c>
      <c r="I63" s="66">
        <f t="shared" si="12"/>
        <v>7</v>
      </c>
      <c r="J63" s="65">
        <f>VLOOKUP($A63,'Return Data'!$B$7:$R$2843,13,0)</f>
        <v>77.3476</v>
      </c>
      <c r="K63" s="66">
        <f t="shared" si="13"/>
        <v>12</v>
      </c>
      <c r="L63" s="65">
        <f>VLOOKUP($A63,'Return Data'!$B$7:$R$2843,17,0)</f>
        <v>12.2744</v>
      </c>
      <c r="M63" s="66">
        <f t="shared" si="17"/>
        <v>41</v>
      </c>
      <c r="N63" s="65"/>
      <c r="O63" s="66"/>
      <c r="P63" s="65"/>
      <c r="Q63" s="66"/>
      <c r="R63" s="65">
        <f>VLOOKUP($A63,'Return Data'!$B$7:$R$2843,16,0)</f>
        <v>8.1328999999999994</v>
      </c>
      <c r="S63" s="67">
        <f t="shared" si="16"/>
        <v>54</v>
      </c>
    </row>
    <row r="64" spans="1:19" x14ac:dyDescent="0.3">
      <c r="A64" s="63" t="s">
        <v>322</v>
      </c>
      <c r="B64" s="64">
        <f>VLOOKUP($A64,'Return Data'!$B$7:$R$2843,3,0)</f>
        <v>44319</v>
      </c>
      <c r="C64" s="65">
        <f>VLOOKUP($A64,'Return Data'!$B$7:$R$2843,4,0)</f>
        <v>23.030999999999999</v>
      </c>
      <c r="D64" s="65">
        <f>VLOOKUP($A64,'Return Data'!$B$7:$R$2843,10,0)</f>
        <v>-1.2655000000000001</v>
      </c>
      <c r="E64" s="66">
        <f t="shared" si="10"/>
        <v>64</v>
      </c>
      <c r="F64" s="65">
        <f>VLOOKUP($A64,'Return Data'!$B$7:$R$2843,11,0)</f>
        <v>24.7529</v>
      </c>
      <c r="G64" s="66">
        <f t="shared" si="11"/>
        <v>51</v>
      </c>
      <c r="H64" s="65">
        <f>VLOOKUP($A64,'Return Data'!$B$7:$R$2843,12,0)</f>
        <v>35.164000000000001</v>
      </c>
      <c r="I64" s="66">
        <f t="shared" si="12"/>
        <v>48</v>
      </c>
      <c r="J64" s="65">
        <f>VLOOKUP($A64,'Return Data'!$B$7:$R$2843,13,0)</f>
        <v>47.070799999999998</v>
      </c>
      <c r="K64" s="66">
        <f t="shared" si="13"/>
        <v>52</v>
      </c>
      <c r="L64" s="65">
        <f>VLOOKUP($A64,'Return Data'!$B$7:$R$2843,17,0)</f>
        <v>12.9297</v>
      </c>
      <c r="M64" s="66">
        <f t="shared" si="17"/>
        <v>33</v>
      </c>
      <c r="N64" s="65">
        <f>VLOOKUP($A64,'Return Data'!$B$7:$R$2843,14,0)</f>
        <v>9.1204000000000001</v>
      </c>
      <c r="O64" s="66">
        <f t="shared" ref="O64:O69" si="18">RANK(N64,N$8:N$73,0)</f>
        <v>25</v>
      </c>
      <c r="P64" s="65">
        <f>VLOOKUP($A64,'Return Data'!$B$7:$R$2843,15,0)</f>
        <v>13.908099999999999</v>
      </c>
      <c r="Q64" s="66">
        <f>RANK(P64,P$8:P$73,0)</f>
        <v>17</v>
      </c>
      <c r="R64" s="65">
        <f>VLOOKUP($A64,'Return Data'!$B$7:$R$2843,16,0)</f>
        <v>13.563800000000001</v>
      </c>
      <c r="S64" s="67">
        <f t="shared" si="16"/>
        <v>31</v>
      </c>
    </row>
    <row r="65" spans="1:19" x14ac:dyDescent="0.3">
      <c r="A65" s="63" t="s">
        <v>323</v>
      </c>
      <c r="B65" s="64">
        <f>VLOOKUP($A65,'Return Data'!$B$7:$R$2843,3,0)</f>
        <v>44319</v>
      </c>
      <c r="C65" s="65">
        <f>VLOOKUP($A65,'Return Data'!$B$7:$R$2843,4,0)</f>
        <v>146.92490256014901</v>
      </c>
      <c r="D65" s="65">
        <f>VLOOKUP($A65,'Return Data'!$B$7:$R$2843,10,0)</f>
        <v>0.42559999999999998</v>
      </c>
      <c r="E65" s="66">
        <f t="shared" si="10"/>
        <v>49</v>
      </c>
      <c r="F65" s="65">
        <f>VLOOKUP($A65,'Return Data'!$B$7:$R$2843,11,0)</f>
        <v>18.915900000000001</v>
      </c>
      <c r="G65" s="66">
        <f t="shared" si="11"/>
        <v>64</v>
      </c>
      <c r="H65" s="65">
        <f>VLOOKUP($A65,'Return Data'!$B$7:$R$2843,12,0)</f>
        <v>26.985199999999999</v>
      </c>
      <c r="I65" s="66">
        <f t="shared" si="12"/>
        <v>62</v>
      </c>
      <c r="J65" s="65">
        <f>VLOOKUP($A65,'Return Data'!$B$7:$R$2843,13,0)</f>
        <v>41.220300000000002</v>
      </c>
      <c r="K65" s="66">
        <f t="shared" si="13"/>
        <v>61</v>
      </c>
      <c r="L65" s="65">
        <f>VLOOKUP($A65,'Return Data'!$B$7:$R$2843,17,0)</f>
        <v>10.5174</v>
      </c>
      <c r="M65" s="66">
        <f t="shared" si="17"/>
        <v>53</v>
      </c>
      <c r="N65" s="65">
        <f>VLOOKUP($A65,'Return Data'!$B$7:$R$2843,14,0)</f>
        <v>7.5664999999999996</v>
      </c>
      <c r="O65" s="66">
        <f t="shared" si="18"/>
        <v>31</v>
      </c>
      <c r="P65" s="65">
        <f>VLOOKUP($A65,'Return Data'!$B$7:$R$2843,15,0)</f>
        <v>13.8513</v>
      </c>
      <c r="Q65" s="66">
        <f>RANK(P65,P$8:P$73,0)</f>
        <v>18</v>
      </c>
      <c r="R65" s="65">
        <f>VLOOKUP($A65,'Return Data'!$B$7:$R$2843,16,0)</f>
        <v>11.2974</v>
      </c>
      <c r="S65" s="67">
        <f t="shared" si="16"/>
        <v>42</v>
      </c>
    </row>
    <row r="66" spans="1:19" x14ac:dyDescent="0.3">
      <c r="A66" s="63" t="s">
        <v>324</v>
      </c>
      <c r="B66" s="64">
        <f>VLOOKUP($A66,'Return Data'!$B$7:$R$2843,3,0)</f>
        <v>44319</v>
      </c>
      <c r="C66" s="65">
        <f>VLOOKUP($A66,'Return Data'!$B$7:$R$2843,4,0)</f>
        <v>33.340000000000003</v>
      </c>
      <c r="D66" s="65">
        <f>VLOOKUP($A66,'Return Data'!$B$7:$R$2843,10,0)</f>
        <v>1.6463000000000001</v>
      </c>
      <c r="E66" s="66">
        <f t="shared" si="10"/>
        <v>37</v>
      </c>
      <c r="F66" s="65">
        <f>VLOOKUP($A66,'Return Data'!$B$7:$R$2843,11,0)</f>
        <v>25.479900000000001</v>
      </c>
      <c r="G66" s="66">
        <f t="shared" si="11"/>
        <v>49</v>
      </c>
      <c r="H66" s="65">
        <f>VLOOKUP($A66,'Return Data'!$B$7:$R$2843,12,0)</f>
        <v>35.693899999999999</v>
      </c>
      <c r="I66" s="66">
        <f t="shared" si="12"/>
        <v>47</v>
      </c>
      <c r="J66" s="65">
        <f>VLOOKUP($A66,'Return Data'!$B$7:$R$2843,13,0)</f>
        <v>51.270400000000002</v>
      </c>
      <c r="K66" s="66">
        <f t="shared" si="13"/>
        <v>46</v>
      </c>
      <c r="L66" s="65">
        <f>VLOOKUP($A66,'Return Data'!$B$7:$R$2843,17,0)</f>
        <v>16.9876</v>
      </c>
      <c r="M66" s="66">
        <f t="shared" si="17"/>
        <v>19</v>
      </c>
      <c r="N66" s="65">
        <f>VLOOKUP($A66,'Return Data'!$B$7:$R$2843,14,0)</f>
        <v>11.2758</v>
      </c>
      <c r="O66" s="66">
        <f t="shared" si="18"/>
        <v>15</v>
      </c>
      <c r="P66" s="65">
        <f>VLOOKUP($A66,'Return Data'!$B$7:$R$2843,15,0)</f>
        <v>12.1213</v>
      </c>
      <c r="Q66" s="66">
        <f>RANK(P66,P$8:P$73,0)</f>
        <v>25</v>
      </c>
      <c r="R66" s="65">
        <f>VLOOKUP($A66,'Return Data'!$B$7:$R$2843,16,0)</f>
        <v>13.7182</v>
      </c>
      <c r="S66" s="67">
        <f t="shared" si="16"/>
        <v>29</v>
      </c>
    </row>
    <row r="67" spans="1:19" x14ac:dyDescent="0.3">
      <c r="A67" s="63" t="s">
        <v>325</v>
      </c>
      <c r="B67" s="64">
        <f>VLOOKUP($A67,'Return Data'!$B$7:$R$2843,3,0)</f>
        <v>44319</v>
      </c>
      <c r="C67" s="65">
        <f>VLOOKUP($A67,'Return Data'!$B$7:$R$2843,4,0)</f>
        <v>17.992999999999999</v>
      </c>
      <c r="D67" s="65">
        <f>VLOOKUP($A67,'Return Data'!$B$7:$R$2843,10,0)</f>
        <v>4.4870999999999999</v>
      </c>
      <c r="E67" s="66">
        <f t="shared" si="10"/>
        <v>21</v>
      </c>
      <c r="F67" s="65">
        <f>VLOOKUP($A67,'Return Data'!$B$7:$R$2843,11,0)</f>
        <v>35.042000000000002</v>
      </c>
      <c r="G67" s="66">
        <f t="shared" si="11"/>
        <v>16</v>
      </c>
      <c r="H67" s="65">
        <f>VLOOKUP($A67,'Return Data'!$B$7:$R$2843,12,0)</f>
        <v>44.828000000000003</v>
      </c>
      <c r="I67" s="66">
        <f t="shared" si="12"/>
        <v>22</v>
      </c>
      <c r="J67" s="65">
        <f>VLOOKUP($A67,'Return Data'!$B$7:$R$2843,13,0)</f>
        <v>72.104399999999998</v>
      </c>
      <c r="K67" s="66">
        <f t="shared" si="13"/>
        <v>15</v>
      </c>
      <c r="L67" s="65">
        <f>VLOOKUP($A67,'Return Data'!$B$7:$R$2843,17,0)</f>
        <v>15.1777</v>
      </c>
      <c r="M67" s="66">
        <f t="shared" si="17"/>
        <v>24</v>
      </c>
      <c r="N67" s="65">
        <f>VLOOKUP($A67,'Return Data'!$B$7:$R$2843,14,0)</f>
        <v>6.9391999999999996</v>
      </c>
      <c r="O67" s="66">
        <f t="shared" si="18"/>
        <v>36</v>
      </c>
      <c r="P67" s="65"/>
      <c r="Q67" s="66"/>
      <c r="R67" s="65">
        <f>VLOOKUP($A67,'Return Data'!$B$7:$R$2843,16,0)</f>
        <v>12.217499999999999</v>
      </c>
      <c r="S67" s="67">
        <f t="shared" si="16"/>
        <v>39</v>
      </c>
    </row>
    <row r="68" spans="1:19" x14ac:dyDescent="0.3">
      <c r="A68" s="63" t="s">
        <v>326</v>
      </c>
      <c r="B68" s="64">
        <f>VLOOKUP($A68,'Return Data'!$B$7:$R$2843,3,0)</f>
        <v>44319</v>
      </c>
      <c r="C68" s="65">
        <f>VLOOKUP($A68,'Return Data'!$B$7:$R$2843,4,0)</f>
        <v>12.927099999999999</v>
      </c>
      <c r="D68" s="65">
        <f>VLOOKUP($A68,'Return Data'!$B$7:$R$2843,10,0)</f>
        <v>1.9157999999999999</v>
      </c>
      <c r="E68" s="66">
        <f t="shared" si="10"/>
        <v>35</v>
      </c>
      <c r="F68" s="65">
        <f>VLOOKUP($A68,'Return Data'!$B$7:$R$2843,11,0)</f>
        <v>35.894500000000001</v>
      </c>
      <c r="G68" s="66">
        <f t="shared" si="11"/>
        <v>13</v>
      </c>
      <c r="H68" s="65">
        <f>VLOOKUP($A68,'Return Data'!$B$7:$R$2843,12,0)</f>
        <v>45.731400000000001</v>
      </c>
      <c r="I68" s="66">
        <f t="shared" si="12"/>
        <v>19</v>
      </c>
      <c r="J68" s="65">
        <f>VLOOKUP($A68,'Return Data'!$B$7:$R$2843,13,0)</f>
        <v>65.390699999999995</v>
      </c>
      <c r="K68" s="66">
        <f t="shared" si="13"/>
        <v>16</v>
      </c>
      <c r="L68" s="65">
        <f>VLOOKUP($A68,'Return Data'!$B$7:$R$2843,17,0)</f>
        <v>11.476599999999999</v>
      </c>
      <c r="M68" s="66">
        <f t="shared" si="17"/>
        <v>47</v>
      </c>
      <c r="N68" s="65">
        <f>VLOOKUP($A68,'Return Data'!$B$7:$R$2843,14,0)</f>
        <v>4.0486000000000004</v>
      </c>
      <c r="O68" s="66">
        <f t="shared" si="18"/>
        <v>48</v>
      </c>
      <c r="P68" s="65"/>
      <c r="Q68" s="66"/>
      <c r="R68" s="65">
        <f>VLOOKUP($A68,'Return Data'!$B$7:$R$2843,16,0)</f>
        <v>6.1952999999999996</v>
      </c>
      <c r="S68" s="67">
        <f t="shared" si="16"/>
        <v>57</v>
      </c>
    </row>
    <row r="69" spans="1:19" x14ac:dyDescent="0.3">
      <c r="A69" s="63" t="s">
        <v>327</v>
      </c>
      <c r="B69" s="64">
        <f>VLOOKUP($A69,'Return Data'!$B$7:$R$2843,3,0)</f>
        <v>44319</v>
      </c>
      <c r="C69" s="65">
        <f>VLOOKUP($A69,'Return Data'!$B$7:$R$2843,4,0)</f>
        <v>12.05</v>
      </c>
      <c r="D69" s="65">
        <f>VLOOKUP($A69,'Return Data'!$B$7:$R$2843,10,0)</f>
        <v>2.8340999999999998</v>
      </c>
      <c r="E69" s="66">
        <f t="shared" si="10"/>
        <v>29</v>
      </c>
      <c r="F69" s="65">
        <f>VLOOKUP($A69,'Return Data'!$B$7:$R$2843,11,0)</f>
        <v>35.375</v>
      </c>
      <c r="G69" s="66">
        <f t="shared" si="11"/>
        <v>15</v>
      </c>
      <c r="H69" s="65">
        <f>VLOOKUP($A69,'Return Data'!$B$7:$R$2843,12,0)</f>
        <v>43.678199999999997</v>
      </c>
      <c r="I69" s="66">
        <f t="shared" si="12"/>
        <v>23</v>
      </c>
      <c r="J69" s="65">
        <f>VLOOKUP($A69,'Return Data'!$B$7:$R$2843,13,0)</f>
        <v>63.159700000000001</v>
      </c>
      <c r="K69" s="66">
        <f t="shared" si="13"/>
        <v>17</v>
      </c>
      <c r="L69" s="65">
        <f>VLOOKUP($A69,'Return Data'!$B$7:$R$2843,17,0)</f>
        <v>12.0776</v>
      </c>
      <c r="M69" s="66">
        <f t="shared" si="17"/>
        <v>44</v>
      </c>
      <c r="N69" s="65">
        <f>VLOOKUP($A69,'Return Data'!$B$7:$R$2843,14,0)</f>
        <v>5.4858000000000002</v>
      </c>
      <c r="O69" s="66">
        <f t="shared" si="18"/>
        <v>43</v>
      </c>
      <c r="P69" s="65"/>
      <c r="Q69" s="66"/>
      <c r="R69" s="65">
        <f>VLOOKUP($A69,'Return Data'!$B$7:$R$2843,16,0)</f>
        <v>4.6548999999999996</v>
      </c>
      <c r="S69" s="67">
        <f t="shared" si="16"/>
        <v>59</v>
      </c>
    </row>
    <row r="70" spans="1:19" x14ac:dyDescent="0.3">
      <c r="A70" s="63" t="s">
        <v>328</v>
      </c>
      <c r="B70" s="64">
        <f>VLOOKUP($A70,'Return Data'!$B$7:$R$2843,3,0)</f>
        <v>44319</v>
      </c>
      <c r="C70" s="65">
        <f>VLOOKUP($A70,'Return Data'!$B$7:$R$2843,4,0)</f>
        <v>10.591100000000001</v>
      </c>
      <c r="D70" s="65">
        <f>VLOOKUP($A70,'Return Data'!$B$7:$R$2843,10,0)</f>
        <v>0.52200000000000002</v>
      </c>
      <c r="E70" s="66">
        <f t="shared" si="10"/>
        <v>47</v>
      </c>
      <c r="F70" s="65">
        <f>VLOOKUP($A70,'Return Data'!$B$7:$R$2843,11,0)</f>
        <v>28.321000000000002</v>
      </c>
      <c r="G70" s="66">
        <f t="shared" si="11"/>
        <v>29</v>
      </c>
      <c r="H70" s="65">
        <f>VLOOKUP($A70,'Return Data'!$B$7:$R$2843,12,0)</f>
        <v>31.014700000000001</v>
      </c>
      <c r="I70" s="66">
        <f t="shared" si="12"/>
        <v>57</v>
      </c>
      <c r="J70" s="65">
        <f>VLOOKUP($A70,'Return Data'!$B$7:$R$2843,13,0)</f>
        <v>55.2742</v>
      </c>
      <c r="K70" s="66">
        <f t="shared" si="13"/>
        <v>32</v>
      </c>
      <c r="L70" s="65">
        <f>VLOOKUP($A70,'Return Data'!$B$7:$R$2843,17,0)</f>
        <v>10.539300000000001</v>
      </c>
      <c r="M70" s="66">
        <f t="shared" si="17"/>
        <v>52</v>
      </c>
      <c r="N70" s="65"/>
      <c r="O70" s="66"/>
      <c r="P70" s="65"/>
      <c r="Q70" s="66"/>
      <c r="R70" s="65">
        <f>VLOOKUP($A70,'Return Data'!$B$7:$R$2843,16,0)</f>
        <v>1.7606999999999999</v>
      </c>
      <c r="S70" s="67">
        <f t="shared" si="16"/>
        <v>65</v>
      </c>
    </row>
    <row r="71" spans="1:19" x14ac:dyDescent="0.3">
      <c r="A71" s="63" t="s">
        <v>329</v>
      </c>
      <c r="B71" s="64">
        <f>VLOOKUP($A71,'Return Data'!$B$7:$R$2843,3,0)</f>
        <v>44319</v>
      </c>
      <c r="C71" s="65">
        <f>VLOOKUP($A71,'Return Data'!$B$7:$R$2843,4,0)</f>
        <v>11.003299999999999</v>
      </c>
      <c r="D71" s="65">
        <f>VLOOKUP($A71,'Return Data'!$B$7:$R$2843,10,0)</f>
        <v>-0.37480000000000002</v>
      </c>
      <c r="E71" s="66">
        <f t="shared" si="10"/>
        <v>54</v>
      </c>
      <c r="F71" s="65">
        <f>VLOOKUP($A71,'Return Data'!$B$7:$R$2843,11,0)</f>
        <v>26.869900000000001</v>
      </c>
      <c r="G71" s="66">
        <f t="shared" si="11"/>
        <v>42</v>
      </c>
      <c r="H71" s="65">
        <f>VLOOKUP($A71,'Return Data'!$B$7:$R$2843,12,0)</f>
        <v>29.703900000000001</v>
      </c>
      <c r="I71" s="66">
        <f t="shared" si="12"/>
        <v>61</v>
      </c>
      <c r="J71" s="65">
        <f>VLOOKUP($A71,'Return Data'!$B$7:$R$2843,13,0)</f>
        <v>53.236499999999999</v>
      </c>
      <c r="K71" s="66">
        <f t="shared" si="13"/>
        <v>38</v>
      </c>
      <c r="L71" s="65">
        <f>VLOOKUP($A71,'Return Data'!$B$7:$R$2843,17,0)</f>
        <v>11.2159</v>
      </c>
      <c r="M71" s="66">
        <f t="shared" si="17"/>
        <v>49</v>
      </c>
      <c r="N71" s="65"/>
      <c r="O71" s="66"/>
      <c r="P71" s="65"/>
      <c r="Q71" s="66"/>
      <c r="R71" s="65">
        <f>VLOOKUP($A71,'Return Data'!$B$7:$R$2843,16,0)</f>
        <v>3.1280000000000001</v>
      </c>
      <c r="S71" s="67">
        <f t="shared" si="16"/>
        <v>61</v>
      </c>
    </row>
    <row r="72" spans="1:19" x14ac:dyDescent="0.3">
      <c r="A72" s="63" t="s">
        <v>330</v>
      </c>
      <c r="B72" s="64">
        <f>VLOOKUP($A72,'Return Data'!$B$7:$R$2843,3,0)</f>
        <v>44319</v>
      </c>
      <c r="C72" s="65">
        <f>VLOOKUP($A72,'Return Data'!$B$7:$R$2843,4,0)</f>
        <v>118.6643</v>
      </c>
      <c r="D72" s="65">
        <f>VLOOKUP($A72,'Return Data'!$B$7:$R$2843,10,0)</f>
        <v>0.96899999999999997</v>
      </c>
      <c r="E72" s="66">
        <f t="shared" ref="E72:E103" si="19">RANK(D72,D$8:D$73,0)</f>
        <v>42</v>
      </c>
      <c r="F72" s="65">
        <f>VLOOKUP($A72,'Return Data'!$B$7:$R$2843,11,0)</f>
        <v>27.047899999999998</v>
      </c>
      <c r="G72" s="66">
        <f t="shared" ref="G72:G103" si="20">RANK(F72,F$8:F$73,0)</f>
        <v>39</v>
      </c>
      <c r="H72" s="65">
        <f>VLOOKUP($A72,'Return Data'!$B$7:$R$2843,12,0)</f>
        <v>39.455599999999997</v>
      </c>
      <c r="I72" s="66">
        <f t="shared" ref="I72:I103" si="21">RANK(H72,H$8:H$73,0)</f>
        <v>31</v>
      </c>
      <c r="J72" s="65">
        <f>VLOOKUP($A72,'Return Data'!$B$7:$R$2843,13,0)</f>
        <v>54.202800000000003</v>
      </c>
      <c r="K72" s="66">
        <f t="shared" ref="K72:K103" si="22">RANK(J72,J$8:J$73,0)</f>
        <v>36</v>
      </c>
      <c r="L72" s="65">
        <f>VLOOKUP($A72,'Return Data'!$B$7:$R$2843,17,0)</f>
        <v>17.2469</v>
      </c>
      <c r="M72" s="66">
        <f t="shared" si="17"/>
        <v>17</v>
      </c>
      <c r="N72" s="65">
        <f>VLOOKUP($A72,'Return Data'!$B$7:$R$2843,14,0)</f>
        <v>10.754300000000001</v>
      </c>
      <c r="O72" s="66">
        <f>RANK(N72,N$8:N$73,0)</f>
        <v>16</v>
      </c>
      <c r="P72" s="65">
        <f>VLOOKUP($A72,'Return Data'!$B$7:$R$2843,15,0)</f>
        <v>13.6371</v>
      </c>
      <c r="Q72" s="66">
        <f>RANK(P72,P$8:P$73,0)</f>
        <v>20</v>
      </c>
      <c r="R72" s="65">
        <f>VLOOKUP($A72,'Return Data'!$B$7:$R$2843,16,0)</f>
        <v>11.5045</v>
      </c>
      <c r="S72" s="67">
        <f t="shared" ref="S72:S103" si="23">RANK(R72,R$8:R$73,0)</f>
        <v>41</v>
      </c>
    </row>
    <row r="73" spans="1:19" x14ac:dyDescent="0.3">
      <c r="A73" s="63" t="s">
        <v>331</v>
      </c>
      <c r="B73" s="64">
        <f>VLOOKUP($A73,'Return Data'!$B$7:$R$2843,3,0)</f>
        <v>44319</v>
      </c>
      <c r="C73" s="65">
        <f>VLOOKUP($A73,'Return Data'!$B$7:$R$2843,4,0)</f>
        <v>188.71579107454801</v>
      </c>
      <c r="D73" s="65">
        <f>VLOOKUP($A73,'Return Data'!$B$7:$R$2843,10,0)</f>
        <v>-0.44690000000000002</v>
      </c>
      <c r="E73" s="66">
        <f t="shared" si="19"/>
        <v>56</v>
      </c>
      <c r="F73" s="65">
        <f>VLOOKUP($A73,'Return Data'!$B$7:$R$2843,11,0)</f>
        <v>23.189699999999998</v>
      </c>
      <c r="G73" s="66">
        <f t="shared" si="20"/>
        <v>56</v>
      </c>
      <c r="H73" s="65">
        <f>VLOOKUP($A73,'Return Data'!$B$7:$R$2843,12,0)</f>
        <v>33.454500000000003</v>
      </c>
      <c r="I73" s="66">
        <f t="shared" si="21"/>
        <v>54</v>
      </c>
      <c r="J73" s="65">
        <f>VLOOKUP($A73,'Return Data'!$B$7:$R$2843,13,0)</f>
        <v>48.219799999999999</v>
      </c>
      <c r="K73" s="66">
        <f t="shared" si="22"/>
        <v>50</v>
      </c>
      <c r="L73" s="65">
        <f>VLOOKUP($A73,'Return Data'!$B$7:$R$2843,17,0)</f>
        <v>10.4941</v>
      </c>
      <c r="M73" s="66">
        <f t="shared" si="17"/>
        <v>54</v>
      </c>
      <c r="N73" s="65">
        <f>VLOOKUP($A73,'Return Data'!$B$7:$R$2843,14,0)</f>
        <v>8.5350000000000001</v>
      </c>
      <c r="O73" s="66">
        <f>RANK(N73,N$8:N$73,0)</f>
        <v>27</v>
      </c>
      <c r="P73" s="65">
        <f>VLOOKUP($A73,'Return Data'!$B$7:$R$2843,15,0)</f>
        <v>12.5855</v>
      </c>
      <c r="Q73" s="66">
        <f>RANK(P73,P$8:P$73,0)</f>
        <v>23</v>
      </c>
      <c r="R73" s="65">
        <f>VLOOKUP($A73,'Return Data'!$B$7:$R$2843,16,0)</f>
        <v>17.608499999999999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3.8338727272727269</v>
      </c>
      <c r="E75" s="74"/>
      <c r="F75" s="75">
        <f>AVERAGE(F8:F73)</f>
        <v>30.03058484848485</v>
      </c>
      <c r="G75" s="74"/>
      <c r="H75" s="75">
        <f>AVERAGE(H8:H73)</f>
        <v>41.836746969696968</v>
      </c>
      <c r="I75" s="74"/>
      <c r="J75" s="75">
        <f>AVERAGE(J8:J73)</f>
        <v>58.333737878787872</v>
      </c>
      <c r="K75" s="74"/>
      <c r="L75" s="75">
        <f>AVERAGE(L8:L73)</f>
        <v>15.476607936507932</v>
      </c>
      <c r="M75" s="74"/>
      <c r="N75" s="75">
        <f>AVERAGE(N8:N73)</f>
        <v>9.2727865384615402</v>
      </c>
      <c r="O75" s="74"/>
      <c r="P75" s="75">
        <f>AVERAGE(P8:P73)</f>
        <v>13.988820512820512</v>
      </c>
      <c r="Q75" s="74"/>
      <c r="R75" s="75">
        <f>AVERAGE(R8:R73)</f>
        <v>12.967618181818183</v>
      </c>
      <c r="S75" s="76"/>
    </row>
    <row r="76" spans="1:19" x14ac:dyDescent="0.3">
      <c r="A76" s="73" t="s">
        <v>28</v>
      </c>
      <c r="B76" s="74"/>
      <c r="C76" s="74"/>
      <c r="D76" s="75">
        <f>MIN(D8:D73)</f>
        <v>-3.012</v>
      </c>
      <c r="E76" s="74"/>
      <c r="F76" s="75">
        <f>MIN(F8:F73)</f>
        <v>15.337</v>
      </c>
      <c r="G76" s="74"/>
      <c r="H76" s="75">
        <f>MIN(H8:H73)</f>
        <v>21.371300000000002</v>
      </c>
      <c r="I76" s="74"/>
      <c r="J76" s="75">
        <f>MIN(J8:J73)</f>
        <v>33.3215</v>
      </c>
      <c r="K76" s="74"/>
      <c r="L76" s="75">
        <f>MIN(L8:L73)</f>
        <v>5.4474999999999998</v>
      </c>
      <c r="M76" s="74"/>
      <c r="N76" s="75">
        <f>MIN(N8:N73)</f>
        <v>-1.8988</v>
      </c>
      <c r="O76" s="74"/>
      <c r="P76" s="75">
        <f>MIN(P8:P73)</f>
        <v>7.8276000000000003</v>
      </c>
      <c r="Q76" s="74"/>
      <c r="R76" s="75">
        <f>MIN(R8:R73)</f>
        <v>0.24690000000000001</v>
      </c>
      <c r="S76" s="76"/>
    </row>
    <row r="77" spans="1:19" ht="15" thickBot="1" x14ac:dyDescent="0.35">
      <c r="A77" s="77" t="s">
        <v>29</v>
      </c>
      <c r="B77" s="78"/>
      <c r="C77" s="78"/>
      <c r="D77" s="79">
        <f>MAX(D8:D73)</f>
        <v>18.466200000000001</v>
      </c>
      <c r="E77" s="78"/>
      <c r="F77" s="79">
        <f>MAX(F8:F73)</f>
        <v>49.852200000000003</v>
      </c>
      <c r="G77" s="78"/>
      <c r="H77" s="79">
        <f>MAX(H8:H73)</f>
        <v>68.730699999999999</v>
      </c>
      <c r="I77" s="78"/>
      <c r="J77" s="79">
        <f>MAX(J8:J73)</f>
        <v>116.1906</v>
      </c>
      <c r="K77" s="78"/>
      <c r="L77" s="79">
        <f>MAX(L8:L73)</f>
        <v>36.590899999999998</v>
      </c>
      <c r="M77" s="78"/>
      <c r="N77" s="79">
        <f>MAX(N8:N73)</f>
        <v>24.067699999999999</v>
      </c>
      <c r="O77" s="78"/>
      <c r="P77" s="79">
        <f>MAX(P8:P73)</f>
        <v>23.319400000000002</v>
      </c>
      <c r="Q77" s="78"/>
      <c r="R77" s="79">
        <f>MAX(R8:R73)</f>
        <v>25.291399999999999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44319</v>
      </c>
      <c r="C8" s="65">
        <f>VLOOKUP($A8,'Return Data'!$B$7:$R$2843,4,0)</f>
        <v>10.44</v>
      </c>
      <c r="D8" s="65">
        <f>VLOOKUP($A8,'Return Data'!$B$7:$R$2843,8,0)</f>
        <v>1.6553</v>
      </c>
      <c r="E8" s="66">
        <f>RANK(D8,D$8:D$15,0)</f>
        <v>6</v>
      </c>
      <c r="F8" s="65">
        <f>VLOOKUP($A8,'Return Data'!$B$7:$R$2843,9,0)</f>
        <v>-2.5209999999999999</v>
      </c>
      <c r="G8" s="66">
        <f t="shared" ref="G8" si="0">RANK(F8,F$8:F$15,0)</f>
        <v>8</v>
      </c>
      <c r="H8" s="65">
        <f>VLOOKUP($A8,'Return Data'!$B$7:$R$2843,10,0)</f>
        <v>-0.85470000000000002</v>
      </c>
      <c r="I8" s="66">
        <f t="shared" ref="I8" si="1">RANK(H8,H$8:H$15,0)</f>
        <v>6</v>
      </c>
      <c r="J8" s="65"/>
      <c r="K8" s="66"/>
      <c r="L8" s="65"/>
      <c r="M8" s="66"/>
      <c r="N8" s="65"/>
      <c r="O8" s="66"/>
      <c r="P8" s="65">
        <f>VLOOKUP($A8,'Return Data'!$B$7:$R$2843,16,0)</f>
        <v>4.4000000000000004</v>
      </c>
      <c r="Q8" s="67">
        <f>RANK(P8,P$8:P$15,0)</f>
        <v>7</v>
      </c>
    </row>
    <row r="9" spans="1:18" x14ac:dyDescent="0.3">
      <c r="A9" s="63" t="s">
        <v>377</v>
      </c>
      <c r="B9" s="64">
        <f>VLOOKUP($A9,'Return Data'!$B$7:$R$2843,3,0)</f>
        <v>44319</v>
      </c>
      <c r="C9" s="65">
        <f>VLOOKUP($A9,'Return Data'!$B$7:$R$2843,4,0)</f>
        <v>14.14</v>
      </c>
      <c r="D9" s="65">
        <f>VLOOKUP($A9,'Return Data'!$B$7:$R$2843,8,0)</f>
        <v>1.2169000000000001</v>
      </c>
      <c r="E9" s="66">
        <f t="shared" ref="E9:E15" si="2">RANK(D9,D$8:D$15,0)</f>
        <v>8</v>
      </c>
      <c r="F9" s="65">
        <f>VLOOKUP($A9,'Return Data'!$B$7:$R$2843,9,0)</f>
        <v>1.5075000000000001</v>
      </c>
      <c r="G9" s="66">
        <f t="shared" ref="G9" si="3">RANK(F9,F$8:F$15,0)</f>
        <v>2</v>
      </c>
      <c r="H9" s="65">
        <f>VLOOKUP($A9,'Return Data'!$B$7:$R$2843,10,0)</f>
        <v>1.6535</v>
      </c>
      <c r="I9" s="66">
        <f t="shared" ref="I9" si="4">RANK(H9,H$8:H$15,0)</f>
        <v>5</v>
      </c>
      <c r="J9" s="65">
        <f>VLOOKUP($A9,'Return Data'!$B$7:$R$2843,11,0)</f>
        <v>24.0351</v>
      </c>
      <c r="K9" s="66">
        <f t="shared" ref="K9" si="5">RANK(J9,J$8:J$15,0)</f>
        <v>3</v>
      </c>
      <c r="L9" s="65">
        <f>VLOOKUP($A9,'Return Data'!$B$7:$R$2843,12,0)</f>
        <v>34.923699999999997</v>
      </c>
      <c r="M9" s="66">
        <f t="shared" ref="M9" si="6">RANK(L9,L$8:L$15,0)</f>
        <v>2</v>
      </c>
      <c r="N9" s="65">
        <f>VLOOKUP($A9,'Return Data'!$B$7:$R$2843,13,0)</f>
        <v>43.2624</v>
      </c>
      <c r="O9" s="66">
        <f t="shared" ref="O9" si="7">RANK(N9,N$8:N$15,0)</f>
        <v>3</v>
      </c>
      <c r="P9" s="65">
        <f>VLOOKUP($A9,'Return Data'!$B$7:$R$2843,16,0)</f>
        <v>32.777900000000002</v>
      </c>
      <c r="Q9" s="67">
        <f t="shared" ref="Q9:Q15" si="8">RANK(P9,P$8:P$15,0)</f>
        <v>2</v>
      </c>
    </row>
    <row r="10" spans="1:18" x14ac:dyDescent="0.3">
      <c r="A10" s="63" t="s">
        <v>1965</v>
      </c>
      <c r="B10" s="64">
        <f>VLOOKUP($A10,'Return Data'!$B$7:$R$2843,3,0)</f>
        <v>44319</v>
      </c>
      <c r="C10" s="65">
        <f>VLOOKUP($A10,'Return Data'!$B$7:$R$2843,4,0)</f>
        <v>11.95</v>
      </c>
      <c r="D10" s="65">
        <f>VLOOKUP($A10,'Return Data'!$B$7:$R$2843,8,0)</f>
        <v>1.9624999999999999</v>
      </c>
      <c r="E10" s="66">
        <f t="shared" si="2"/>
        <v>4</v>
      </c>
      <c r="F10" s="65">
        <f>VLOOKUP($A10,'Return Data'!$B$7:$R$2843,9,0)</f>
        <v>0.84389999999999998</v>
      </c>
      <c r="G10" s="66">
        <f t="shared" ref="G10:G15" si="9">RANK(F10,F$8:F$15,0)</f>
        <v>3</v>
      </c>
      <c r="H10" s="65">
        <f>VLOOKUP($A10,'Return Data'!$B$7:$R$2843,10,0)</f>
        <v>1.8754999999999999</v>
      </c>
      <c r="I10" s="66">
        <f t="shared" ref="I10:I15" si="10">RANK(H10,H$8:H$15,0)</f>
        <v>3</v>
      </c>
      <c r="J10" s="65">
        <f>VLOOKUP($A10,'Return Data'!$B$7:$R$2843,11,0)</f>
        <v>18.551600000000001</v>
      </c>
      <c r="K10" s="66">
        <f t="shared" ref="K10:K15" si="11">RANK(J10,J$8:J$15,0)</f>
        <v>4</v>
      </c>
      <c r="L10" s="65"/>
      <c r="M10" s="66"/>
      <c r="N10" s="65"/>
      <c r="O10" s="66"/>
      <c r="P10" s="65">
        <f>VLOOKUP($A10,'Return Data'!$B$7:$R$2843,16,0)</f>
        <v>19.5</v>
      </c>
      <c r="Q10" s="67">
        <f t="shared" si="8"/>
        <v>4</v>
      </c>
    </row>
    <row r="11" spans="1:18" x14ac:dyDescent="0.3">
      <c r="A11" s="63" t="s">
        <v>1966</v>
      </c>
      <c r="B11" s="64">
        <f>VLOOKUP($A11,'Return Data'!$B$7:$R$2843,3,0)</f>
        <v>44319</v>
      </c>
      <c r="C11" s="65">
        <f>VLOOKUP($A11,'Return Data'!$B$7:$R$2843,4,0)</f>
        <v>10.11</v>
      </c>
      <c r="D11" s="65">
        <f>VLOOKUP($A11,'Return Data'!$B$7:$R$2843,8,0)</f>
        <v>2.5354999999999999</v>
      </c>
      <c r="E11" s="66">
        <f t="shared" si="2"/>
        <v>2</v>
      </c>
      <c r="F11" s="65">
        <f>VLOOKUP($A11,'Return Data'!$B$7:$R$2843,9,0)</f>
        <v>0.69720000000000004</v>
      </c>
      <c r="G11" s="66">
        <f t="shared" si="9"/>
        <v>4</v>
      </c>
      <c r="H11" s="65"/>
      <c r="I11" s="66"/>
      <c r="J11" s="65"/>
      <c r="K11" s="66"/>
      <c r="L11" s="65"/>
      <c r="M11" s="66"/>
      <c r="N11" s="65"/>
      <c r="O11" s="66"/>
      <c r="P11" s="65">
        <f>VLOOKUP($A11,'Return Data'!$B$7:$R$2843,16,0)</f>
        <v>1.1000000000000001</v>
      </c>
      <c r="Q11" s="67">
        <f t="shared" si="8"/>
        <v>8</v>
      </c>
    </row>
    <row r="12" spans="1:18" x14ac:dyDescent="0.3">
      <c r="A12" s="63" t="s">
        <v>1968</v>
      </c>
      <c r="B12" s="64">
        <f>VLOOKUP($A12,'Return Data'!$B$7:$R$2843,3,0)</f>
        <v>44319</v>
      </c>
      <c r="C12" s="65">
        <f>VLOOKUP($A12,'Return Data'!$B$7:$R$2843,4,0)</f>
        <v>10.657</v>
      </c>
      <c r="D12" s="65">
        <f>VLOOKUP($A12,'Return Data'!$B$7:$R$2843,8,0)</f>
        <v>1.8834</v>
      </c>
      <c r="E12" s="66">
        <f t="shared" si="2"/>
        <v>5</v>
      </c>
      <c r="F12" s="65">
        <f>VLOOKUP($A12,'Return Data'!$B$7:$R$2843,9,0)</f>
        <v>0.188</v>
      </c>
      <c r="G12" s="66">
        <f t="shared" si="9"/>
        <v>5</v>
      </c>
      <c r="H12" s="65">
        <f>VLOOKUP($A12,'Return Data'!$B$7:$R$2843,10,0)</f>
        <v>1.7082999999999999</v>
      </c>
      <c r="I12" s="66">
        <f t="shared" si="10"/>
        <v>4</v>
      </c>
      <c r="J12" s="65"/>
      <c r="K12" s="66"/>
      <c r="L12" s="65"/>
      <c r="M12" s="66"/>
      <c r="N12" s="65"/>
      <c r="O12" s="66"/>
      <c r="P12" s="65">
        <f>VLOOKUP($A12,'Return Data'!$B$7:$R$2843,16,0)</f>
        <v>6.57</v>
      </c>
      <c r="Q12" s="67">
        <f t="shared" si="8"/>
        <v>6</v>
      </c>
    </row>
    <row r="13" spans="1:18" x14ac:dyDescent="0.3">
      <c r="A13" s="63" t="s">
        <v>1971</v>
      </c>
      <c r="B13" s="64">
        <f>VLOOKUP($A13,'Return Data'!$B$7:$R$2843,3,0)</f>
        <v>44319</v>
      </c>
      <c r="C13" s="65">
        <f>VLOOKUP($A13,'Return Data'!$B$7:$R$2843,4,0)</f>
        <v>14.3498</v>
      </c>
      <c r="D13" s="65">
        <f>VLOOKUP($A13,'Return Data'!$B$7:$R$2843,8,0)</f>
        <v>4.7469000000000001</v>
      </c>
      <c r="E13" s="66">
        <f t="shared" si="2"/>
        <v>1</v>
      </c>
      <c r="F13" s="65">
        <f>VLOOKUP($A13,'Return Data'!$B$7:$R$2843,9,0)</f>
        <v>6.3483999999999998</v>
      </c>
      <c r="G13" s="66">
        <f t="shared" si="9"/>
        <v>1</v>
      </c>
      <c r="H13" s="65">
        <f>VLOOKUP($A13,'Return Data'!$B$7:$R$2843,10,0)</f>
        <v>14.5098</v>
      </c>
      <c r="I13" s="66">
        <f t="shared" si="10"/>
        <v>1</v>
      </c>
      <c r="J13" s="65"/>
      <c r="K13" s="66"/>
      <c r="L13" s="65"/>
      <c r="M13" s="66"/>
      <c r="N13" s="65"/>
      <c r="O13" s="66"/>
      <c r="P13" s="65">
        <f>VLOOKUP($A13,'Return Data'!$B$7:$R$2843,16,0)</f>
        <v>43.497999999999998</v>
      </c>
      <c r="Q13" s="67">
        <f t="shared" si="8"/>
        <v>1</v>
      </c>
    </row>
    <row r="14" spans="1:18" x14ac:dyDescent="0.3">
      <c r="A14" s="63" t="s">
        <v>49</v>
      </c>
      <c r="B14" s="64">
        <f>VLOOKUP($A14,'Return Data'!$B$7:$R$2843,3,0)</f>
        <v>44319</v>
      </c>
      <c r="C14" s="65">
        <f>VLOOKUP($A14,'Return Data'!$B$7:$R$2843,4,0)</f>
        <v>14.61</v>
      </c>
      <c r="D14" s="65">
        <f>VLOOKUP($A14,'Return Data'!$B$7:$R$2843,8,0)</f>
        <v>1.2474000000000001</v>
      </c>
      <c r="E14" s="66">
        <f t="shared" si="2"/>
        <v>7</v>
      </c>
      <c r="F14" s="65">
        <f>VLOOKUP($A14,'Return Data'!$B$7:$R$2843,9,0)</f>
        <v>-0.40899999999999997</v>
      </c>
      <c r="G14" s="66">
        <f t="shared" si="9"/>
        <v>6</v>
      </c>
      <c r="H14" s="65">
        <f>VLOOKUP($A14,'Return Data'!$B$7:$R$2843,10,0)</f>
        <v>2.4544000000000001</v>
      </c>
      <c r="I14" s="66">
        <f t="shared" si="10"/>
        <v>2</v>
      </c>
      <c r="J14" s="65">
        <f>VLOOKUP($A14,'Return Data'!$B$7:$R$2843,11,0)</f>
        <v>27.264800000000001</v>
      </c>
      <c r="K14" s="66">
        <f t="shared" si="11"/>
        <v>1</v>
      </c>
      <c r="L14" s="65">
        <f>VLOOKUP($A14,'Return Data'!$B$7:$R$2843,12,0)</f>
        <v>41.023200000000003</v>
      </c>
      <c r="M14" s="66">
        <f t="shared" ref="M14:M15" si="12">RANK(L14,L$8:L$15,0)</f>
        <v>1</v>
      </c>
      <c r="N14" s="65">
        <f>VLOOKUP($A14,'Return Data'!$B$7:$R$2843,13,0)</f>
        <v>61.973399999999998</v>
      </c>
      <c r="O14" s="66">
        <f t="shared" ref="O14:O15" si="13">RANK(N14,N$8:N$15,0)</f>
        <v>1</v>
      </c>
      <c r="P14" s="65">
        <f>VLOOKUP($A14,'Return Data'!$B$7:$R$2843,16,0)</f>
        <v>23.287400000000002</v>
      </c>
      <c r="Q14" s="67">
        <f t="shared" si="8"/>
        <v>3</v>
      </c>
    </row>
    <row r="15" spans="1:18" x14ac:dyDescent="0.3">
      <c r="A15" s="63" t="s">
        <v>50</v>
      </c>
      <c r="B15" s="64">
        <f>VLOOKUP($A15,'Return Data'!$B$7:$R$2843,3,0)</f>
        <v>44319</v>
      </c>
      <c r="C15" s="65">
        <f>VLOOKUP($A15,'Return Data'!$B$7:$R$2843,4,0)</f>
        <v>144.27789999999999</v>
      </c>
      <c r="D15" s="65">
        <f>VLOOKUP($A15,'Return Data'!$B$7:$R$2843,8,0)</f>
        <v>2.0486</v>
      </c>
      <c r="E15" s="66">
        <f t="shared" si="2"/>
        <v>3</v>
      </c>
      <c r="F15" s="65">
        <f>VLOOKUP($A15,'Return Data'!$B$7:$R$2843,9,0)</f>
        <v>-1.0008999999999999</v>
      </c>
      <c r="G15" s="66">
        <f t="shared" si="9"/>
        <v>7</v>
      </c>
      <c r="H15" s="65">
        <f>VLOOKUP($A15,'Return Data'!$B$7:$R$2843,10,0)</f>
        <v>-1.9366000000000001</v>
      </c>
      <c r="I15" s="66">
        <f t="shared" si="10"/>
        <v>7</v>
      </c>
      <c r="J15" s="65">
        <f>VLOOKUP($A15,'Return Data'!$B$7:$R$2843,11,0)</f>
        <v>25.4251</v>
      </c>
      <c r="K15" s="66">
        <f t="shared" si="11"/>
        <v>2</v>
      </c>
      <c r="L15" s="65">
        <f>VLOOKUP($A15,'Return Data'!$B$7:$R$2843,12,0)</f>
        <v>33.892200000000003</v>
      </c>
      <c r="M15" s="66">
        <f t="shared" si="12"/>
        <v>3</v>
      </c>
      <c r="N15" s="65">
        <f>VLOOKUP($A15,'Return Data'!$B$7:$R$2843,13,0)</f>
        <v>49.173000000000002</v>
      </c>
      <c r="O15" s="66">
        <f t="shared" si="13"/>
        <v>2</v>
      </c>
      <c r="P15" s="65">
        <f>VLOOKUP($A15,'Return Data'!$B$7:$R$2843,16,0)</f>
        <v>14.0413</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2.1620624999999998</v>
      </c>
      <c r="E17" s="74"/>
      <c r="F17" s="75">
        <f>AVERAGE(F8:F15)</f>
        <v>0.70676250000000007</v>
      </c>
      <c r="G17" s="74"/>
      <c r="H17" s="75">
        <f>AVERAGE(H8:H15)</f>
        <v>2.7728857142857146</v>
      </c>
      <c r="I17" s="74"/>
      <c r="J17" s="75">
        <f>AVERAGE(J8:J15)</f>
        <v>23.81915</v>
      </c>
      <c r="K17" s="74"/>
      <c r="L17" s="75">
        <f>AVERAGE(L8:L15)</f>
        <v>36.613033333333334</v>
      </c>
      <c r="M17" s="74"/>
      <c r="N17" s="75">
        <f>AVERAGE(N8:N15)</f>
        <v>51.469599999999993</v>
      </c>
      <c r="O17" s="74"/>
      <c r="P17" s="75">
        <f>AVERAGE(P8:P15)</f>
        <v>18.146825</v>
      </c>
      <c r="Q17" s="76"/>
    </row>
    <row r="18" spans="1:17" ht="15" customHeight="1" x14ac:dyDescent="0.3">
      <c r="A18" s="73" t="s">
        <v>28</v>
      </c>
      <c r="B18" s="74"/>
      <c r="C18" s="74"/>
      <c r="D18" s="75">
        <f>MIN(D8:D15)</f>
        <v>1.2169000000000001</v>
      </c>
      <c r="E18" s="74"/>
      <c r="F18" s="75">
        <f>MIN(F8:F15)</f>
        <v>-2.5209999999999999</v>
      </c>
      <c r="G18" s="74"/>
      <c r="H18" s="75">
        <f>MIN(H8:H15)</f>
        <v>-1.9366000000000001</v>
      </c>
      <c r="I18" s="74"/>
      <c r="J18" s="75">
        <f>MIN(J8:J15)</f>
        <v>18.551600000000001</v>
      </c>
      <c r="K18" s="74"/>
      <c r="L18" s="75">
        <f>MIN(L8:L15)</f>
        <v>33.892200000000003</v>
      </c>
      <c r="M18" s="74"/>
      <c r="N18" s="75">
        <f>MIN(N8:N15)</f>
        <v>43.2624</v>
      </c>
      <c r="O18" s="74"/>
      <c r="P18" s="75">
        <f>MIN(P8:P15)</f>
        <v>1.1000000000000001</v>
      </c>
      <c r="Q18" s="76"/>
    </row>
    <row r="19" spans="1:17" ht="15" thickBot="1" x14ac:dyDescent="0.35">
      <c r="A19" s="77" t="s">
        <v>29</v>
      </c>
      <c r="B19" s="78"/>
      <c r="C19" s="78"/>
      <c r="D19" s="79">
        <f>MAX(D8:D15)</f>
        <v>4.7469000000000001</v>
      </c>
      <c r="E19" s="78"/>
      <c r="F19" s="79">
        <f>MAX(F8:F15)</f>
        <v>6.3483999999999998</v>
      </c>
      <c r="G19" s="78"/>
      <c r="H19" s="79">
        <f>MAX(H8:H15)</f>
        <v>14.5098</v>
      </c>
      <c r="I19" s="78"/>
      <c r="J19" s="79">
        <f>MAX(J8:J15)</f>
        <v>27.264800000000001</v>
      </c>
      <c r="K19" s="78"/>
      <c r="L19" s="79">
        <f>MAX(L8:L15)</f>
        <v>41.023200000000003</v>
      </c>
      <c r="M19" s="78"/>
      <c r="N19" s="79">
        <f>MAX(N8:N15)</f>
        <v>61.973399999999998</v>
      </c>
      <c r="O19" s="78"/>
      <c r="P19" s="79">
        <f>MAX(P8:P15)</f>
        <v>43.497999999999998</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44319</v>
      </c>
      <c r="C8" s="65">
        <f>VLOOKUP($A8,'Return Data'!$B$7:$R$2843,4,0)</f>
        <v>10.36</v>
      </c>
      <c r="D8" s="65">
        <f>VLOOKUP($A8,'Return Data'!$B$7:$R$2843,8,0)</f>
        <v>1.4691000000000001</v>
      </c>
      <c r="E8" s="66">
        <f>RANK(D8,D$8:D$16,0)</f>
        <v>6</v>
      </c>
      <c r="F8" s="65">
        <f>VLOOKUP($A8,'Return Data'!$B$7:$R$2843,9,0)</f>
        <v>-2.7229999999999999</v>
      </c>
      <c r="G8" s="66">
        <f>RANK(F8,F$8:F$16,0)</f>
        <v>9</v>
      </c>
      <c r="H8" s="65">
        <f>VLOOKUP($A8,'Return Data'!$B$7:$R$2843,10,0)</f>
        <v>-1.3332999999999999</v>
      </c>
      <c r="I8" s="66">
        <f>RANK(H8,H$8:H$16,0)</f>
        <v>7</v>
      </c>
      <c r="J8" s="65"/>
      <c r="K8" s="66"/>
      <c r="L8" s="65"/>
      <c r="M8" s="66"/>
      <c r="N8" s="65"/>
      <c r="O8" s="66"/>
      <c r="P8" s="65">
        <f>VLOOKUP($A8,'Return Data'!$B$7:$R$2843,16,0)</f>
        <v>3.6</v>
      </c>
      <c r="Q8" s="67">
        <f>RANK(P8,P$8:P$16,0)</f>
        <v>8</v>
      </c>
    </row>
    <row r="9" spans="1:17" x14ac:dyDescent="0.3">
      <c r="A9" s="63" t="s">
        <v>379</v>
      </c>
      <c r="B9" s="64">
        <f>VLOOKUP($A9,'Return Data'!$B$7:$R$2843,3,0)</f>
        <v>44319</v>
      </c>
      <c r="C9" s="65">
        <f>VLOOKUP($A9,'Return Data'!$B$7:$R$2843,4,0)</f>
        <v>13.86</v>
      </c>
      <c r="D9" s="65">
        <f>VLOOKUP($A9,'Return Data'!$B$7:$R$2843,8,0)</f>
        <v>1.0941000000000001</v>
      </c>
      <c r="E9" s="66">
        <f t="shared" ref="E9:E16" si="0">RANK(D9,D$8:D$16,0)</f>
        <v>8</v>
      </c>
      <c r="F9" s="65">
        <f>VLOOKUP($A9,'Return Data'!$B$7:$R$2843,9,0)</f>
        <v>1.3158000000000001</v>
      </c>
      <c r="G9" s="66">
        <f t="shared" ref="G9:G16" si="1">RANK(F9,F$8:F$16,0)</f>
        <v>2</v>
      </c>
      <c r="H9" s="65">
        <f>VLOOKUP($A9,'Return Data'!$B$7:$R$2843,10,0)</f>
        <v>1.2418</v>
      </c>
      <c r="I9" s="66">
        <f t="shared" ref="I9:I16" si="2">RANK(H9,H$8:H$16,0)</f>
        <v>5</v>
      </c>
      <c r="J9" s="65">
        <f>VLOOKUP($A9,'Return Data'!$B$7:$R$2843,11,0)</f>
        <v>22.981400000000001</v>
      </c>
      <c r="K9" s="66">
        <f t="shared" ref="K9:K16" si="3">RANK(J9,J$8:J$16,0)</f>
        <v>3</v>
      </c>
      <c r="L9" s="65">
        <f>VLOOKUP($A9,'Return Data'!$B$7:$R$2843,12,0)</f>
        <v>33.269199999999998</v>
      </c>
      <c r="M9" s="66">
        <f t="shared" ref="M9:M16" si="4">RANK(L9,L$8:L$16,0)</f>
        <v>2</v>
      </c>
      <c r="N9" s="65">
        <f>VLOOKUP($A9,'Return Data'!$B$7:$R$2843,13,0)</f>
        <v>40.996899999999997</v>
      </c>
      <c r="O9" s="66">
        <f t="shared" ref="O9:O16" si="5">RANK(N9,N$8:N$16,0)</f>
        <v>3</v>
      </c>
      <c r="P9" s="65">
        <f>VLOOKUP($A9,'Return Data'!$B$7:$R$2843,16,0)</f>
        <v>30.622199999999999</v>
      </c>
      <c r="Q9" s="67">
        <f t="shared" ref="Q9:Q16" si="6">RANK(P9,P$8:P$16,0)</f>
        <v>2</v>
      </c>
    </row>
    <row r="10" spans="1:17" x14ac:dyDescent="0.3">
      <c r="A10" s="63" t="s">
        <v>1964</v>
      </c>
      <c r="B10" s="64">
        <f>VLOOKUP($A10,'Return Data'!$B$7:$R$2843,3,0)</f>
        <v>44319</v>
      </c>
      <c r="C10" s="65">
        <f>VLOOKUP($A10,'Return Data'!$B$7:$R$2843,4,0)</f>
        <v>11.84</v>
      </c>
      <c r="D10" s="65">
        <f>VLOOKUP($A10,'Return Data'!$B$7:$R$2843,8,0)</f>
        <v>1.8933</v>
      </c>
      <c r="E10" s="66">
        <f t="shared" si="0"/>
        <v>4</v>
      </c>
      <c r="F10" s="65">
        <f>VLOOKUP($A10,'Return Data'!$B$7:$R$2843,9,0)</f>
        <v>0.76600000000000001</v>
      </c>
      <c r="G10" s="66">
        <f t="shared" si="1"/>
        <v>3</v>
      </c>
      <c r="H10" s="65">
        <f>VLOOKUP($A10,'Return Data'!$B$7:$R$2843,10,0)</f>
        <v>1.4567000000000001</v>
      </c>
      <c r="I10" s="66">
        <f t="shared" ref="I10" si="7">RANK(H10,H$8:H$16,0)</f>
        <v>3</v>
      </c>
      <c r="J10" s="65">
        <f>VLOOKUP($A10,'Return Data'!$B$7:$R$2843,11,0)</f>
        <v>17.577000000000002</v>
      </c>
      <c r="K10" s="66">
        <f t="shared" ref="K10" si="8">RANK(J10,J$8:J$16,0)</f>
        <v>4</v>
      </c>
      <c r="L10" s="65"/>
      <c r="M10" s="66"/>
      <c r="N10" s="65"/>
      <c r="O10" s="66"/>
      <c r="P10" s="65">
        <f>VLOOKUP($A10,'Return Data'!$B$7:$R$2843,16,0)</f>
        <v>18.399999999999999</v>
      </c>
      <c r="Q10" s="67">
        <f t="shared" si="6"/>
        <v>4</v>
      </c>
    </row>
    <row r="11" spans="1:17" x14ac:dyDescent="0.3">
      <c r="A11" s="63" t="s">
        <v>1967</v>
      </c>
      <c r="B11" s="64">
        <f>VLOOKUP($A11,'Return Data'!$B$7:$R$2843,3,0)</f>
        <v>44319</v>
      </c>
      <c r="C11" s="65">
        <f>VLOOKUP($A11,'Return Data'!$B$7:$R$2843,4,0)</f>
        <v>10.08</v>
      </c>
      <c r="D11" s="65">
        <f>VLOOKUP($A11,'Return Data'!$B$7:$R$2843,8,0)</f>
        <v>2.4390000000000001</v>
      </c>
      <c r="E11" s="66">
        <f t="shared" si="0"/>
        <v>2</v>
      </c>
      <c r="F11" s="65">
        <f>VLOOKUP($A11,'Return Data'!$B$7:$R$2843,9,0)</f>
        <v>0.4985</v>
      </c>
      <c r="G11" s="66">
        <f t="shared" ref="G11" si="9">RANK(F11,F$8:F$16,0)</f>
        <v>4</v>
      </c>
      <c r="H11" s="65"/>
      <c r="I11" s="66"/>
      <c r="J11" s="65"/>
      <c r="K11" s="66"/>
      <c r="L11" s="65"/>
      <c r="M11" s="66"/>
      <c r="N11" s="65"/>
      <c r="O11" s="66"/>
      <c r="P11" s="65">
        <f>VLOOKUP($A11,'Return Data'!$B$7:$R$2843,16,0)</f>
        <v>0.8</v>
      </c>
      <c r="Q11" s="67">
        <f t="shared" si="6"/>
        <v>9</v>
      </c>
    </row>
    <row r="12" spans="1:17" x14ac:dyDescent="0.3">
      <c r="A12" s="63" t="s">
        <v>1969</v>
      </c>
      <c r="B12" s="64">
        <f>VLOOKUP($A12,'Return Data'!$B$7:$R$2843,3,0)</f>
        <v>44319</v>
      </c>
      <c r="C12" s="65">
        <f>VLOOKUP($A12,'Return Data'!$B$7:$R$2843,4,0)</f>
        <v>10.581</v>
      </c>
      <c r="D12" s="65">
        <f>VLOOKUP($A12,'Return Data'!$B$7:$R$2843,8,0)</f>
        <v>1.8187</v>
      </c>
      <c r="E12" s="66">
        <f t="shared" si="0"/>
        <v>5</v>
      </c>
      <c r="F12" s="65">
        <f>VLOOKUP($A12,'Return Data'!$B$7:$R$2843,9,0)</f>
        <v>3.78E-2</v>
      </c>
      <c r="G12" s="66">
        <f t="shared" si="1"/>
        <v>5</v>
      </c>
      <c r="H12" s="65">
        <f>VLOOKUP($A12,'Return Data'!$B$7:$R$2843,10,0)</f>
        <v>1.2633000000000001</v>
      </c>
      <c r="I12" s="66">
        <f t="shared" si="2"/>
        <v>4</v>
      </c>
      <c r="J12" s="65"/>
      <c r="K12" s="66"/>
      <c r="L12" s="65"/>
      <c r="M12" s="66"/>
      <c r="N12" s="65"/>
      <c r="O12" s="66"/>
      <c r="P12" s="65">
        <f>VLOOKUP($A12,'Return Data'!$B$7:$R$2843,16,0)</f>
        <v>5.81</v>
      </c>
      <c r="Q12" s="67">
        <f t="shared" si="6"/>
        <v>7</v>
      </c>
    </row>
    <row r="13" spans="1:17" x14ac:dyDescent="0.3">
      <c r="A13" s="63" t="s">
        <v>1970</v>
      </c>
      <c r="B13" s="64">
        <f>VLOOKUP($A13,'Return Data'!$B$7:$R$2843,3,0)</f>
        <v>44319</v>
      </c>
      <c r="C13" s="65">
        <f>VLOOKUP($A13,'Return Data'!$B$7:$R$2843,4,0)</f>
        <v>24.939</v>
      </c>
      <c r="D13" s="65">
        <f>VLOOKUP($A13,'Return Data'!$B$7:$R$2843,8,0)</f>
        <v>0.76770000000000005</v>
      </c>
      <c r="E13" s="66">
        <f t="shared" si="0"/>
        <v>9</v>
      </c>
      <c r="F13" s="65">
        <f>VLOOKUP($A13,'Return Data'!$B$7:$R$2843,9,0)</f>
        <v>-1.4386000000000001</v>
      </c>
      <c r="G13" s="66">
        <f t="shared" si="1"/>
        <v>8</v>
      </c>
      <c r="H13" s="65">
        <f>VLOOKUP($A13,'Return Data'!$B$7:$R$2843,10,0)</f>
        <v>-0.70079999999999998</v>
      </c>
      <c r="I13" s="66">
        <f t="shared" si="2"/>
        <v>6</v>
      </c>
      <c r="J13" s="65"/>
      <c r="K13" s="66"/>
      <c r="L13" s="65"/>
      <c r="M13" s="66"/>
      <c r="N13" s="65"/>
      <c r="O13" s="66"/>
      <c r="P13" s="65">
        <f>VLOOKUP($A13,'Return Data'!$B$7:$R$2843,16,0)</f>
        <v>11.808999999999999</v>
      </c>
      <c r="Q13" s="67">
        <f t="shared" si="6"/>
        <v>6</v>
      </c>
    </row>
    <row r="14" spans="1:17" x14ac:dyDescent="0.3">
      <c r="A14" s="63" t="s">
        <v>1972</v>
      </c>
      <c r="B14" s="64">
        <f>VLOOKUP($A14,'Return Data'!$B$7:$R$2843,3,0)</f>
        <v>44319</v>
      </c>
      <c r="C14" s="65">
        <f>VLOOKUP($A14,'Return Data'!$B$7:$R$2843,4,0)</f>
        <v>14.2575</v>
      </c>
      <c r="D14" s="65">
        <f>VLOOKUP($A14,'Return Data'!$B$7:$R$2843,8,0)</f>
        <v>4.7114000000000003</v>
      </c>
      <c r="E14" s="66">
        <f t="shared" si="0"/>
        <v>1</v>
      </c>
      <c r="F14" s="65">
        <f>VLOOKUP($A14,'Return Data'!$B$7:$R$2843,9,0)</f>
        <v>6.2320000000000002</v>
      </c>
      <c r="G14" s="66">
        <f t="shared" si="1"/>
        <v>1</v>
      </c>
      <c r="H14" s="65">
        <f>VLOOKUP($A14,'Return Data'!$B$7:$R$2843,10,0)</f>
        <v>14.1778</v>
      </c>
      <c r="I14" s="66">
        <f t="shared" si="2"/>
        <v>1</v>
      </c>
      <c r="J14" s="65"/>
      <c r="K14" s="66"/>
      <c r="L14" s="65"/>
      <c r="M14" s="66"/>
      <c r="N14" s="65"/>
      <c r="O14" s="66"/>
      <c r="P14" s="65">
        <f>VLOOKUP($A14,'Return Data'!$B$7:$R$2843,16,0)</f>
        <v>42.575000000000003</v>
      </c>
      <c r="Q14" s="67">
        <f t="shared" si="6"/>
        <v>1</v>
      </c>
    </row>
    <row r="15" spans="1:17" x14ac:dyDescent="0.3">
      <c r="A15" s="63" t="s">
        <v>51</v>
      </c>
      <c r="B15" s="64">
        <f>VLOOKUP($A15,'Return Data'!$B$7:$R$2843,3,0)</f>
        <v>44319</v>
      </c>
      <c r="C15" s="65">
        <f>VLOOKUP($A15,'Return Data'!$B$7:$R$2843,4,0)</f>
        <v>14.44</v>
      </c>
      <c r="D15" s="65">
        <f>VLOOKUP($A15,'Return Data'!$B$7:$R$2843,8,0)</f>
        <v>1.1913</v>
      </c>
      <c r="E15" s="66">
        <f t="shared" si="0"/>
        <v>7</v>
      </c>
      <c r="F15" s="65">
        <f>VLOOKUP($A15,'Return Data'!$B$7:$R$2843,9,0)</f>
        <v>-0.4824</v>
      </c>
      <c r="G15" s="66">
        <f t="shared" si="1"/>
        <v>6</v>
      </c>
      <c r="H15" s="65">
        <f>VLOOKUP($A15,'Return Data'!$B$7:$R$2843,10,0)</f>
        <v>2.1939000000000002</v>
      </c>
      <c r="I15" s="66">
        <f t="shared" si="2"/>
        <v>2</v>
      </c>
      <c r="J15" s="65">
        <f>VLOOKUP($A15,'Return Data'!$B$7:$R$2843,11,0)</f>
        <v>26.777899999999999</v>
      </c>
      <c r="K15" s="66">
        <f t="shared" si="3"/>
        <v>1</v>
      </c>
      <c r="L15" s="65">
        <f>VLOOKUP($A15,'Return Data'!$B$7:$R$2843,12,0)</f>
        <v>40.194200000000002</v>
      </c>
      <c r="M15" s="66">
        <f t="shared" si="4"/>
        <v>1</v>
      </c>
      <c r="N15" s="65">
        <f>VLOOKUP($A15,'Return Data'!$B$7:$R$2843,13,0)</f>
        <v>60.8018</v>
      </c>
      <c r="O15" s="66">
        <f t="shared" si="5"/>
        <v>1</v>
      </c>
      <c r="P15" s="65">
        <f>VLOOKUP($A15,'Return Data'!$B$7:$R$2843,16,0)</f>
        <v>22.493200000000002</v>
      </c>
      <c r="Q15" s="67">
        <f t="shared" si="6"/>
        <v>3</v>
      </c>
    </row>
    <row r="16" spans="1:17" x14ac:dyDescent="0.3">
      <c r="A16" s="63" t="s">
        <v>52</v>
      </c>
      <c r="B16" s="64">
        <f>VLOOKUP($A16,'Return Data'!$B$7:$R$2843,3,0)</f>
        <v>44319</v>
      </c>
      <c r="C16" s="65">
        <f>VLOOKUP($A16,'Return Data'!$B$7:$R$2843,4,0)</f>
        <v>597.34607400109996</v>
      </c>
      <c r="D16" s="65">
        <f>VLOOKUP($A16,'Return Data'!$B$7:$R$2843,8,0)</f>
        <v>2.0164</v>
      </c>
      <c r="E16" s="66">
        <f t="shared" si="0"/>
        <v>3</v>
      </c>
      <c r="F16" s="65">
        <f>VLOOKUP($A16,'Return Data'!$B$7:$R$2843,9,0)</f>
        <v>-1.0727</v>
      </c>
      <c r="G16" s="66">
        <f t="shared" si="1"/>
        <v>7</v>
      </c>
      <c r="H16" s="65">
        <f>VLOOKUP($A16,'Return Data'!$B$7:$R$2843,10,0)</f>
        <v>-2.1328999999999998</v>
      </c>
      <c r="I16" s="66">
        <f t="shared" si="2"/>
        <v>8</v>
      </c>
      <c r="J16" s="65">
        <f>VLOOKUP($A16,'Return Data'!$B$7:$R$2843,11,0)</f>
        <v>24.922799999999999</v>
      </c>
      <c r="K16" s="66">
        <f t="shared" si="3"/>
        <v>2</v>
      </c>
      <c r="L16" s="65">
        <f>VLOOKUP($A16,'Return Data'!$B$7:$R$2843,12,0)</f>
        <v>33.113199999999999</v>
      </c>
      <c r="M16" s="66">
        <f t="shared" si="4"/>
        <v>3</v>
      </c>
      <c r="N16" s="65">
        <f>VLOOKUP($A16,'Return Data'!$B$7:$R$2843,13,0)</f>
        <v>47.991399999999999</v>
      </c>
      <c r="O16" s="66">
        <f t="shared" si="5"/>
        <v>2</v>
      </c>
      <c r="P16" s="65">
        <f>VLOOKUP($A16,'Return Data'!$B$7:$R$2843,16,0)</f>
        <v>14.4229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1.9334444444444445</v>
      </c>
      <c r="E18" s="74"/>
      <c r="F18" s="75">
        <f>AVERAGE(F8:F16)</f>
        <v>0.34815555555555555</v>
      </c>
      <c r="G18" s="74"/>
      <c r="H18" s="75">
        <f>AVERAGE(H8:H16)</f>
        <v>2.0208124999999999</v>
      </c>
      <c r="I18" s="74"/>
      <c r="J18" s="75">
        <f>AVERAGE(J8:J16)</f>
        <v>23.064775000000001</v>
      </c>
      <c r="K18" s="74"/>
      <c r="L18" s="75">
        <f>AVERAGE(L8:L16)</f>
        <v>35.525533333333335</v>
      </c>
      <c r="M18" s="74"/>
      <c r="N18" s="75">
        <f>AVERAGE(N8:N16)</f>
        <v>49.930033333333334</v>
      </c>
      <c r="O18" s="74"/>
      <c r="P18" s="75">
        <f>AVERAGE(P8:P16)</f>
        <v>16.72581111111111</v>
      </c>
      <c r="Q18" s="76"/>
    </row>
    <row r="19" spans="1:17" x14ac:dyDescent="0.3">
      <c r="A19" s="73" t="s">
        <v>28</v>
      </c>
      <c r="B19" s="74"/>
      <c r="C19" s="74"/>
      <c r="D19" s="75">
        <f>MIN(D8:D16)</f>
        <v>0.76770000000000005</v>
      </c>
      <c r="E19" s="74"/>
      <c r="F19" s="75">
        <f>MIN(F8:F16)</f>
        <v>-2.7229999999999999</v>
      </c>
      <c r="G19" s="74"/>
      <c r="H19" s="75">
        <f>MIN(H8:H16)</f>
        <v>-2.1328999999999998</v>
      </c>
      <c r="I19" s="74"/>
      <c r="J19" s="75">
        <f>MIN(J8:J16)</f>
        <v>17.577000000000002</v>
      </c>
      <c r="K19" s="74"/>
      <c r="L19" s="75">
        <f>MIN(L8:L16)</f>
        <v>33.113199999999999</v>
      </c>
      <c r="M19" s="74"/>
      <c r="N19" s="75">
        <f>MIN(N8:N16)</f>
        <v>40.996899999999997</v>
      </c>
      <c r="O19" s="74"/>
      <c r="P19" s="75">
        <f>MIN(P8:P16)</f>
        <v>0.8</v>
      </c>
      <c r="Q19" s="76"/>
    </row>
    <row r="20" spans="1:17" ht="15" thickBot="1" x14ac:dyDescent="0.35">
      <c r="A20" s="77" t="s">
        <v>29</v>
      </c>
      <c r="B20" s="78"/>
      <c r="C20" s="78"/>
      <c r="D20" s="79">
        <f>MAX(D8:D16)</f>
        <v>4.7114000000000003</v>
      </c>
      <c r="E20" s="78"/>
      <c r="F20" s="79">
        <f>MAX(F8:F16)</f>
        <v>6.2320000000000002</v>
      </c>
      <c r="G20" s="78"/>
      <c r="H20" s="79">
        <f>MAX(H8:H16)</f>
        <v>14.1778</v>
      </c>
      <c r="I20" s="78"/>
      <c r="J20" s="79">
        <f>MAX(J8:J16)</f>
        <v>26.777899999999999</v>
      </c>
      <c r="K20" s="78"/>
      <c r="L20" s="79">
        <f>MAX(L8:L16)</f>
        <v>40.194200000000002</v>
      </c>
      <c r="M20" s="78"/>
      <c r="N20" s="79">
        <f>MAX(N8:N16)</f>
        <v>60.8018</v>
      </c>
      <c r="O20" s="78"/>
      <c r="P20" s="79">
        <f>MAX(P8:P16)</f>
        <v>42.575000000000003</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44319</v>
      </c>
      <c r="C8" s="65">
        <f>VLOOKUP($A8,'Return Data'!$B$7:$R$2843,4,0)</f>
        <v>38.772599999999997</v>
      </c>
      <c r="D8" s="65">
        <f>VLOOKUP($A8,'Return Data'!$B$7:$R$2843,9,0)</f>
        <v>9.1494999999999997</v>
      </c>
      <c r="E8" s="66">
        <f t="shared" ref="E8:E33" si="0">RANK(D8,D$8:D$33,0)</f>
        <v>10</v>
      </c>
      <c r="F8" s="65">
        <f>VLOOKUP($A8,'Return Data'!$B$7:$R$2843,10,0)</f>
        <v>6.6524999999999999</v>
      </c>
      <c r="G8" s="66">
        <f t="shared" ref="G8:G33" si="1">RANK(F8,F$8:F$33,0)</f>
        <v>7</v>
      </c>
      <c r="H8" s="65">
        <f>VLOOKUP($A8,'Return Data'!$B$7:$R$2843,11,0)</f>
        <v>5.0613000000000001</v>
      </c>
      <c r="I8" s="66">
        <f t="shared" ref="I8:I33" si="2">RANK(H8,H$8:H$33,0)</f>
        <v>4</v>
      </c>
      <c r="J8" s="65">
        <f>VLOOKUP($A8,'Return Data'!$B$7:$R$2843,12,0)</f>
        <v>7.1955</v>
      </c>
      <c r="K8" s="66">
        <f t="shared" ref="K8:K33" si="3">RANK(J8,J$8:J$33,0)</f>
        <v>2</v>
      </c>
      <c r="L8" s="65">
        <f>VLOOKUP($A8,'Return Data'!$B$7:$R$2843,13,0)</f>
        <v>11.900499999999999</v>
      </c>
      <c r="M8" s="66">
        <f t="shared" ref="M8:M33" si="4">RANK(L8,L$8:L$33,0)</f>
        <v>2</v>
      </c>
      <c r="N8" s="65">
        <f>VLOOKUP($A8,'Return Data'!$B$7:$R$2843,17,0)</f>
        <v>9.8780999999999999</v>
      </c>
      <c r="O8" s="66">
        <f t="shared" ref="O8:O24" si="5">RANK(N8,N$8:N$33,0)</f>
        <v>2</v>
      </c>
      <c r="P8" s="65">
        <f>VLOOKUP($A8,'Return Data'!$B$7:$R$2843,14,0)</f>
        <v>9.2898999999999994</v>
      </c>
      <c r="Q8" s="66">
        <f t="shared" ref="Q8:Q24" si="6">RANK(P8,P$8:P$33,0)</f>
        <v>2</v>
      </c>
      <c r="R8" s="65">
        <f>VLOOKUP($A8,'Return Data'!$B$7:$R$2843,16,0)</f>
        <v>9.4895999999999994</v>
      </c>
      <c r="S8" s="67">
        <f t="shared" ref="S8:S33" si="7">RANK(R8,R$8:R$33,0)</f>
        <v>1</v>
      </c>
    </row>
    <row r="9" spans="1:19" x14ac:dyDescent="0.3">
      <c r="A9" s="82" t="s">
        <v>1389</v>
      </c>
      <c r="B9" s="64">
        <f>VLOOKUP($A9,'Return Data'!$B$7:$R$2843,3,0)</f>
        <v>44319</v>
      </c>
      <c r="C9" s="65">
        <f>VLOOKUP($A9,'Return Data'!$B$7:$R$2843,4,0)</f>
        <v>25.603400000000001</v>
      </c>
      <c r="D9" s="65">
        <f>VLOOKUP($A9,'Return Data'!$B$7:$R$2843,9,0)</f>
        <v>8.7737999999999996</v>
      </c>
      <c r="E9" s="66">
        <f t="shared" si="0"/>
        <v>12</v>
      </c>
      <c r="F9" s="65">
        <f>VLOOKUP($A9,'Return Data'!$B$7:$R$2843,10,0)</f>
        <v>5.7629999999999999</v>
      </c>
      <c r="G9" s="66">
        <f t="shared" si="1"/>
        <v>19</v>
      </c>
      <c r="H9" s="65">
        <f>VLOOKUP($A9,'Return Data'!$B$7:$R$2843,11,0)</f>
        <v>4.5907999999999998</v>
      </c>
      <c r="I9" s="66">
        <f t="shared" si="2"/>
        <v>8</v>
      </c>
      <c r="J9" s="65">
        <f>VLOOKUP($A9,'Return Data'!$B$7:$R$2843,12,0)</f>
        <v>5.4721000000000002</v>
      </c>
      <c r="K9" s="66">
        <f t="shared" si="3"/>
        <v>9</v>
      </c>
      <c r="L9" s="65">
        <f>VLOOKUP($A9,'Return Data'!$B$7:$R$2843,13,0)</f>
        <v>9.1029999999999998</v>
      </c>
      <c r="M9" s="66">
        <f t="shared" si="4"/>
        <v>9</v>
      </c>
      <c r="N9" s="65">
        <f>VLOOKUP($A9,'Return Data'!$B$7:$R$2843,17,0)</f>
        <v>9.6340000000000003</v>
      </c>
      <c r="O9" s="66">
        <f t="shared" si="5"/>
        <v>5</v>
      </c>
      <c r="P9" s="65">
        <f>VLOOKUP($A9,'Return Data'!$B$7:$R$2843,14,0)</f>
        <v>9.2028999999999996</v>
      </c>
      <c r="Q9" s="66">
        <f t="shared" si="6"/>
        <v>3</v>
      </c>
      <c r="R9" s="65">
        <f>VLOOKUP($A9,'Return Data'!$B$7:$R$2843,16,0)</f>
        <v>8.9529999999999994</v>
      </c>
      <c r="S9" s="67">
        <f t="shared" si="7"/>
        <v>3</v>
      </c>
    </row>
    <row r="10" spans="1:19" x14ac:dyDescent="0.3">
      <c r="A10" s="82" t="s">
        <v>1392</v>
      </c>
      <c r="B10" s="64">
        <f>VLOOKUP($A10,'Return Data'!$B$7:$R$2843,3,0)</f>
        <v>44319</v>
      </c>
      <c r="C10" s="65">
        <f>VLOOKUP($A10,'Return Data'!$B$7:$R$2843,4,0)</f>
        <v>24.277100000000001</v>
      </c>
      <c r="D10" s="65">
        <f>VLOOKUP($A10,'Return Data'!$B$7:$R$2843,9,0)</f>
        <v>8.1742000000000008</v>
      </c>
      <c r="E10" s="66">
        <f t="shared" si="0"/>
        <v>22</v>
      </c>
      <c r="F10" s="65">
        <f>VLOOKUP($A10,'Return Data'!$B$7:$R$2843,10,0)</f>
        <v>7.0118999999999998</v>
      </c>
      <c r="G10" s="66">
        <f t="shared" si="1"/>
        <v>3</v>
      </c>
      <c r="H10" s="65">
        <f>VLOOKUP($A10,'Return Data'!$B$7:$R$2843,11,0)</f>
        <v>4.7797000000000001</v>
      </c>
      <c r="I10" s="66">
        <f t="shared" si="2"/>
        <v>7</v>
      </c>
      <c r="J10" s="65">
        <f>VLOOKUP($A10,'Return Data'!$B$7:$R$2843,12,0)</f>
        <v>5.5308999999999999</v>
      </c>
      <c r="K10" s="66">
        <f t="shared" si="3"/>
        <v>7</v>
      </c>
      <c r="L10" s="65">
        <f>VLOOKUP($A10,'Return Data'!$B$7:$R$2843,13,0)</f>
        <v>8.0966000000000005</v>
      </c>
      <c r="M10" s="66">
        <f t="shared" si="4"/>
        <v>16</v>
      </c>
      <c r="N10" s="65">
        <f>VLOOKUP($A10,'Return Data'!$B$7:$R$2843,17,0)</f>
        <v>8.2890999999999995</v>
      </c>
      <c r="O10" s="66">
        <f t="shared" si="5"/>
        <v>16</v>
      </c>
      <c r="P10" s="65">
        <f>VLOOKUP($A10,'Return Data'!$B$7:$R$2843,14,0)</f>
        <v>8.2225999999999999</v>
      </c>
      <c r="Q10" s="66">
        <f t="shared" si="6"/>
        <v>14</v>
      </c>
      <c r="R10" s="65">
        <f>VLOOKUP($A10,'Return Data'!$B$7:$R$2843,16,0)</f>
        <v>8.8291000000000004</v>
      </c>
      <c r="S10" s="67">
        <f t="shared" si="7"/>
        <v>5</v>
      </c>
    </row>
    <row r="11" spans="1:19" x14ac:dyDescent="0.3">
      <c r="A11" s="82" t="s">
        <v>1394</v>
      </c>
      <c r="B11" s="64">
        <f>VLOOKUP($A11,'Return Data'!$B$7:$R$2843,3,0)</f>
        <v>44319</v>
      </c>
      <c r="C11" s="65">
        <f>VLOOKUP($A11,'Return Data'!$B$7:$R$2843,4,0)</f>
        <v>25.996300000000002</v>
      </c>
      <c r="D11" s="65">
        <f>VLOOKUP($A11,'Return Data'!$B$7:$R$2843,9,0)</f>
        <v>8.7698</v>
      </c>
      <c r="E11" s="66">
        <f t="shared" si="0"/>
        <v>13</v>
      </c>
      <c r="F11" s="65">
        <f>VLOOKUP($A11,'Return Data'!$B$7:$R$2843,10,0)</f>
        <v>6.7492999999999999</v>
      </c>
      <c r="G11" s="66">
        <f t="shared" si="1"/>
        <v>6</v>
      </c>
      <c r="H11" s="65">
        <f>VLOOKUP($A11,'Return Data'!$B$7:$R$2843,11,0)</f>
        <v>4.5742000000000003</v>
      </c>
      <c r="I11" s="66">
        <f t="shared" si="2"/>
        <v>9</v>
      </c>
      <c r="J11" s="65">
        <f>VLOOKUP($A11,'Return Data'!$B$7:$R$2843,12,0)</f>
        <v>5.7850999999999999</v>
      </c>
      <c r="K11" s="66">
        <f t="shared" si="3"/>
        <v>6</v>
      </c>
      <c r="L11" s="65">
        <f>VLOOKUP($A11,'Return Data'!$B$7:$R$2843,13,0)</f>
        <v>9.2659000000000002</v>
      </c>
      <c r="M11" s="66">
        <f t="shared" si="4"/>
        <v>8</v>
      </c>
      <c r="N11" s="65">
        <f>VLOOKUP($A11,'Return Data'!$B$7:$R$2843,17,0)</f>
        <v>8.5573999999999995</v>
      </c>
      <c r="O11" s="66">
        <f t="shared" si="5"/>
        <v>15</v>
      </c>
      <c r="P11" s="65">
        <f>VLOOKUP($A11,'Return Data'!$B$7:$R$2843,14,0)</f>
        <v>8.4116</v>
      </c>
      <c r="Q11" s="66">
        <f t="shared" si="6"/>
        <v>12</v>
      </c>
      <c r="R11" s="65">
        <f>VLOOKUP($A11,'Return Data'!$B$7:$R$2843,16,0)</f>
        <v>8.5175000000000001</v>
      </c>
      <c r="S11" s="67">
        <f t="shared" si="7"/>
        <v>13</v>
      </c>
    </row>
    <row r="12" spans="1:19" x14ac:dyDescent="0.3">
      <c r="A12" s="82" t="s">
        <v>1395</v>
      </c>
      <c r="B12" s="64">
        <f>VLOOKUP($A12,'Return Data'!$B$7:$R$2843,3,0)</f>
        <v>44319</v>
      </c>
      <c r="C12" s="65">
        <f>VLOOKUP($A12,'Return Data'!$B$7:$R$2843,4,0)</f>
        <v>18.3719</v>
      </c>
      <c r="D12" s="65">
        <f>VLOOKUP($A12,'Return Data'!$B$7:$R$2843,9,0)</f>
        <v>10.2628</v>
      </c>
      <c r="E12" s="66">
        <f t="shared" si="0"/>
        <v>3</v>
      </c>
      <c r="F12" s="65">
        <f>VLOOKUP($A12,'Return Data'!$B$7:$R$2843,10,0)</f>
        <v>6.6028000000000002</v>
      </c>
      <c r="G12" s="66">
        <f t="shared" si="1"/>
        <v>8</v>
      </c>
      <c r="H12" s="65">
        <f>VLOOKUP($A12,'Return Data'!$B$7:$R$2843,11,0)</f>
        <v>4.5640000000000001</v>
      </c>
      <c r="I12" s="66">
        <f t="shared" si="2"/>
        <v>10</v>
      </c>
      <c r="J12" s="65">
        <f>VLOOKUP($A12,'Return Data'!$B$7:$R$2843,12,0)</f>
        <v>5.2747000000000002</v>
      </c>
      <c r="K12" s="66">
        <f t="shared" si="3"/>
        <v>10</v>
      </c>
      <c r="L12" s="65">
        <f>VLOOKUP($A12,'Return Data'!$B$7:$R$2843,13,0)</f>
        <v>6.8860999999999999</v>
      </c>
      <c r="M12" s="66">
        <f t="shared" si="4"/>
        <v>24</v>
      </c>
      <c r="N12" s="65">
        <f>VLOOKUP($A12,'Return Data'!$B$7:$R$2843,17,0)</f>
        <v>-7.1440000000000001</v>
      </c>
      <c r="O12" s="66">
        <f t="shared" si="5"/>
        <v>25</v>
      </c>
      <c r="P12" s="65">
        <f>VLOOKUP($A12,'Return Data'!$B$7:$R$2843,14,0)</f>
        <v>-2.7035</v>
      </c>
      <c r="Q12" s="66">
        <f t="shared" si="6"/>
        <v>24</v>
      </c>
      <c r="R12" s="65">
        <f>VLOOKUP($A12,'Return Data'!$B$7:$R$2843,16,0)</f>
        <v>4.6866000000000003</v>
      </c>
      <c r="S12" s="67">
        <f t="shared" si="7"/>
        <v>26</v>
      </c>
    </row>
    <row r="13" spans="1:19" x14ac:dyDescent="0.3">
      <c r="A13" s="82" t="s">
        <v>1397</v>
      </c>
      <c r="B13" s="64">
        <f>VLOOKUP($A13,'Return Data'!$B$7:$R$2843,3,0)</f>
        <v>44319</v>
      </c>
      <c r="C13" s="65">
        <f>VLOOKUP($A13,'Return Data'!$B$7:$R$2843,4,0)</f>
        <v>21.7059</v>
      </c>
      <c r="D13" s="65">
        <f>VLOOKUP($A13,'Return Data'!$B$7:$R$2843,9,0)</f>
        <v>7.1131000000000002</v>
      </c>
      <c r="E13" s="66">
        <f t="shared" si="0"/>
        <v>24</v>
      </c>
      <c r="F13" s="65">
        <f>VLOOKUP($A13,'Return Data'!$B$7:$R$2843,10,0)</f>
        <v>5.9206000000000003</v>
      </c>
      <c r="G13" s="66">
        <f t="shared" si="1"/>
        <v>17</v>
      </c>
      <c r="H13" s="65">
        <f>VLOOKUP($A13,'Return Data'!$B$7:$R$2843,11,0)</f>
        <v>4.1821000000000002</v>
      </c>
      <c r="I13" s="66">
        <f t="shared" si="2"/>
        <v>16</v>
      </c>
      <c r="J13" s="65">
        <f>VLOOKUP($A13,'Return Data'!$B$7:$R$2843,12,0)</f>
        <v>4.6253000000000002</v>
      </c>
      <c r="K13" s="66">
        <f t="shared" si="3"/>
        <v>18</v>
      </c>
      <c r="L13" s="65">
        <f>VLOOKUP($A13,'Return Data'!$B$7:$R$2843,13,0)</f>
        <v>8.0835000000000008</v>
      </c>
      <c r="M13" s="66">
        <f t="shared" si="4"/>
        <v>17</v>
      </c>
      <c r="N13" s="65">
        <f>VLOOKUP($A13,'Return Data'!$B$7:$R$2843,17,0)</f>
        <v>8.5652000000000008</v>
      </c>
      <c r="O13" s="66">
        <f t="shared" si="5"/>
        <v>14</v>
      </c>
      <c r="P13" s="65">
        <f>VLOOKUP($A13,'Return Data'!$B$7:$R$2843,14,0)</f>
        <v>8.2498000000000005</v>
      </c>
      <c r="Q13" s="66">
        <f t="shared" si="6"/>
        <v>13</v>
      </c>
      <c r="R13" s="65">
        <f>VLOOKUP($A13,'Return Data'!$B$7:$R$2843,16,0)</f>
        <v>7.9237000000000002</v>
      </c>
      <c r="S13" s="67">
        <f t="shared" si="7"/>
        <v>18</v>
      </c>
    </row>
    <row r="14" spans="1:19" x14ac:dyDescent="0.3">
      <c r="A14" s="82" t="s">
        <v>1399</v>
      </c>
      <c r="B14" s="64">
        <f>VLOOKUP($A14,'Return Data'!$B$7:$R$2843,3,0)</f>
        <v>44319</v>
      </c>
      <c r="C14" s="65">
        <f>VLOOKUP($A14,'Return Data'!$B$7:$R$2843,4,0)</f>
        <v>39.134</v>
      </c>
      <c r="D14" s="65">
        <f>VLOOKUP($A14,'Return Data'!$B$7:$R$2843,9,0)</f>
        <v>8.2260000000000009</v>
      </c>
      <c r="E14" s="66">
        <f t="shared" si="0"/>
        <v>19</v>
      </c>
      <c r="F14" s="65">
        <f>VLOOKUP($A14,'Return Data'!$B$7:$R$2843,10,0)</f>
        <v>6.3456999999999999</v>
      </c>
      <c r="G14" s="66">
        <f t="shared" si="1"/>
        <v>11</v>
      </c>
      <c r="H14" s="65">
        <f>VLOOKUP($A14,'Return Data'!$B$7:$R$2843,11,0)</f>
        <v>4.2051999999999996</v>
      </c>
      <c r="I14" s="66">
        <f t="shared" si="2"/>
        <v>14</v>
      </c>
      <c r="J14" s="65">
        <f>VLOOKUP($A14,'Return Data'!$B$7:$R$2843,12,0)</f>
        <v>4.8672000000000004</v>
      </c>
      <c r="K14" s="66">
        <f t="shared" si="3"/>
        <v>13</v>
      </c>
      <c r="L14" s="65">
        <f>VLOOKUP($A14,'Return Data'!$B$7:$R$2843,13,0)</f>
        <v>7.9169999999999998</v>
      </c>
      <c r="M14" s="66">
        <f t="shared" si="4"/>
        <v>18</v>
      </c>
      <c r="N14" s="65">
        <f>VLOOKUP($A14,'Return Data'!$B$7:$R$2843,17,0)</f>
        <v>9.1119000000000003</v>
      </c>
      <c r="O14" s="66">
        <f t="shared" si="5"/>
        <v>10</v>
      </c>
      <c r="P14" s="65">
        <f>VLOOKUP($A14,'Return Data'!$B$7:$R$2843,14,0)</f>
        <v>8.6560000000000006</v>
      </c>
      <c r="Q14" s="66">
        <f t="shared" si="6"/>
        <v>10</v>
      </c>
      <c r="R14" s="65">
        <f>VLOOKUP($A14,'Return Data'!$B$7:$R$2843,16,0)</f>
        <v>8.6686999999999994</v>
      </c>
      <c r="S14" s="67">
        <f t="shared" si="7"/>
        <v>10</v>
      </c>
    </row>
    <row r="15" spans="1:19" x14ac:dyDescent="0.3">
      <c r="A15" s="82" t="s">
        <v>1409</v>
      </c>
      <c r="B15" s="64">
        <f>VLOOKUP($A15,'Return Data'!$B$7:$R$2843,3,0)</f>
        <v>44319</v>
      </c>
      <c r="C15" s="65">
        <f>VLOOKUP($A15,'Return Data'!$B$7:$R$2843,4,0)</f>
        <v>4332.3334000000004</v>
      </c>
      <c r="D15" s="65">
        <f>VLOOKUP($A15,'Return Data'!$B$7:$R$2843,9,0)</f>
        <v>21.430299999999999</v>
      </c>
      <c r="E15" s="66">
        <f t="shared" si="0"/>
        <v>1</v>
      </c>
      <c r="F15" s="65">
        <f>VLOOKUP($A15,'Return Data'!$B$7:$R$2843,10,0)</f>
        <v>19.084700000000002</v>
      </c>
      <c r="G15" s="66">
        <f t="shared" si="1"/>
        <v>1</v>
      </c>
      <c r="H15" s="65">
        <f>VLOOKUP($A15,'Return Data'!$B$7:$R$2843,11,0)</f>
        <v>21.483899999999998</v>
      </c>
      <c r="I15" s="66">
        <f t="shared" si="2"/>
        <v>1</v>
      </c>
      <c r="J15" s="65">
        <f>VLOOKUP($A15,'Return Data'!$B$7:$R$2843,12,0)</f>
        <v>13.314</v>
      </c>
      <c r="K15" s="66">
        <f t="shared" si="3"/>
        <v>1</v>
      </c>
      <c r="L15" s="65">
        <f>VLOOKUP($A15,'Return Data'!$B$7:$R$2843,13,0)</f>
        <v>10.8886</v>
      </c>
      <c r="M15" s="66">
        <f t="shared" si="4"/>
        <v>3</v>
      </c>
      <c r="N15" s="65">
        <f>VLOOKUP($A15,'Return Data'!$B$7:$R$2843,17,0)</f>
        <v>1.7116</v>
      </c>
      <c r="O15" s="66">
        <f t="shared" si="5"/>
        <v>24</v>
      </c>
      <c r="P15" s="65">
        <f>VLOOKUP($A15,'Return Data'!$B$7:$R$2843,14,0)</f>
        <v>4.1806999999999999</v>
      </c>
      <c r="Q15" s="66">
        <f t="shared" si="6"/>
        <v>22</v>
      </c>
      <c r="R15" s="65">
        <f>VLOOKUP($A15,'Return Data'!$B$7:$R$2843,16,0)</f>
        <v>7.8681000000000001</v>
      </c>
      <c r="S15" s="67">
        <f t="shared" si="7"/>
        <v>19</v>
      </c>
    </row>
    <row r="16" spans="1:19" x14ac:dyDescent="0.3">
      <c r="A16" s="82" t="s">
        <v>1411</v>
      </c>
      <c r="B16" s="64">
        <f>VLOOKUP($A16,'Return Data'!$B$7:$R$2843,3,0)</f>
        <v>44319</v>
      </c>
      <c r="C16" s="65">
        <f>VLOOKUP($A16,'Return Data'!$B$7:$R$2843,4,0)</f>
        <v>25.167300000000001</v>
      </c>
      <c r="D16" s="65">
        <f>VLOOKUP($A16,'Return Data'!$B$7:$R$2843,9,0)</f>
        <v>9.7718000000000007</v>
      </c>
      <c r="E16" s="66">
        <f t="shared" si="0"/>
        <v>8</v>
      </c>
      <c r="F16" s="65">
        <f>VLOOKUP($A16,'Return Data'!$B$7:$R$2843,10,0)</f>
        <v>6.3644999999999996</v>
      </c>
      <c r="G16" s="66">
        <f t="shared" si="1"/>
        <v>10</v>
      </c>
      <c r="H16" s="65">
        <f>VLOOKUP($A16,'Return Data'!$B$7:$R$2843,11,0)</f>
        <v>4.9283999999999999</v>
      </c>
      <c r="I16" s="66">
        <f t="shared" si="2"/>
        <v>5</v>
      </c>
      <c r="J16" s="65">
        <f>VLOOKUP($A16,'Return Data'!$B$7:$R$2843,12,0)</f>
        <v>5.8625999999999996</v>
      </c>
      <c r="K16" s="66">
        <f t="shared" si="3"/>
        <v>5</v>
      </c>
      <c r="L16" s="65">
        <f>VLOOKUP($A16,'Return Data'!$B$7:$R$2843,13,0)</f>
        <v>9.9808000000000003</v>
      </c>
      <c r="M16" s="66">
        <f t="shared" si="4"/>
        <v>6</v>
      </c>
      <c r="N16" s="65">
        <f>VLOOKUP($A16,'Return Data'!$B$7:$R$2843,17,0)</f>
        <v>9.7903000000000002</v>
      </c>
      <c r="O16" s="66">
        <f t="shared" si="5"/>
        <v>3</v>
      </c>
      <c r="P16" s="65">
        <f>VLOOKUP($A16,'Return Data'!$B$7:$R$2843,14,0)</f>
        <v>9.1196000000000002</v>
      </c>
      <c r="Q16" s="66">
        <f t="shared" si="6"/>
        <v>5</v>
      </c>
      <c r="R16" s="65">
        <f>VLOOKUP($A16,'Return Data'!$B$7:$R$2843,16,0)</f>
        <v>8.8081999999999994</v>
      </c>
      <c r="S16" s="67">
        <f t="shared" si="7"/>
        <v>7</v>
      </c>
    </row>
    <row r="17" spans="1:19" x14ac:dyDescent="0.3">
      <c r="A17" s="82" t="s">
        <v>1413</v>
      </c>
      <c r="B17" s="64">
        <f>VLOOKUP($A17,'Return Data'!$B$7:$R$2843,3,0)</f>
        <v>44319</v>
      </c>
      <c r="C17" s="65">
        <f>VLOOKUP($A17,'Return Data'!$B$7:$R$2843,4,0)</f>
        <v>33.778300000000002</v>
      </c>
      <c r="D17" s="65">
        <f>VLOOKUP($A17,'Return Data'!$B$7:$R$2843,9,0)</f>
        <v>9.8280999999999992</v>
      </c>
      <c r="E17" s="66">
        <f t="shared" si="0"/>
        <v>7</v>
      </c>
      <c r="F17" s="65">
        <f>VLOOKUP($A17,'Return Data'!$B$7:$R$2843,10,0)</f>
        <v>6.9513999999999996</v>
      </c>
      <c r="G17" s="66">
        <f t="shared" si="1"/>
        <v>4</v>
      </c>
      <c r="H17" s="65">
        <f>VLOOKUP($A17,'Return Data'!$B$7:$R$2843,11,0)</f>
        <v>4.8775000000000004</v>
      </c>
      <c r="I17" s="66">
        <f t="shared" si="2"/>
        <v>6</v>
      </c>
      <c r="J17" s="65">
        <f>VLOOKUP($A17,'Return Data'!$B$7:$R$2843,12,0)</f>
        <v>4.7759999999999998</v>
      </c>
      <c r="K17" s="66">
        <f t="shared" si="3"/>
        <v>15</v>
      </c>
      <c r="L17" s="65">
        <f>VLOOKUP($A17,'Return Data'!$B$7:$R$2843,13,0)</f>
        <v>5.4627999999999997</v>
      </c>
      <c r="M17" s="66">
        <f t="shared" si="4"/>
        <v>26</v>
      </c>
      <c r="N17" s="65">
        <f>VLOOKUP($A17,'Return Data'!$B$7:$R$2843,17,0)</f>
        <v>2.6156000000000001</v>
      </c>
      <c r="O17" s="66">
        <f t="shared" si="5"/>
        <v>22</v>
      </c>
      <c r="P17" s="65">
        <f>VLOOKUP($A17,'Return Data'!$B$7:$R$2843,14,0)</f>
        <v>4.3129</v>
      </c>
      <c r="Q17" s="66">
        <f t="shared" si="6"/>
        <v>20</v>
      </c>
      <c r="R17" s="65">
        <f>VLOOKUP($A17,'Return Data'!$B$7:$R$2843,16,0)</f>
        <v>6.9753999999999996</v>
      </c>
      <c r="S17" s="67">
        <f t="shared" si="7"/>
        <v>25</v>
      </c>
    </row>
    <row r="18" spans="1:19" x14ac:dyDescent="0.3">
      <c r="A18" s="82" t="s">
        <v>1415</v>
      </c>
      <c r="B18" s="64">
        <f>VLOOKUP($A18,'Return Data'!$B$7:$R$2843,3,0)</f>
        <v>44319</v>
      </c>
      <c r="C18" s="65">
        <f>VLOOKUP($A18,'Return Data'!$B$7:$R$2843,4,0)</f>
        <v>49.001100000000001</v>
      </c>
      <c r="D18" s="65">
        <f>VLOOKUP($A18,'Return Data'!$B$7:$R$2843,9,0)</f>
        <v>8.6903000000000006</v>
      </c>
      <c r="E18" s="66">
        <f t="shared" si="0"/>
        <v>14</v>
      </c>
      <c r="F18" s="65">
        <f>VLOOKUP($A18,'Return Data'!$B$7:$R$2843,10,0)</f>
        <v>6.1304999999999996</v>
      </c>
      <c r="G18" s="66">
        <f t="shared" si="1"/>
        <v>13</v>
      </c>
      <c r="H18" s="65">
        <f>VLOOKUP($A18,'Return Data'!$B$7:$R$2843,11,0)</f>
        <v>5.3217999999999996</v>
      </c>
      <c r="I18" s="66">
        <f t="shared" si="2"/>
        <v>3</v>
      </c>
      <c r="J18" s="65">
        <f>VLOOKUP($A18,'Return Data'!$B$7:$R$2843,12,0)</f>
        <v>6.1497999999999999</v>
      </c>
      <c r="K18" s="66">
        <f t="shared" si="3"/>
        <v>4</v>
      </c>
      <c r="L18" s="65">
        <f>VLOOKUP($A18,'Return Data'!$B$7:$R$2843,13,0)</f>
        <v>10.047599999999999</v>
      </c>
      <c r="M18" s="66">
        <f t="shared" si="4"/>
        <v>5</v>
      </c>
      <c r="N18" s="65">
        <f>VLOOKUP($A18,'Return Data'!$B$7:$R$2843,17,0)</f>
        <v>10.079499999999999</v>
      </c>
      <c r="O18" s="66">
        <f t="shared" si="5"/>
        <v>1</v>
      </c>
      <c r="P18" s="65">
        <f>VLOOKUP($A18,'Return Data'!$B$7:$R$2843,14,0)</f>
        <v>9.4063999999999997</v>
      </c>
      <c r="Q18" s="66">
        <f t="shared" si="6"/>
        <v>1</v>
      </c>
      <c r="R18" s="65">
        <f>VLOOKUP($A18,'Return Data'!$B$7:$R$2843,16,0)</f>
        <v>9.2459000000000007</v>
      </c>
      <c r="S18" s="67">
        <f t="shared" si="7"/>
        <v>2</v>
      </c>
    </row>
    <row r="19" spans="1:19" x14ac:dyDescent="0.3">
      <c r="A19" s="82" t="s">
        <v>1417</v>
      </c>
      <c r="B19" s="64">
        <f>VLOOKUP($A19,'Return Data'!$B$7:$R$2843,3,0)</f>
        <v>44319</v>
      </c>
      <c r="C19" s="65">
        <f>VLOOKUP($A19,'Return Data'!$B$7:$R$2843,4,0)</f>
        <v>21.515499999999999</v>
      </c>
      <c r="D19" s="65">
        <f>VLOOKUP($A19,'Return Data'!$B$7:$R$2843,9,0)</f>
        <v>9.8858999999999995</v>
      </c>
      <c r="E19" s="66">
        <f t="shared" si="0"/>
        <v>6</v>
      </c>
      <c r="F19" s="65">
        <f>VLOOKUP($A19,'Return Data'!$B$7:$R$2843,10,0)</f>
        <v>6.0149999999999997</v>
      </c>
      <c r="G19" s="66">
        <f t="shared" si="1"/>
        <v>15</v>
      </c>
      <c r="H19" s="65">
        <f>VLOOKUP($A19,'Return Data'!$B$7:$R$2843,11,0)</f>
        <v>4.5388000000000002</v>
      </c>
      <c r="I19" s="66">
        <f t="shared" si="2"/>
        <v>11</v>
      </c>
      <c r="J19" s="65">
        <f>VLOOKUP($A19,'Return Data'!$B$7:$R$2843,12,0)</f>
        <v>5.4776999999999996</v>
      </c>
      <c r="K19" s="66">
        <f t="shared" si="3"/>
        <v>8</v>
      </c>
      <c r="L19" s="65">
        <f>VLOOKUP($A19,'Return Data'!$B$7:$R$2843,13,0)</f>
        <v>10.1356</v>
      </c>
      <c r="M19" s="66">
        <f t="shared" si="4"/>
        <v>4</v>
      </c>
      <c r="N19" s="65">
        <f>VLOOKUP($A19,'Return Data'!$B$7:$R$2843,17,0)</f>
        <v>4.6326999999999998</v>
      </c>
      <c r="O19" s="66">
        <f t="shared" si="5"/>
        <v>18</v>
      </c>
      <c r="P19" s="65">
        <f>VLOOKUP($A19,'Return Data'!$B$7:$R$2843,14,0)</f>
        <v>5.8243999999999998</v>
      </c>
      <c r="Q19" s="66">
        <f t="shared" si="6"/>
        <v>17</v>
      </c>
      <c r="R19" s="65">
        <f>VLOOKUP($A19,'Return Data'!$B$7:$R$2843,16,0)</f>
        <v>7.5251000000000001</v>
      </c>
      <c r="S19" s="67">
        <f t="shared" si="7"/>
        <v>21</v>
      </c>
    </row>
    <row r="20" spans="1:19" x14ac:dyDescent="0.3">
      <c r="A20" s="82" t="s">
        <v>1418</v>
      </c>
      <c r="B20" s="64">
        <f>VLOOKUP($A20,'Return Data'!$B$7:$R$2843,3,0)</f>
        <v>44319</v>
      </c>
      <c r="C20" s="65">
        <f>VLOOKUP($A20,'Return Data'!$B$7:$R$2843,4,0)</f>
        <v>47.2104</v>
      </c>
      <c r="D20" s="65">
        <f>VLOOKUP($A20,'Return Data'!$B$7:$R$2843,9,0)</f>
        <v>8.2184000000000008</v>
      </c>
      <c r="E20" s="66">
        <f t="shared" si="0"/>
        <v>20</v>
      </c>
      <c r="F20" s="65">
        <f>VLOOKUP($A20,'Return Data'!$B$7:$R$2843,10,0)</f>
        <v>6.4642999999999997</v>
      </c>
      <c r="G20" s="66">
        <f t="shared" si="1"/>
        <v>9</v>
      </c>
      <c r="H20" s="65">
        <f>VLOOKUP($A20,'Return Data'!$B$7:$R$2843,11,0)</f>
        <v>4.1955</v>
      </c>
      <c r="I20" s="66">
        <f t="shared" si="2"/>
        <v>15</v>
      </c>
      <c r="J20" s="65">
        <f>VLOOKUP($A20,'Return Data'!$B$7:$R$2843,12,0)</f>
        <v>4.8201000000000001</v>
      </c>
      <c r="K20" s="66">
        <f t="shared" si="3"/>
        <v>14</v>
      </c>
      <c r="L20" s="65">
        <f>VLOOKUP($A20,'Return Data'!$B$7:$R$2843,13,0)</f>
        <v>8.4667999999999992</v>
      </c>
      <c r="M20" s="66">
        <f t="shared" si="4"/>
        <v>13</v>
      </c>
      <c r="N20" s="65">
        <f>VLOOKUP($A20,'Return Data'!$B$7:$R$2843,17,0)</f>
        <v>9.2317</v>
      </c>
      <c r="O20" s="66">
        <f t="shared" si="5"/>
        <v>8</v>
      </c>
      <c r="P20" s="65">
        <f>VLOOKUP($A20,'Return Data'!$B$7:$R$2843,14,0)</f>
        <v>8.9402000000000008</v>
      </c>
      <c r="Q20" s="66">
        <f t="shared" si="6"/>
        <v>6</v>
      </c>
      <c r="R20" s="65">
        <f>VLOOKUP($A20,'Return Data'!$B$7:$R$2843,16,0)</f>
        <v>8.6852999999999998</v>
      </c>
      <c r="S20" s="67">
        <f t="shared" si="7"/>
        <v>8</v>
      </c>
    </row>
    <row r="21" spans="1:19" x14ac:dyDescent="0.3">
      <c r="A21" s="82" t="s">
        <v>1421</v>
      </c>
      <c r="B21" s="64">
        <f>VLOOKUP($A21,'Return Data'!$B$7:$R$2843,3,0)</f>
        <v>44319</v>
      </c>
      <c r="C21" s="65">
        <f>VLOOKUP($A21,'Return Data'!$B$7:$R$2843,4,0)</f>
        <v>1861.1694</v>
      </c>
      <c r="D21" s="65">
        <f>VLOOKUP($A21,'Return Data'!$B$7:$R$2843,9,0)</f>
        <v>6.9541000000000004</v>
      </c>
      <c r="E21" s="66">
        <f t="shared" si="0"/>
        <v>26</v>
      </c>
      <c r="F21" s="65">
        <f>VLOOKUP($A21,'Return Data'!$B$7:$R$2843,10,0)</f>
        <v>4.6753</v>
      </c>
      <c r="G21" s="66">
        <f t="shared" si="1"/>
        <v>25</v>
      </c>
      <c r="H21" s="65">
        <f>VLOOKUP($A21,'Return Data'!$B$7:$R$2843,11,0)</f>
        <v>4.0496999999999996</v>
      </c>
      <c r="I21" s="66">
        <f t="shared" si="2"/>
        <v>19</v>
      </c>
      <c r="J21" s="65">
        <f>VLOOKUP($A21,'Return Data'!$B$7:$R$2843,12,0)</f>
        <v>4.6703000000000001</v>
      </c>
      <c r="K21" s="66">
        <f t="shared" si="3"/>
        <v>17</v>
      </c>
      <c r="L21" s="65">
        <f>VLOOKUP($A21,'Return Data'!$B$7:$R$2843,13,0)</f>
        <v>5.7561999999999998</v>
      </c>
      <c r="M21" s="66">
        <f t="shared" si="4"/>
        <v>25</v>
      </c>
      <c r="N21" s="65">
        <f>VLOOKUP($A21,'Return Data'!$B$7:$R$2843,17,0)</f>
        <v>5.8136000000000001</v>
      </c>
      <c r="O21" s="66">
        <f t="shared" si="5"/>
        <v>17</v>
      </c>
      <c r="P21" s="65">
        <f>VLOOKUP($A21,'Return Data'!$B$7:$R$2843,14,0)</f>
        <v>6.9443999999999999</v>
      </c>
      <c r="Q21" s="66">
        <f t="shared" si="6"/>
        <v>15</v>
      </c>
      <c r="R21" s="65">
        <f>VLOOKUP($A21,'Return Data'!$B$7:$R$2843,16,0)</f>
        <v>8.4435000000000002</v>
      </c>
      <c r="S21" s="67">
        <f t="shared" si="7"/>
        <v>14</v>
      </c>
    </row>
    <row r="22" spans="1:19" x14ac:dyDescent="0.3">
      <c r="A22" s="82" t="s">
        <v>1423</v>
      </c>
      <c r="B22" s="64">
        <f>VLOOKUP($A22,'Return Data'!$B$7:$R$2843,3,0)</f>
        <v>44319</v>
      </c>
      <c r="C22" s="65">
        <f>VLOOKUP($A22,'Return Data'!$B$7:$R$2843,4,0)</f>
        <v>3053.6853000000001</v>
      </c>
      <c r="D22" s="65">
        <f>VLOOKUP($A22,'Return Data'!$B$7:$R$2843,9,0)</f>
        <v>9.3920999999999992</v>
      </c>
      <c r="E22" s="66">
        <f t="shared" si="0"/>
        <v>9</v>
      </c>
      <c r="F22" s="65">
        <f>VLOOKUP($A22,'Return Data'!$B$7:$R$2843,10,0)</f>
        <v>6.3247</v>
      </c>
      <c r="G22" s="66">
        <f t="shared" si="1"/>
        <v>12</v>
      </c>
      <c r="H22" s="65">
        <f>VLOOKUP($A22,'Return Data'!$B$7:$R$2843,11,0)</f>
        <v>4.0635000000000003</v>
      </c>
      <c r="I22" s="66">
        <f t="shared" si="2"/>
        <v>17</v>
      </c>
      <c r="J22" s="65">
        <f>VLOOKUP($A22,'Return Data'!$B$7:$R$2843,12,0)</f>
        <v>4.2377000000000002</v>
      </c>
      <c r="K22" s="66">
        <f t="shared" si="3"/>
        <v>24</v>
      </c>
      <c r="L22" s="65">
        <f>VLOOKUP($A22,'Return Data'!$B$7:$R$2843,13,0)</f>
        <v>8.2903000000000002</v>
      </c>
      <c r="M22" s="66">
        <f t="shared" si="4"/>
        <v>15</v>
      </c>
      <c r="N22" s="65">
        <f>VLOOKUP($A22,'Return Data'!$B$7:$R$2843,17,0)</f>
        <v>9.1704000000000008</v>
      </c>
      <c r="O22" s="66">
        <f t="shared" si="5"/>
        <v>9</v>
      </c>
      <c r="P22" s="65">
        <f>VLOOKUP($A22,'Return Data'!$B$7:$R$2843,14,0)</f>
        <v>8.6637000000000004</v>
      </c>
      <c r="Q22" s="66">
        <f t="shared" si="6"/>
        <v>9</v>
      </c>
      <c r="R22" s="65">
        <f>VLOOKUP($A22,'Return Data'!$B$7:$R$2843,16,0)</f>
        <v>8.3683999999999994</v>
      </c>
      <c r="S22" s="67">
        <f t="shared" si="7"/>
        <v>15</v>
      </c>
    </row>
    <row r="23" spans="1:19" x14ac:dyDescent="0.3">
      <c r="A23" s="82" t="s">
        <v>1427</v>
      </c>
      <c r="B23" s="64">
        <f>VLOOKUP($A23,'Return Data'!$B$7:$R$2843,3,0)</f>
        <v>44319</v>
      </c>
      <c r="C23" s="65">
        <f>VLOOKUP($A23,'Return Data'!$B$7:$R$2843,4,0)</f>
        <v>43.809699999999999</v>
      </c>
      <c r="D23" s="65">
        <f>VLOOKUP($A23,'Return Data'!$B$7:$R$2843,9,0)</f>
        <v>8.4357000000000006</v>
      </c>
      <c r="E23" s="66">
        <f t="shared" si="0"/>
        <v>18</v>
      </c>
      <c r="F23" s="65">
        <f>VLOOKUP($A23,'Return Data'!$B$7:$R$2843,10,0)</f>
        <v>5.3620000000000001</v>
      </c>
      <c r="G23" s="66">
        <f t="shared" si="1"/>
        <v>23</v>
      </c>
      <c r="H23" s="65">
        <f>VLOOKUP($A23,'Return Data'!$B$7:$R$2843,11,0)</f>
        <v>3.9573999999999998</v>
      </c>
      <c r="I23" s="66">
        <f t="shared" si="2"/>
        <v>22</v>
      </c>
      <c r="J23" s="65">
        <f>VLOOKUP($A23,'Return Data'!$B$7:$R$2843,12,0)</f>
        <v>5.0331999999999999</v>
      </c>
      <c r="K23" s="66">
        <f t="shared" si="3"/>
        <v>12</v>
      </c>
      <c r="L23" s="65">
        <f>VLOOKUP($A23,'Return Data'!$B$7:$R$2843,13,0)</f>
        <v>8.5265000000000004</v>
      </c>
      <c r="M23" s="66">
        <f t="shared" si="4"/>
        <v>12</v>
      </c>
      <c r="N23" s="65">
        <f>VLOOKUP($A23,'Return Data'!$B$7:$R$2843,17,0)</f>
        <v>9.5283999999999995</v>
      </c>
      <c r="O23" s="66">
        <f t="shared" si="5"/>
        <v>6</v>
      </c>
      <c r="P23" s="65">
        <f>VLOOKUP($A23,'Return Data'!$B$7:$R$2843,14,0)</f>
        <v>9.1425000000000001</v>
      </c>
      <c r="Q23" s="66">
        <f t="shared" si="6"/>
        <v>4</v>
      </c>
      <c r="R23" s="65">
        <f>VLOOKUP($A23,'Return Data'!$B$7:$R$2843,16,0)</f>
        <v>8.8216999999999999</v>
      </c>
      <c r="S23" s="67">
        <f t="shared" si="7"/>
        <v>6</v>
      </c>
    </row>
    <row r="24" spans="1:19" x14ac:dyDescent="0.3">
      <c r="A24" s="82" t="s">
        <v>1428</v>
      </c>
      <c r="B24" s="64">
        <f>VLOOKUP($A24,'Return Data'!$B$7:$R$2843,3,0)</f>
        <v>44319</v>
      </c>
      <c r="C24" s="65">
        <f>VLOOKUP($A24,'Return Data'!$B$7:$R$2843,4,0)</f>
        <v>21.824000000000002</v>
      </c>
      <c r="D24" s="65">
        <f>VLOOKUP($A24,'Return Data'!$B$7:$R$2843,9,0)</f>
        <v>8.8790999999999993</v>
      </c>
      <c r="E24" s="66">
        <f t="shared" si="0"/>
        <v>11</v>
      </c>
      <c r="F24" s="65">
        <f>VLOOKUP($A24,'Return Data'!$B$7:$R$2843,10,0)</f>
        <v>5.95</v>
      </c>
      <c r="G24" s="66">
        <f t="shared" si="1"/>
        <v>16</v>
      </c>
      <c r="H24" s="65">
        <f>VLOOKUP($A24,'Return Data'!$B$7:$R$2843,11,0)</f>
        <v>4.0339</v>
      </c>
      <c r="I24" s="66">
        <f t="shared" si="2"/>
        <v>21</v>
      </c>
      <c r="J24" s="65">
        <f>VLOOKUP($A24,'Return Data'!$B$7:$R$2843,12,0)</f>
        <v>4.4513999999999996</v>
      </c>
      <c r="K24" s="66">
        <f t="shared" si="3"/>
        <v>22</v>
      </c>
      <c r="L24" s="65">
        <f>VLOOKUP($A24,'Return Data'!$B$7:$R$2843,13,0)</f>
        <v>7.4298999999999999</v>
      </c>
      <c r="M24" s="66">
        <f t="shared" si="4"/>
        <v>22</v>
      </c>
      <c r="N24" s="65">
        <f>VLOOKUP($A24,'Return Data'!$B$7:$R$2843,17,0)</f>
        <v>8.9628999999999994</v>
      </c>
      <c r="O24" s="66">
        <f t="shared" si="5"/>
        <v>12</v>
      </c>
      <c r="P24" s="65">
        <f>VLOOKUP($A24,'Return Data'!$B$7:$R$2843,14,0)</f>
        <v>8.6783999999999999</v>
      </c>
      <c r="Q24" s="66">
        <f t="shared" si="6"/>
        <v>8</v>
      </c>
      <c r="R24" s="65">
        <f>VLOOKUP($A24,'Return Data'!$B$7:$R$2843,16,0)</f>
        <v>8.5502000000000002</v>
      </c>
      <c r="S24" s="67">
        <f t="shared" si="7"/>
        <v>12</v>
      </c>
    </row>
    <row r="25" spans="1:19" x14ac:dyDescent="0.3">
      <c r="A25" s="82" t="s">
        <v>1430</v>
      </c>
      <c r="B25" s="64">
        <f>VLOOKUP($A25,'Return Data'!$B$7:$R$2843,3,0)</f>
        <v>44319</v>
      </c>
      <c r="C25" s="65">
        <f>VLOOKUP($A25,'Return Data'!$B$7:$R$2843,4,0)</f>
        <v>12.062099999999999</v>
      </c>
      <c r="D25" s="65">
        <f>VLOOKUP($A25,'Return Data'!$B$7:$R$2843,9,0)</f>
        <v>7.5891999999999999</v>
      </c>
      <c r="E25" s="66">
        <f t="shared" si="0"/>
        <v>23</v>
      </c>
      <c r="F25" s="65">
        <f>VLOOKUP($A25,'Return Data'!$B$7:$R$2843,10,0)</f>
        <v>5.5096999999999996</v>
      </c>
      <c r="G25" s="66">
        <f t="shared" si="1"/>
        <v>21</v>
      </c>
      <c r="H25" s="65">
        <f>VLOOKUP($A25,'Return Data'!$B$7:$R$2843,11,0)</f>
        <v>3.7046999999999999</v>
      </c>
      <c r="I25" s="66">
        <f t="shared" si="2"/>
        <v>25</v>
      </c>
      <c r="J25" s="65">
        <f>VLOOKUP($A25,'Return Data'!$B$7:$R$2843,12,0)</f>
        <v>4.2251000000000003</v>
      </c>
      <c r="K25" s="66">
        <f t="shared" si="3"/>
        <v>25</v>
      </c>
      <c r="L25" s="65">
        <f>VLOOKUP($A25,'Return Data'!$B$7:$R$2843,13,0)</f>
        <v>7.1551</v>
      </c>
      <c r="M25" s="66">
        <f t="shared" si="4"/>
        <v>23</v>
      </c>
      <c r="N25" s="65"/>
      <c r="O25" s="66"/>
      <c r="P25" s="65"/>
      <c r="Q25" s="66"/>
      <c r="R25" s="65">
        <f>VLOOKUP($A25,'Return Data'!$B$7:$R$2843,16,0)</f>
        <v>8.6813000000000002</v>
      </c>
      <c r="S25" s="67">
        <f t="shared" si="7"/>
        <v>9</v>
      </c>
    </row>
    <row r="26" spans="1:19" x14ac:dyDescent="0.3">
      <c r="A26" s="82" t="s">
        <v>1433</v>
      </c>
      <c r="B26" s="64">
        <f>VLOOKUP($A26,'Return Data'!$B$7:$R$2843,3,0)</f>
        <v>44319</v>
      </c>
      <c r="C26" s="65">
        <f>VLOOKUP($A26,'Return Data'!$B$7:$R$2843,4,0)</f>
        <v>12.8018</v>
      </c>
      <c r="D26" s="65">
        <f>VLOOKUP($A26,'Return Data'!$B$7:$R$2843,9,0)</f>
        <v>8.6377000000000006</v>
      </c>
      <c r="E26" s="66">
        <f t="shared" si="0"/>
        <v>16</v>
      </c>
      <c r="F26" s="65">
        <f>VLOOKUP($A26,'Return Data'!$B$7:$R$2843,10,0)</f>
        <v>6.8396999999999997</v>
      </c>
      <c r="G26" s="66">
        <f t="shared" si="1"/>
        <v>5</v>
      </c>
      <c r="H26" s="65">
        <f>VLOOKUP($A26,'Return Data'!$B$7:$R$2843,11,0)</f>
        <v>4.4779999999999998</v>
      </c>
      <c r="I26" s="66">
        <f t="shared" si="2"/>
        <v>13</v>
      </c>
      <c r="J26" s="65">
        <f>VLOOKUP($A26,'Return Data'!$B$7:$R$2843,12,0)</f>
        <v>4.742</v>
      </c>
      <c r="K26" s="66">
        <f t="shared" si="3"/>
        <v>16</v>
      </c>
      <c r="L26" s="65">
        <f>VLOOKUP($A26,'Return Data'!$B$7:$R$2843,13,0)</f>
        <v>7.4438000000000004</v>
      </c>
      <c r="M26" s="66">
        <f t="shared" si="4"/>
        <v>21</v>
      </c>
      <c r="N26" s="65">
        <f>VLOOKUP($A26,'Return Data'!$B$7:$R$2843,17,0)</f>
        <v>8.6974999999999998</v>
      </c>
      <c r="O26" s="66">
        <f t="shared" ref="O26:O33" si="8">RANK(N26,N$8:N$33,0)</f>
        <v>13</v>
      </c>
      <c r="P26" s="65"/>
      <c r="Q26" s="66"/>
      <c r="R26" s="65">
        <f>VLOOKUP($A26,'Return Data'!$B$7:$R$2843,16,0)</f>
        <v>8.1996000000000002</v>
      </c>
      <c r="S26" s="67">
        <f t="shared" si="7"/>
        <v>16</v>
      </c>
    </row>
    <row r="27" spans="1:19" x14ac:dyDescent="0.3">
      <c r="A27" s="82" t="s">
        <v>1435</v>
      </c>
      <c r="B27" s="64">
        <f>VLOOKUP($A27,'Return Data'!$B$7:$R$2843,3,0)</f>
        <v>44319</v>
      </c>
      <c r="C27" s="65">
        <f>VLOOKUP($A27,'Return Data'!$B$7:$R$2843,4,0)</f>
        <v>43.439</v>
      </c>
      <c r="D27" s="65">
        <f>VLOOKUP($A27,'Return Data'!$B$7:$R$2843,9,0)</f>
        <v>9.9425000000000008</v>
      </c>
      <c r="E27" s="66">
        <f t="shared" si="0"/>
        <v>5</v>
      </c>
      <c r="F27" s="65">
        <f>VLOOKUP($A27,'Return Data'!$B$7:$R$2843,10,0)</f>
        <v>8.3757000000000001</v>
      </c>
      <c r="G27" s="66">
        <f t="shared" si="1"/>
        <v>2</v>
      </c>
      <c r="H27" s="65">
        <f>VLOOKUP($A27,'Return Data'!$B$7:$R$2843,11,0)</f>
        <v>5.9458000000000002</v>
      </c>
      <c r="I27" s="66">
        <f t="shared" si="2"/>
        <v>2</v>
      </c>
      <c r="J27" s="65">
        <f>VLOOKUP($A27,'Return Data'!$B$7:$R$2843,12,0)</f>
        <v>6.5252999999999997</v>
      </c>
      <c r="K27" s="66">
        <f t="shared" si="3"/>
        <v>3</v>
      </c>
      <c r="L27" s="65">
        <f>VLOOKUP($A27,'Return Data'!$B$7:$R$2843,13,0)</f>
        <v>9.2792999999999992</v>
      </c>
      <c r="M27" s="66">
        <f t="shared" si="4"/>
        <v>7</v>
      </c>
      <c r="N27" s="65">
        <f>VLOOKUP($A27,'Return Data'!$B$7:$R$2843,17,0)</f>
        <v>9.6387999999999998</v>
      </c>
      <c r="O27" s="66">
        <f t="shared" si="8"/>
        <v>4</v>
      </c>
      <c r="P27" s="65">
        <f>VLOOKUP($A27,'Return Data'!$B$7:$R$2843,14,0)</f>
        <v>8.9236000000000004</v>
      </c>
      <c r="Q27" s="66">
        <f t="shared" ref="Q27:Q33" si="9">RANK(P27,P$8:P$33,0)</f>
        <v>7</v>
      </c>
      <c r="R27" s="65">
        <f>VLOOKUP($A27,'Return Data'!$B$7:$R$2843,16,0)</f>
        <v>8.8498999999999999</v>
      </c>
      <c r="S27" s="67">
        <f t="shared" si="7"/>
        <v>4</v>
      </c>
    </row>
    <row r="28" spans="1:19" x14ac:dyDescent="0.3">
      <c r="A28" s="82" t="s">
        <v>1437</v>
      </c>
      <c r="B28" s="64">
        <f>VLOOKUP($A28,'Return Data'!$B$7:$R$2843,3,0)</f>
        <v>44319</v>
      </c>
      <c r="C28" s="65">
        <f>VLOOKUP($A28,'Return Data'!$B$7:$R$2843,4,0)</f>
        <v>38.215699999999998</v>
      </c>
      <c r="D28" s="65">
        <f>VLOOKUP($A28,'Return Data'!$B$7:$R$2843,9,0)</f>
        <v>10.577400000000001</v>
      </c>
      <c r="E28" s="66">
        <f t="shared" si="0"/>
        <v>2</v>
      </c>
      <c r="F28" s="65">
        <f>VLOOKUP($A28,'Return Data'!$B$7:$R$2843,10,0)</f>
        <v>5.5471000000000004</v>
      </c>
      <c r="G28" s="66">
        <f t="shared" si="1"/>
        <v>20</v>
      </c>
      <c r="H28" s="65">
        <f>VLOOKUP($A28,'Return Data'!$B$7:$R$2843,11,0)</f>
        <v>4.0429000000000004</v>
      </c>
      <c r="I28" s="66">
        <f t="shared" si="2"/>
        <v>20</v>
      </c>
      <c r="J28" s="65">
        <f>VLOOKUP($A28,'Return Data'!$B$7:$R$2843,12,0)</f>
        <v>4.6055999999999999</v>
      </c>
      <c r="K28" s="66">
        <f t="shared" si="3"/>
        <v>19</v>
      </c>
      <c r="L28" s="65">
        <f>VLOOKUP($A28,'Return Data'!$B$7:$R$2843,13,0)</f>
        <v>7.8422999999999998</v>
      </c>
      <c r="M28" s="66">
        <f t="shared" si="4"/>
        <v>19</v>
      </c>
      <c r="N28" s="65">
        <f>VLOOKUP($A28,'Return Data'!$B$7:$R$2843,17,0)</f>
        <v>4.3291000000000004</v>
      </c>
      <c r="O28" s="66">
        <f t="shared" si="8"/>
        <v>19</v>
      </c>
      <c r="P28" s="65">
        <f>VLOOKUP($A28,'Return Data'!$B$7:$R$2843,14,0)</f>
        <v>4.7542999999999997</v>
      </c>
      <c r="Q28" s="66">
        <f t="shared" si="9"/>
        <v>19</v>
      </c>
      <c r="R28" s="65">
        <f>VLOOKUP($A28,'Return Data'!$B$7:$R$2843,16,0)</f>
        <v>7.7119</v>
      </c>
      <c r="S28" s="67">
        <f t="shared" si="7"/>
        <v>20</v>
      </c>
    </row>
    <row r="29" spans="1:19" x14ac:dyDescent="0.3">
      <c r="A29" s="82" t="s">
        <v>1439</v>
      </c>
      <c r="B29" s="64">
        <f>VLOOKUP($A29,'Return Data'!$B$7:$R$2843,3,0)</f>
        <v>44319</v>
      </c>
      <c r="C29" s="65">
        <f>VLOOKUP($A29,'Return Data'!$B$7:$R$2843,4,0)</f>
        <v>36.650399999999998</v>
      </c>
      <c r="D29" s="65">
        <f>VLOOKUP($A29,'Return Data'!$B$7:$R$2843,9,0)</f>
        <v>10.190799999999999</v>
      </c>
      <c r="E29" s="66">
        <f t="shared" si="0"/>
        <v>4</v>
      </c>
      <c r="F29" s="65">
        <f>VLOOKUP($A29,'Return Data'!$B$7:$R$2843,10,0)</f>
        <v>6.0891000000000002</v>
      </c>
      <c r="G29" s="66">
        <f t="shared" si="1"/>
        <v>14</v>
      </c>
      <c r="H29" s="65">
        <f>VLOOKUP($A29,'Return Data'!$B$7:$R$2843,11,0)</f>
        <v>3.7785000000000002</v>
      </c>
      <c r="I29" s="66">
        <f t="shared" si="2"/>
        <v>24</v>
      </c>
      <c r="J29" s="65">
        <f>VLOOKUP($A29,'Return Data'!$B$7:$R$2843,12,0)</f>
        <v>4.1589999999999998</v>
      </c>
      <c r="K29" s="66">
        <f t="shared" si="3"/>
        <v>26</v>
      </c>
      <c r="L29" s="65">
        <f>VLOOKUP($A29,'Return Data'!$B$7:$R$2843,13,0)</f>
        <v>14.734400000000001</v>
      </c>
      <c r="M29" s="66">
        <f t="shared" si="4"/>
        <v>1</v>
      </c>
      <c r="N29" s="65">
        <f>VLOOKUP($A29,'Return Data'!$B$7:$R$2843,17,0)</f>
        <v>3.6143999999999998</v>
      </c>
      <c r="O29" s="66">
        <f t="shared" si="8"/>
        <v>20</v>
      </c>
      <c r="P29" s="65">
        <f>VLOOKUP($A29,'Return Data'!$B$7:$R$2843,14,0)</f>
        <v>4.9649000000000001</v>
      </c>
      <c r="Q29" s="66">
        <f t="shared" si="9"/>
        <v>18</v>
      </c>
      <c r="R29" s="65">
        <f>VLOOKUP($A29,'Return Data'!$B$7:$R$2843,16,0)</f>
        <v>7.3959999999999999</v>
      </c>
      <c r="S29" s="67">
        <f t="shared" si="7"/>
        <v>22</v>
      </c>
    </row>
    <row r="30" spans="1:19" x14ac:dyDescent="0.3">
      <c r="A30" s="82" t="s">
        <v>1440</v>
      </c>
      <c r="B30" s="64">
        <f>VLOOKUP($A30,'Return Data'!$B$7:$R$2843,3,0)</f>
        <v>44319</v>
      </c>
      <c r="C30" s="65">
        <f>VLOOKUP($A30,'Return Data'!$B$7:$R$2843,4,0)</f>
        <v>26.222100000000001</v>
      </c>
      <c r="D30" s="65">
        <f>VLOOKUP($A30,'Return Data'!$B$7:$R$2843,9,0)</f>
        <v>8.2140000000000004</v>
      </c>
      <c r="E30" s="66">
        <f t="shared" si="0"/>
        <v>21</v>
      </c>
      <c r="F30" s="65">
        <f>VLOOKUP($A30,'Return Data'!$B$7:$R$2843,10,0)</f>
        <v>4.4871999999999996</v>
      </c>
      <c r="G30" s="66">
        <f t="shared" si="1"/>
        <v>26</v>
      </c>
      <c r="H30" s="65">
        <f>VLOOKUP($A30,'Return Data'!$B$7:$R$2843,11,0)</f>
        <v>3.4239999999999999</v>
      </c>
      <c r="I30" s="66">
        <f t="shared" si="2"/>
        <v>26</v>
      </c>
      <c r="J30" s="65">
        <f>VLOOKUP($A30,'Return Data'!$B$7:$R$2843,12,0)</f>
        <v>4.3013000000000003</v>
      </c>
      <c r="K30" s="66">
        <f t="shared" si="3"/>
        <v>23</v>
      </c>
      <c r="L30" s="65">
        <f>VLOOKUP($A30,'Return Data'!$B$7:$R$2843,13,0)</f>
        <v>7.5564</v>
      </c>
      <c r="M30" s="66">
        <f t="shared" si="4"/>
        <v>20</v>
      </c>
      <c r="N30" s="65">
        <f>VLOOKUP($A30,'Return Data'!$B$7:$R$2843,17,0)</f>
        <v>9.0871999999999993</v>
      </c>
      <c r="O30" s="66">
        <f t="shared" si="8"/>
        <v>11</v>
      </c>
      <c r="P30" s="65">
        <f>VLOOKUP($A30,'Return Data'!$B$7:$R$2843,14,0)</f>
        <v>8.5479000000000003</v>
      </c>
      <c r="Q30" s="66">
        <f t="shared" si="9"/>
        <v>11</v>
      </c>
      <c r="R30" s="65">
        <f>VLOOKUP($A30,'Return Data'!$B$7:$R$2843,16,0)</f>
        <v>8.5664999999999996</v>
      </c>
      <c r="S30" s="67">
        <f t="shared" si="7"/>
        <v>11</v>
      </c>
    </row>
    <row r="31" spans="1:19" x14ac:dyDescent="0.3">
      <c r="A31" s="82" t="s">
        <v>1443</v>
      </c>
      <c r="B31" s="64">
        <f>VLOOKUP($A31,'Return Data'!$B$7:$R$2843,3,0)</f>
        <v>44319</v>
      </c>
      <c r="C31" s="65">
        <f>VLOOKUP($A31,'Return Data'!$B$7:$R$2843,4,0)</f>
        <v>34.817399999999999</v>
      </c>
      <c r="D31" s="65">
        <f>VLOOKUP($A31,'Return Data'!$B$7:$R$2843,9,0)</f>
        <v>7.0494000000000003</v>
      </c>
      <c r="E31" s="66">
        <f t="shared" si="0"/>
        <v>25</v>
      </c>
      <c r="F31" s="65">
        <f>VLOOKUP($A31,'Return Data'!$B$7:$R$2843,10,0)</f>
        <v>5.2417999999999996</v>
      </c>
      <c r="G31" s="66">
        <f t="shared" si="1"/>
        <v>24</v>
      </c>
      <c r="H31" s="65">
        <f>VLOOKUP($A31,'Return Data'!$B$7:$R$2843,11,0)</f>
        <v>4.0632999999999999</v>
      </c>
      <c r="I31" s="66">
        <f t="shared" si="2"/>
        <v>18</v>
      </c>
      <c r="J31" s="65">
        <f>VLOOKUP($A31,'Return Data'!$B$7:$R$2843,12,0)</f>
        <v>4.5183999999999997</v>
      </c>
      <c r="K31" s="66">
        <f t="shared" si="3"/>
        <v>21</v>
      </c>
      <c r="L31" s="65">
        <f>VLOOKUP($A31,'Return Data'!$B$7:$R$2843,13,0)</f>
        <v>8.3729999999999993</v>
      </c>
      <c r="M31" s="66">
        <f t="shared" si="4"/>
        <v>14</v>
      </c>
      <c r="N31" s="65">
        <f>VLOOKUP($A31,'Return Data'!$B$7:$R$2843,17,0)</f>
        <v>1.7423999999999999</v>
      </c>
      <c r="O31" s="66">
        <f t="shared" si="8"/>
        <v>23</v>
      </c>
      <c r="P31" s="65">
        <f>VLOOKUP($A31,'Return Data'!$B$7:$R$2843,14,0)</f>
        <v>3.7831999999999999</v>
      </c>
      <c r="Q31" s="66">
        <f t="shared" si="9"/>
        <v>23</v>
      </c>
      <c r="R31" s="65">
        <f>VLOOKUP($A31,'Return Data'!$B$7:$R$2843,16,0)</f>
        <v>7.1289999999999996</v>
      </c>
      <c r="S31" s="67">
        <f t="shared" si="7"/>
        <v>24</v>
      </c>
    </row>
    <row r="32" spans="1:19" x14ac:dyDescent="0.3">
      <c r="A32" s="82" t="s">
        <v>1445</v>
      </c>
      <c r="B32" s="64">
        <f>VLOOKUP($A32,'Return Data'!$B$7:$R$2843,3,0)</f>
        <v>44319</v>
      </c>
      <c r="C32" s="65">
        <f>VLOOKUP($A32,'Return Data'!$B$7:$R$2843,4,0)</f>
        <v>40.762599999999999</v>
      </c>
      <c r="D32" s="65">
        <f>VLOOKUP($A32,'Return Data'!$B$7:$R$2843,9,0)</f>
        <v>8.6275999999999993</v>
      </c>
      <c r="E32" s="66">
        <f t="shared" si="0"/>
        <v>17</v>
      </c>
      <c r="F32" s="65">
        <f>VLOOKUP($A32,'Return Data'!$B$7:$R$2843,10,0)</f>
        <v>5.4222000000000001</v>
      </c>
      <c r="G32" s="66">
        <f t="shared" si="1"/>
        <v>22</v>
      </c>
      <c r="H32" s="65">
        <f>VLOOKUP($A32,'Return Data'!$B$7:$R$2843,11,0)</f>
        <v>3.8481999999999998</v>
      </c>
      <c r="I32" s="66">
        <f t="shared" si="2"/>
        <v>23</v>
      </c>
      <c r="J32" s="65">
        <f>VLOOKUP($A32,'Return Data'!$B$7:$R$2843,12,0)</f>
        <v>4.5807000000000002</v>
      </c>
      <c r="K32" s="66">
        <f t="shared" si="3"/>
        <v>20</v>
      </c>
      <c r="L32" s="65">
        <f>VLOOKUP($A32,'Return Data'!$B$7:$R$2843,13,0)</f>
        <v>8.6229999999999993</v>
      </c>
      <c r="M32" s="66">
        <f t="shared" si="4"/>
        <v>11</v>
      </c>
      <c r="N32" s="65">
        <f>VLOOKUP($A32,'Return Data'!$B$7:$R$2843,17,0)</f>
        <v>9.3620999999999999</v>
      </c>
      <c r="O32" s="66">
        <f t="shared" si="8"/>
        <v>7</v>
      </c>
      <c r="P32" s="65">
        <f>VLOOKUP($A32,'Return Data'!$B$7:$R$2843,14,0)</f>
        <v>6.7144000000000004</v>
      </c>
      <c r="Q32" s="66">
        <f t="shared" si="9"/>
        <v>16</v>
      </c>
      <c r="R32" s="65">
        <f>VLOOKUP($A32,'Return Data'!$B$7:$R$2843,16,0)</f>
        <v>8.1798000000000002</v>
      </c>
      <c r="S32" s="67">
        <f t="shared" si="7"/>
        <v>17</v>
      </c>
    </row>
    <row r="33" spans="1:19" x14ac:dyDescent="0.3">
      <c r="A33" s="82" t="s">
        <v>1446</v>
      </c>
      <c r="B33" s="64">
        <f>VLOOKUP($A33,'Return Data'!$B$7:$R$2843,3,0)</f>
        <v>44319</v>
      </c>
      <c r="C33" s="65">
        <f>VLOOKUP($A33,'Return Data'!$B$7:$R$2843,4,0)</f>
        <v>24.558299999999999</v>
      </c>
      <c r="D33" s="65">
        <f>VLOOKUP($A33,'Return Data'!$B$7:$R$2843,9,0)</f>
        <v>8.6697000000000006</v>
      </c>
      <c r="E33" s="66">
        <f t="shared" si="0"/>
        <v>15</v>
      </c>
      <c r="F33" s="65">
        <f>VLOOKUP($A33,'Return Data'!$B$7:$R$2843,10,0)</f>
        <v>5.7660999999999998</v>
      </c>
      <c r="G33" s="66">
        <f t="shared" si="1"/>
        <v>18</v>
      </c>
      <c r="H33" s="65">
        <f>VLOOKUP($A33,'Return Data'!$B$7:$R$2843,11,0)</f>
        <v>4.4866000000000001</v>
      </c>
      <c r="I33" s="66">
        <f t="shared" si="2"/>
        <v>12</v>
      </c>
      <c r="J33" s="65">
        <f>VLOOKUP($A33,'Return Data'!$B$7:$R$2843,12,0)</f>
        <v>5.1760000000000002</v>
      </c>
      <c r="K33" s="66">
        <f t="shared" si="3"/>
        <v>11</v>
      </c>
      <c r="L33" s="65">
        <f>VLOOKUP($A33,'Return Data'!$B$7:$R$2843,13,0)</f>
        <v>8.9830000000000005</v>
      </c>
      <c r="M33" s="66">
        <f t="shared" si="4"/>
        <v>10</v>
      </c>
      <c r="N33" s="65">
        <f>VLOOKUP($A33,'Return Data'!$B$7:$R$2843,17,0)</f>
        <v>2.8759999999999999</v>
      </c>
      <c r="O33" s="66">
        <f t="shared" si="8"/>
        <v>21</v>
      </c>
      <c r="P33" s="65">
        <f>VLOOKUP($A33,'Return Data'!$B$7:$R$2843,14,0)</f>
        <v>4.2591000000000001</v>
      </c>
      <c r="Q33" s="66">
        <f t="shared" si="9"/>
        <v>21</v>
      </c>
      <c r="R33" s="65">
        <f>VLOOKUP($A33,'Return Data'!$B$7:$R$2843,16,0)</f>
        <v>7.3076999999999996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9.2866653846153859</v>
      </c>
      <c r="E35" s="88"/>
      <c r="F35" s="89">
        <f>AVERAGE(F8:F33)</f>
        <v>6.6018000000000008</v>
      </c>
      <c r="G35" s="88"/>
      <c r="H35" s="89">
        <f>AVERAGE(H8:H33)</f>
        <v>5.0453730769230765</v>
      </c>
      <c r="I35" s="88"/>
      <c r="J35" s="89">
        <f>AVERAGE(J8:J33)</f>
        <v>5.3991153846153841</v>
      </c>
      <c r="K35" s="88"/>
      <c r="L35" s="89">
        <f>AVERAGE(L8:L33)</f>
        <v>8.7010769230769238</v>
      </c>
      <c r="M35" s="88"/>
      <c r="N35" s="89">
        <f>AVERAGE(N8:N33)</f>
        <v>6.711036</v>
      </c>
      <c r="O35" s="88"/>
      <c r="P35" s="89">
        <f>AVERAGE(P8:P33)</f>
        <v>6.9370791666666669</v>
      </c>
      <c r="Q35" s="88"/>
      <c r="R35" s="89">
        <f>AVERAGE(R8:R33)</f>
        <v>8.1685269230769215</v>
      </c>
      <c r="S35" s="90"/>
    </row>
    <row r="36" spans="1:19" x14ac:dyDescent="0.3">
      <c r="A36" s="87" t="s">
        <v>28</v>
      </c>
      <c r="B36" s="88"/>
      <c r="C36" s="88"/>
      <c r="D36" s="89">
        <f>MIN(D8:D33)</f>
        <v>6.9541000000000004</v>
      </c>
      <c r="E36" s="88"/>
      <c r="F36" s="89">
        <f>MIN(F8:F33)</f>
        <v>4.4871999999999996</v>
      </c>
      <c r="G36" s="88"/>
      <c r="H36" s="89">
        <f>MIN(H8:H33)</f>
        <v>3.4239999999999999</v>
      </c>
      <c r="I36" s="88"/>
      <c r="J36" s="89">
        <f>MIN(J8:J33)</f>
        <v>4.1589999999999998</v>
      </c>
      <c r="K36" s="88"/>
      <c r="L36" s="89">
        <f>MIN(L8:L33)</f>
        <v>5.4627999999999997</v>
      </c>
      <c r="M36" s="88"/>
      <c r="N36" s="89">
        <f>MIN(N8:N33)</f>
        <v>-7.1440000000000001</v>
      </c>
      <c r="O36" s="88"/>
      <c r="P36" s="89">
        <f>MIN(P8:P33)</f>
        <v>-2.7035</v>
      </c>
      <c r="Q36" s="88"/>
      <c r="R36" s="89">
        <f>MIN(R8:R33)</f>
        <v>4.6866000000000003</v>
      </c>
      <c r="S36" s="90"/>
    </row>
    <row r="37" spans="1:19" ht="15" thickBot="1" x14ac:dyDescent="0.35">
      <c r="A37" s="91" t="s">
        <v>29</v>
      </c>
      <c r="B37" s="92"/>
      <c r="C37" s="92"/>
      <c r="D37" s="93">
        <f>MAX(D8:D33)</f>
        <v>21.430299999999999</v>
      </c>
      <c r="E37" s="92"/>
      <c r="F37" s="93">
        <f>MAX(F8:F33)</f>
        <v>19.084700000000002</v>
      </c>
      <c r="G37" s="92"/>
      <c r="H37" s="93">
        <f>MAX(H8:H33)</f>
        <v>21.483899999999998</v>
      </c>
      <c r="I37" s="92"/>
      <c r="J37" s="93">
        <f>MAX(J8:J33)</f>
        <v>13.314</v>
      </c>
      <c r="K37" s="92"/>
      <c r="L37" s="93">
        <f>MAX(L8:L33)</f>
        <v>14.734400000000001</v>
      </c>
      <c r="M37" s="92"/>
      <c r="N37" s="93">
        <f>MAX(N8:N33)</f>
        <v>10.079499999999999</v>
      </c>
      <c r="O37" s="92"/>
      <c r="P37" s="93">
        <f>MAX(P8:P33)</f>
        <v>9.4063999999999997</v>
      </c>
      <c r="Q37" s="92"/>
      <c r="R37" s="93">
        <f>MAX(R8:R33)</f>
        <v>9.4895999999999994</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44319</v>
      </c>
      <c r="C8" s="65">
        <f>VLOOKUP($A8,'Return Data'!$B$7:$R$2843,4,0)</f>
        <v>36.840899999999998</v>
      </c>
      <c r="D8" s="65">
        <f>VLOOKUP($A8,'Return Data'!$B$7:$R$2843,9,0)</f>
        <v>8.4280000000000008</v>
      </c>
      <c r="E8" s="66">
        <f t="shared" ref="E8:E33" si="0">RANK(D8,D$8:D$33,0)</f>
        <v>10</v>
      </c>
      <c r="F8" s="65">
        <f>VLOOKUP($A8,'Return Data'!$B$7:$R$2843,10,0)</f>
        <v>5.9516999999999998</v>
      </c>
      <c r="G8" s="66">
        <f t="shared" ref="G8:G33" si="1">RANK(F8,F$8:F$33,0)</f>
        <v>8</v>
      </c>
      <c r="H8" s="65">
        <f>VLOOKUP($A8,'Return Data'!$B$7:$R$2843,11,0)</f>
        <v>4.335</v>
      </c>
      <c r="I8" s="66">
        <f t="shared" ref="I8:I33" si="2">RANK(H8,H$8:H$33,0)</f>
        <v>5</v>
      </c>
      <c r="J8" s="65">
        <f>VLOOKUP($A8,'Return Data'!$B$7:$R$2843,12,0)</f>
        <v>6.4467999999999996</v>
      </c>
      <c r="K8" s="66">
        <f t="shared" ref="K8:K33" si="3">RANK(J8,J$8:J$33,0)</f>
        <v>2</v>
      </c>
      <c r="L8" s="65">
        <f>VLOOKUP($A8,'Return Data'!$B$7:$R$2843,13,0)</f>
        <v>11.11</v>
      </c>
      <c r="M8" s="66">
        <f t="shared" ref="M8:M33" si="4">RANK(L8,L$8:L$33,0)</f>
        <v>2</v>
      </c>
      <c r="N8" s="65">
        <f>VLOOKUP($A8,'Return Data'!$B$7:$R$2843,17,0)</f>
        <v>9.1074999999999999</v>
      </c>
      <c r="O8" s="66">
        <f t="shared" ref="O8:O24" si="5">RANK(N8,N$8:N$33,0)</f>
        <v>3</v>
      </c>
      <c r="P8" s="65">
        <f>VLOOKUP($A8,'Return Data'!$B$7:$R$2843,14,0)</f>
        <v>8.5305</v>
      </c>
      <c r="Q8" s="66">
        <f t="shared" ref="Q8:Q24" si="6">RANK(P8,P$8:P$33,0)</f>
        <v>3</v>
      </c>
      <c r="R8" s="65">
        <f>VLOOKUP($A8,'Return Data'!$B$7:$R$2843,16,0)</f>
        <v>7.5145999999999997</v>
      </c>
      <c r="S8" s="67">
        <f t="shared" ref="S8:S33" si="7">RANK(R8,R$8:R$33,0)</f>
        <v>12</v>
      </c>
    </row>
    <row r="9" spans="1:19" x14ac:dyDescent="0.3">
      <c r="A9" s="82" t="s">
        <v>1390</v>
      </c>
      <c r="B9" s="64">
        <f>VLOOKUP($A9,'Return Data'!$B$7:$R$2843,3,0)</f>
        <v>44319</v>
      </c>
      <c r="C9" s="65">
        <f>VLOOKUP($A9,'Return Data'!$B$7:$R$2843,4,0)</f>
        <v>24.067799999999998</v>
      </c>
      <c r="D9" s="65">
        <f>VLOOKUP($A9,'Return Data'!$B$7:$R$2843,9,0)</f>
        <v>8.0778999999999996</v>
      </c>
      <c r="E9" s="66">
        <f t="shared" si="0"/>
        <v>12</v>
      </c>
      <c r="F9" s="65">
        <f>VLOOKUP($A9,'Return Data'!$B$7:$R$2843,10,0)</f>
        <v>5.0856000000000003</v>
      </c>
      <c r="G9" s="66">
        <f t="shared" si="1"/>
        <v>19</v>
      </c>
      <c r="H9" s="65">
        <f>VLOOKUP($A9,'Return Data'!$B$7:$R$2843,11,0)</f>
        <v>3.8875000000000002</v>
      </c>
      <c r="I9" s="66">
        <f t="shared" si="2"/>
        <v>10</v>
      </c>
      <c r="J9" s="65">
        <f>VLOOKUP($A9,'Return Data'!$B$7:$R$2843,12,0)</f>
        <v>4.7504</v>
      </c>
      <c r="K9" s="66">
        <f t="shared" si="3"/>
        <v>8</v>
      </c>
      <c r="L9" s="65">
        <f>VLOOKUP($A9,'Return Data'!$B$7:$R$2843,13,0)</f>
        <v>8.3512000000000004</v>
      </c>
      <c r="M9" s="66">
        <f t="shared" si="4"/>
        <v>10</v>
      </c>
      <c r="N9" s="65">
        <f>VLOOKUP($A9,'Return Data'!$B$7:$R$2843,17,0)</f>
        <v>8.9062999999999999</v>
      </c>
      <c r="O9" s="66">
        <f t="shared" si="5"/>
        <v>4</v>
      </c>
      <c r="P9" s="65">
        <f>VLOOKUP($A9,'Return Data'!$B$7:$R$2843,14,0)</f>
        <v>8.4817</v>
      </c>
      <c r="Q9" s="66">
        <f t="shared" si="6"/>
        <v>4</v>
      </c>
      <c r="R9" s="65">
        <f>VLOOKUP($A9,'Return Data'!$B$7:$R$2843,16,0)</f>
        <v>8.0937000000000001</v>
      </c>
      <c r="S9" s="67">
        <f t="shared" si="7"/>
        <v>4</v>
      </c>
    </row>
    <row r="10" spans="1:19" x14ac:dyDescent="0.3">
      <c r="A10" s="82" t="s">
        <v>1391</v>
      </c>
      <c r="B10" s="64">
        <f>VLOOKUP($A10,'Return Data'!$B$7:$R$2843,3,0)</f>
        <v>44319</v>
      </c>
      <c r="C10" s="65">
        <f>VLOOKUP($A10,'Return Data'!$B$7:$R$2843,4,0)</f>
        <v>23.009699999999999</v>
      </c>
      <c r="D10" s="65">
        <f>VLOOKUP($A10,'Return Data'!$B$7:$R$2843,9,0)</f>
        <v>7.3696999999999999</v>
      </c>
      <c r="E10" s="66">
        <f t="shared" si="0"/>
        <v>22</v>
      </c>
      <c r="F10" s="65">
        <f>VLOOKUP($A10,'Return Data'!$B$7:$R$2843,10,0)</f>
        <v>6.2077999999999998</v>
      </c>
      <c r="G10" s="66">
        <f t="shared" si="1"/>
        <v>3</v>
      </c>
      <c r="H10" s="65">
        <f>VLOOKUP($A10,'Return Data'!$B$7:$R$2843,11,0)</f>
        <v>3.9878</v>
      </c>
      <c r="I10" s="66">
        <f t="shared" si="2"/>
        <v>7</v>
      </c>
      <c r="J10" s="65">
        <f>VLOOKUP($A10,'Return Data'!$B$7:$R$2843,12,0)</f>
        <v>4.7380000000000004</v>
      </c>
      <c r="K10" s="66">
        <f t="shared" si="3"/>
        <v>9</v>
      </c>
      <c r="L10" s="65">
        <f>VLOOKUP($A10,'Return Data'!$B$7:$R$2843,13,0)</f>
        <v>7.2859999999999996</v>
      </c>
      <c r="M10" s="66">
        <f t="shared" si="4"/>
        <v>17</v>
      </c>
      <c r="N10" s="65">
        <f>VLOOKUP($A10,'Return Data'!$B$7:$R$2843,17,0)</f>
        <v>7.5159000000000002</v>
      </c>
      <c r="O10" s="66">
        <f t="shared" si="5"/>
        <v>16</v>
      </c>
      <c r="P10" s="65">
        <f>VLOOKUP($A10,'Return Data'!$B$7:$R$2843,14,0)</f>
        <v>7.4668000000000001</v>
      </c>
      <c r="Q10" s="66">
        <f t="shared" si="6"/>
        <v>14</v>
      </c>
      <c r="R10" s="65">
        <f>VLOOKUP($A10,'Return Data'!$B$7:$R$2843,16,0)</f>
        <v>7.9836</v>
      </c>
      <c r="S10" s="67">
        <f t="shared" si="7"/>
        <v>6</v>
      </c>
    </row>
    <row r="11" spans="1:19" x14ac:dyDescent="0.3">
      <c r="A11" s="82" t="s">
        <v>1393</v>
      </c>
      <c r="B11" s="64">
        <f>VLOOKUP($A11,'Return Data'!$B$7:$R$2843,3,0)</f>
        <v>44319</v>
      </c>
      <c r="C11" s="65">
        <f>VLOOKUP($A11,'Return Data'!$B$7:$R$2843,4,0)</f>
        <v>24.6997</v>
      </c>
      <c r="D11" s="65">
        <f>VLOOKUP($A11,'Return Data'!$B$7:$R$2843,9,0)</f>
        <v>8.0559999999999992</v>
      </c>
      <c r="E11" s="66">
        <f t="shared" si="0"/>
        <v>13</v>
      </c>
      <c r="F11" s="65">
        <f>VLOOKUP($A11,'Return Data'!$B$7:$R$2843,10,0)</f>
        <v>6.0332999999999997</v>
      </c>
      <c r="G11" s="66">
        <f t="shared" si="1"/>
        <v>4</v>
      </c>
      <c r="H11" s="65">
        <f>VLOOKUP($A11,'Return Data'!$B$7:$R$2843,11,0)</f>
        <v>3.8565999999999998</v>
      </c>
      <c r="I11" s="66">
        <f t="shared" si="2"/>
        <v>11</v>
      </c>
      <c r="J11" s="65">
        <f>VLOOKUP($A11,'Return Data'!$B$7:$R$2843,12,0)</f>
        <v>5.0629</v>
      </c>
      <c r="K11" s="66">
        <f t="shared" si="3"/>
        <v>6</v>
      </c>
      <c r="L11" s="65">
        <f>VLOOKUP($A11,'Return Data'!$B$7:$R$2843,13,0)</f>
        <v>8.5338999999999992</v>
      </c>
      <c r="M11" s="66">
        <f t="shared" si="4"/>
        <v>7</v>
      </c>
      <c r="N11" s="65">
        <f>VLOOKUP($A11,'Return Data'!$B$7:$R$2843,17,0)</f>
        <v>7.742</v>
      </c>
      <c r="O11" s="66">
        <f t="shared" si="5"/>
        <v>15</v>
      </c>
      <c r="P11" s="65">
        <f>VLOOKUP($A11,'Return Data'!$B$7:$R$2843,14,0)</f>
        <v>7.5465999999999998</v>
      </c>
      <c r="Q11" s="66">
        <f t="shared" si="6"/>
        <v>12</v>
      </c>
      <c r="R11" s="65">
        <f>VLOOKUP($A11,'Return Data'!$B$7:$R$2843,16,0)</f>
        <v>5.5819999999999999</v>
      </c>
      <c r="S11" s="67">
        <f t="shared" si="7"/>
        <v>25</v>
      </c>
    </row>
    <row r="12" spans="1:19" x14ac:dyDescent="0.3">
      <c r="A12" s="82" t="s">
        <v>1396</v>
      </c>
      <c r="B12" s="64">
        <f>VLOOKUP($A12,'Return Data'!$B$7:$R$2843,3,0)</f>
        <v>44319</v>
      </c>
      <c r="C12" s="65">
        <f>VLOOKUP($A12,'Return Data'!$B$7:$R$2843,4,0)</f>
        <v>17.211099999999998</v>
      </c>
      <c r="D12" s="65">
        <f>VLOOKUP($A12,'Return Data'!$B$7:$R$2843,9,0)</f>
        <v>9.6981999999999999</v>
      </c>
      <c r="E12" s="66">
        <f t="shared" si="0"/>
        <v>4</v>
      </c>
      <c r="F12" s="65">
        <f>VLOOKUP($A12,'Return Data'!$B$7:$R$2843,10,0)</f>
        <v>6.0277000000000003</v>
      </c>
      <c r="G12" s="66">
        <f t="shared" si="1"/>
        <v>5</v>
      </c>
      <c r="H12" s="65">
        <f>VLOOKUP($A12,'Return Data'!$B$7:$R$2843,11,0)</f>
        <v>3.9834999999999998</v>
      </c>
      <c r="I12" s="66">
        <f t="shared" si="2"/>
        <v>8</v>
      </c>
      <c r="J12" s="65">
        <f>VLOOKUP($A12,'Return Data'!$B$7:$R$2843,12,0)</f>
        <v>4.6917999999999997</v>
      </c>
      <c r="K12" s="66">
        <f t="shared" si="3"/>
        <v>10</v>
      </c>
      <c r="L12" s="65">
        <f>VLOOKUP($A12,'Return Data'!$B$7:$R$2843,13,0)</f>
        <v>6.2907000000000002</v>
      </c>
      <c r="M12" s="66">
        <f t="shared" si="4"/>
        <v>23</v>
      </c>
      <c r="N12" s="65">
        <f>VLOOKUP($A12,'Return Data'!$B$7:$R$2843,17,0)</f>
        <v>-7.6601999999999997</v>
      </c>
      <c r="O12" s="66">
        <f t="shared" si="5"/>
        <v>25</v>
      </c>
      <c r="P12" s="65">
        <f>VLOOKUP($A12,'Return Data'!$B$7:$R$2843,14,0)</f>
        <v>-3.2433999999999998</v>
      </c>
      <c r="Q12" s="66">
        <f t="shared" si="6"/>
        <v>24</v>
      </c>
      <c r="R12" s="65">
        <f>VLOOKUP($A12,'Return Data'!$B$7:$R$2843,16,0)</f>
        <v>4.4832000000000001</v>
      </c>
      <c r="S12" s="67">
        <f t="shared" si="7"/>
        <v>26</v>
      </c>
    </row>
    <row r="13" spans="1:19" x14ac:dyDescent="0.3">
      <c r="A13" s="82" t="s">
        <v>1398</v>
      </c>
      <c r="B13" s="64">
        <f>VLOOKUP($A13,'Return Data'!$B$7:$R$2843,3,0)</f>
        <v>44319</v>
      </c>
      <c r="C13" s="65">
        <f>VLOOKUP($A13,'Return Data'!$B$7:$R$2843,4,0)</f>
        <v>20.404</v>
      </c>
      <c r="D13" s="65">
        <f>VLOOKUP($A13,'Return Data'!$B$7:$R$2843,9,0)</f>
        <v>6.4775999999999998</v>
      </c>
      <c r="E13" s="66">
        <f t="shared" si="0"/>
        <v>24</v>
      </c>
      <c r="F13" s="65">
        <f>VLOOKUP($A13,'Return Data'!$B$7:$R$2843,10,0)</f>
        <v>5.2645</v>
      </c>
      <c r="G13" s="66">
        <f t="shared" si="1"/>
        <v>17</v>
      </c>
      <c r="H13" s="65">
        <f>VLOOKUP($A13,'Return Data'!$B$7:$R$2843,11,0)</f>
        <v>3.5419999999999998</v>
      </c>
      <c r="I13" s="66">
        <f t="shared" si="2"/>
        <v>15</v>
      </c>
      <c r="J13" s="65">
        <f>VLOOKUP($A13,'Return Data'!$B$7:$R$2843,12,0)</f>
        <v>3.9748999999999999</v>
      </c>
      <c r="K13" s="66">
        <f t="shared" si="3"/>
        <v>15</v>
      </c>
      <c r="L13" s="65">
        <f>VLOOKUP($A13,'Return Data'!$B$7:$R$2843,13,0)</f>
        <v>7.3977000000000004</v>
      </c>
      <c r="M13" s="66">
        <f t="shared" si="4"/>
        <v>15</v>
      </c>
      <c r="N13" s="65">
        <f>VLOOKUP($A13,'Return Data'!$B$7:$R$2843,17,0)</f>
        <v>7.8453999999999997</v>
      </c>
      <c r="O13" s="66">
        <f t="shared" si="5"/>
        <v>13</v>
      </c>
      <c r="P13" s="65">
        <f>VLOOKUP($A13,'Return Data'!$B$7:$R$2843,14,0)</f>
        <v>7.5068999999999999</v>
      </c>
      <c r="Q13" s="66">
        <f t="shared" si="6"/>
        <v>13</v>
      </c>
      <c r="R13" s="65">
        <f>VLOOKUP($A13,'Return Data'!$B$7:$R$2843,16,0)</f>
        <v>7.3689</v>
      </c>
      <c r="S13" s="67">
        <f t="shared" si="7"/>
        <v>14</v>
      </c>
    </row>
    <row r="14" spans="1:19" x14ac:dyDescent="0.3">
      <c r="A14" s="82" t="s">
        <v>1400</v>
      </c>
      <c r="B14" s="64">
        <f>VLOOKUP($A14,'Return Data'!$B$7:$R$2843,3,0)</f>
        <v>44319</v>
      </c>
      <c r="C14" s="65">
        <f>VLOOKUP($A14,'Return Data'!$B$7:$R$2843,4,0)</f>
        <v>36.952300000000001</v>
      </c>
      <c r="D14" s="65">
        <f>VLOOKUP($A14,'Return Data'!$B$7:$R$2843,9,0)</f>
        <v>7.5824999999999996</v>
      </c>
      <c r="E14" s="66">
        <f t="shared" si="0"/>
        <v>21</v>
      </c>
      <c r="F14" s="65">
        <f>VLOOKUP($A14,'Return Data'!$B$7:$R$2843,10,0)</f>
        <v>5.6811999999999996</v>
      </c>
      <c r="G14" s="66">
        <f t="shared" si="1"/>
        <v>11</v>
      </c>
      <c r="H14" s="65">
        <f>VLOOKUP($A14,'Return Data'!$B$7:$R$2843,11,0)</f>
        <v>3.5333000000000001</v>
      </c>
      <c r="I14" s="66">
        <f t="shared" si="2"/>
        <v>16</v>
      </c>
      <c r="J14" s="65">
        <f>VLOOKUP($A14,'Return Data'!$B$7:$R$2843,12,0)</f>
        <v>4.2043999999999997</v>
      </c>
      <c r="K14" s="66">
        <f t="shared" si="3"/>
        <v>13</v>
      </c>
      <c r="L14" s="65">
        <f>VLOOKUP($A14,'Return Data'!$B$7:$R$2843,13,0)</f>
        <v>7.2302999999999997</v>
      </c>
      <c r="M14" s="66">
        <f t="shared" si="4"/>
        <v>18</v>
      </c>
      <c r="N14" s="65">
        <f>VLOOKUP($A14,'Return Data'!$B$7:$R$2843,17,0)</f>
        <v>8.3826000000000001</v>
      </c>
      <c r="O14" s="66">
        <f t="shared" si="5"/>
        <v>10</v>
      </c>
      <c r="P14" s="65">
        <f>VLOOKUP($A14,'Return Data'!$B$7:$R$2843,14,0)</f>
        <v>7.8993000000000002</v>
      </c>
      <c r="Q14" s="66">
        <f t="shared" si="6"/>
        <v>10</v>
      </c>
      <c r="R14" s="65">
        <f>VLOOKUP($A14,'Return Data'!$B$7:$R$2843,16,0)</f>
        <v>7.2556000000000003</v>
      </c>
      <c r="S14" s="67">
        <f t="shared" si="7"/>
        <v>16</v>
      </c>
    </row>
    <row r="15" spans="1:19" x14ac:dyDescent="0.3">
      <c r="A15" s="82" t="s">
        <v>1408</v>
      </c>
      <c r="B15" s="64">
        <f>VLOOKUP($A15,'Return Data'!$B$7:$R$2843,3,0)</f>
        <v>44319</v>
      </c>
      <c r="C15" s="65">
        <f>VLOOKUP($A15,'Return Data'!$B$7:$R$2843,4,0)</f>
        <v>4085.5736947791202</v>
      </c>
      <c r="D15" s="65">
        <f>VLOOKUP($A15,'Return Data'!$B$7:$R$2843,9,0)</f>
        <v>21.430599999999998</v>
      </c>
      <c r="E15" s="66">
        <f t="shared" si="0"/>
        <v>1</v>
      </c>
      <c r="F15" s="65">
        <f>VLOOKUP($A15,'Return Data'!$B$7:$R$2843,10,0)</f>
        <v>18.947800000000001</v>
      </c>
      <c r="G15" s="66">
        <f t="shared" si="1"/>
        <v>1</v>
      </c>
      <c r="H15" s="65">
        <f>VLOOKUP($A15,'Return Data'!$B$7:$R$2843,11,0)</f>
        <v>20.991399999999999</v>
      </c>
      <c r="I15" s="66">
        <f t="shared" si="2"/>
        <v>1</v>
      </c>
      <c r="J15" s="65">
        <f>VLOOKUP($A15,'Return Data'!$B$7:$R$2843,12,0)</f>
        <v>12.7125</v>
      </c>
      <c r="K15" s="66">
        <f t="shared" si="3"/>
        <v>1</v>
      </c>
      <c r="L15" s="65">
        <f>VLOOKUP($A15,'Return Data'!$B$7:$R$2843,13,0)</f>
        <v>10.224600000000001</v>
      </c>
      <c r="M15" s="66">
        <f t="shared" si="4"/>
        <v>3</v>
      </c>
      <c r="N15" s="65">
        <f>VLOOKUP($A15,'Return Data'!$B$7:$R$2843,17,0)</f>
        <v>1.0330999999999999</v>
      </c>
      <c r="O15" s="66">
        <f t="shared" si="5"/>
        <v>24</v>
      </c>
      <c r="P15" s="65">
        <f>VLOOKUP($A15,'Return Data'!$B$7:$R$2843,14,0)</f>
        <v>3.4495</v>
      </c>
      <c r="Q15" s="66">
        <f t="shared" si="6"/>
        <v>21</v>
      </c>
      <c r="R15" s="65">
        <f>VLOOKUP($A15,'Return Data'!$B$7:$R$2843,16,0)</f>
        <v>7.5789999999999997</v>
      </c>
      <c r="S15" s="67">
        <f t="shared" si="7"/>
        <v>10</v>
      </c>
    </row>
    <row r="16" spans="1:19" x14ac:dyDescent="0.3">
      <c r="A16" s="82" t="s">
        <v>1410</v>
      </c>
      <c r="B16" s="64">
        <f>VLOOKUP($A16,'Return Data'!$B$7:$R$2843,3,0)</f>
        <v>44319</v>
      </c>
      <c r="C16" s="65">
        <f>VLOOKUP($A16,'Return Data'!$B$7:$R$2843,4,0)</f>
        <v>24.773</v>
      </c>
      <c r="D16" s="65">
        <f>VLOOKUP($A16,'Return Data'!$B$7:$R$2843,9,0)</f>
        <v>9.2654999999999994</v>
      </c>
      <c r="E16" s="66">
        <f t="shared" si="0"/>
        <v>6</v>
      </c>
      <c r="F16" s="65">
        <f>VLOOKUP($A16,'Return Data'!$B$7:$R$2843,10,0)</f>
        <v>5.8567999999999998</v>
      </c>
      <c r="G16" s="66">
        <f t="shared" si="1"/>
        <v>9</v>
      </c>
      <c r="H16" s="65">
        <f>VLOOKUP($A16,'Return Data'!$B$7:$R$2843,11,0)</f>
        <v>4.4051999999999998</v>
      </c>
      <c r="I16" s="66">
        <f t="shared" si="2"/>
        <v>4</v>
      </c>
      <c r="J16" s="65">
        <f>VLOOKUP($A16,'Return Data'!$B$7:$R$2843,12,0)</f>
        <v>5.3292999999999999</v>
      </c>
      <c r="K16" s="66">
        <f t="shared" si="3"/>
        <v>5</v>
      </c>
      <c r="L16" s="65">
        <f>VLOOKUP($A16,'Return Data'!$B$7:$R$2843,13,0)</f>
        <v>9.4684000000000008</v>
      </c>
      <c r="M16" s="66">
        <f t="shared" si="4"/>
        <v>5</v>
      </c>
      <c r="N16" s="65">
        <f>VLOOKUP($A16,'Return Data'!$B$7:$R$2843,17,0)</f>
        <v>9.4391999999999996</v>
      </c>
      <c r="O16" s="66">
        <f t="shared" si="5"/>
        <v>1</v>
      </c>
      <c r="P16" s="65">
        <f>VLOOKUP($A16,'Return Data'!$B$7:$R$2843,14,0)</f>
        <v>8.8321000000000005</v>
      </c>
      <c r="Q16" s="66">
        <f t="shared" si="6"/>
        <v>1</v>
      </c>
      <c r="R16" s="65">
        <f>VLOOKUP($A16,'Return Data'!$B$7:$R$2843,16,0)</f>
        <v>8.7096</v>
      </c>
      <c r="S16" s="67">
        <f t="shared" si="7"/>
        <v>1</v>
      </c>
    </row>
    <row r="17" spans="1:19" x14ac:dyDescent="0.3">
      <c r="A17" s="82" t="s">
        <v>1412</v>
      </c>
      <c r="B17" s="64">
        <f>VLOOKUP($A17,'Return Data'!$B$7:$R$2843,3,0)</f>
        <v>44319</v>
      </c>
      <c r="C17" s="65">
        <f>VLOOKUP($A17,'Return Data'!$B$7:$R$2843,4,0)</f>
        <v>31.2898</v>
      </c>
      <c r="D17" s="65">
        <f>VLOOKUP($A17,'Return Data'!$B$7:$R$2843,9,0)</f>
        <v>8.7468000000000004</v>
      </c>
      <c r="E17" s="66">
        <f t="shared" si="0"/>
        <v>8</v>
      </c>
      <c r="F17" s="65">
        <f>VLOOKUP($A17,'Return Data'!$B$7:$R$2843,10,0)</f>
        <v>5.8465999999999996</v>
      </c>
      <c r="G17" s="66">
        <f t="shared" si="1"/>
        <v>10</v>
      </c>
      <c r="H17" s="65">
        <f>VLOOKUP($A17,'Return Data'!$B$7:$R$2843,11,0)</f>
        <v>3.8046000000000002</v>
      </c>
      <c r="I17" s="66">
        <f t="shared" si="2"/>
        <v>12</v>
      </c>
      <c r="J17" s="65">
        <f>VLOOKUP($A17,'Return Data'!$B$7:$R$2843,12,0)</f>
        <v>3.7081</v>
      </c>
      <c r="K17" s="66">
        <f t="shared" si="3"/>
        <v>22</v>
      </c>
      <c r="L17" s="65">
        <f>VLOOKUP($A17,'Return Data'!$B$7:$R$2843,13,0)</f>
        <v>4.3803000000000001</v>
      </c>
      <c r="M17" s="66">
        <f t="shared" si="4"/>
        <v>25</v>
      </c>
      <c r="N17" s="65">
        <f>VLOOKUP($A17,'Return Data'!$B$7:$R$2843,17,0)</f>
        <v>1.6042000000000001</v>
      </c>
      <c r="O17" s="66">
        <f t="shared" si="5"/>
        <v>22</v>
      </c>
      <c r="P17" s="65">
        <f>VLOOKUP($A17,'Return Data'!$B$7:$R$2843,14,0)</f>
        <v>3.2991999999999999</v>
      </c>
      <c r="Q17" s="66">
        <f t="shared" si="6"/>
        <v>22</v>
      </c>
      <c r="R17" s="65">
        <f>VLOOKUP($A17,'Return Data'!$B$7:$R$2843,16,0)</f>
        <v>6.3928000000000003</v>
      </c>
      <c r="S17" s="67">
        <f t="shared" si="7"/>
        <v>24</v>
      </c>
    </row>
    <row r="18" spans="1:19" x14ac:dyDescent="0.3">
      <c r="A18" s="82" t="s">
        <v>1414</v>
      </c>
      <c r="B18" s="64">
        <f>VLOOKUP($A18,'Return Data'!$B$7:$R$2843,3,0)</f>
        <v>44319</v>
      </c>
      <c r="C18" s="65">
        <f>VLOOKUP($A18,'Return Data'!$B$7:$R$2843,4,0)</f>
        <v>46.192</v>
      </c>
      <c r="D18" s="65">
        <f>VLOOKUP($A18,'Return Data'!$B$7:$R$2843,9,0)</f>
        <v>7.9295</v>
      </c>
      <c r="E18" s="66">
        <f t="shared" si="0"/>
        <v>15</v>
      </c>
      <c r="F18" s="65">
        <f>VLOOKUP($A18,'Return Data'!$B$7:$R$2843,10,0)</f>
        <v>5.3616000000000001</v>
      </c>
      <c r="G18" s="66">
        <f t="shared" si="1"/>
        <v>16</v>
      </c>
      <c r="H18" s="65">
        <f>VLOOKUP($A18,'Return Data'!$B$7:$R$2843,11,0)</f>
        <v>4.5438999999999998</v>
      </c>
      <c r="I18" s="66">
        <f t="shared" si="2"/>
        <v>3</v>
      </c>
      <c r="J18" s="65">
        <f>VLOOKUP($A18,'Return Data'!$B$7:$R$2843,12,0)</f>
        <v>5.3575999999999997</v>
      </c>
      <c r="K18" s="66">
        <f t="shared" si="3"/>
        <v>4</v>
      </c>
      <c r="L18" s="65">
        <f>VLOOKUP($A18,'Return Data'!$B$7:$R$2843,13,0)</f>
        <v>9.2164000000000001</v>
      </c>
      <c r="M18" s="66">
        <f t="shared" si="4"/>
        <v>6</v>
      </c>
      <c r="N18" s="65">
        <f>VLOOKUP($A18,'Return Data'!$B$7:$R$2843,17,0)</f>
        <v>9.2538</v>
      </c>
      <c r="O18" s="66">
        <f t="shared" si="5"/>
        <v>2</v>
      </c>
      <c r="P18" s="65">
        <f>VLOOKUP($A18,'Return Data'!$B$7:$R$2843,14,0)</f>
        <v>8.5671999999999997</v>
      </c>
      <c r="Q18" s="66">
        <f t="shared" si="6"/>
        <v>2</v>
      </c>
      <c r="R18" s="65">
        <f>VLOOKUP($A18,'Return Data'!$B$7:$R$2843,16,0)</f>
        <v>8.1485000000000003</v>
      </c>
      <c r="S18" s="67">
        <f t="shared" si="7"/>
        <v>3</v>
      </c>
    </row>
    <row r="19" spans="1:19" x14ac:dyDescent="0.3">
      <c r="A19" s="82" t="s">
        <v>1416</v>
      </c>
      <c r="B19" s="64">
        <f>VLOOKUP($A19,'Return Data'!$B$7:$R$2843,3,0)</f>
        <v>44319</v>
      </c>
      <c r="C19" s="65">
        <f>VLOOKUP($A19,'Return Data'!$B$7:$R$2843,4,0)</f>
        <v>20.0929</v>
      </c>
      <c r="D19" s="65">
        <f>VLOOKUP($A19,'Return Data'!$B$7:$R$2843,9,0)</f>
        <v>9.4435000000000002</v>
      </c>
      <c r="E19" s="66">
        <f t="shared" si="0"/>
        <v>5</v>
      </c>
      <c r="F19" s="65">
        <f>VLOOKUP($A19,'Return Data'!$B$7:$R$2843,10,0)</f>
        <v>5.6006999999999998</v>
      </c>
      <c r="G19" s="66">
        <f t="shared" si="1"/>
        <v>13</v>
      </c>
      <c r="H19" s="65">
        <f>VLOOKUP($A19,'Return Data'!$B$7:$R$2843,11,0)</f>
        <v>4.1513999999999998</v>
      </c>
      <c r="I19" s="66">
        <f t="shared" si="2"/>
        <v>6</v>
      </c>
      <c r="J19" s="65">
        <f>VLOOKUP($A19,'Return Data'!$B$7:$R$2843,12,0)</f>
        <v>5.0541999999999998</v>
      </c>
      <c r="K19" s="66">
        <f t="shared" si="3"/>
        <v>7</v>
      </c>
      <c r="L19" s="65">
        <f>VLOOKUP($A19,'Return Data'!$B$7:$R$2843,13,0)</f>
        <v>9.6193000000000008</v>
      </c>
      <c r="M19" s="66">
        <f t="shared" si="4"/>
        <v>4</v>
      </c>
      <c r="N19" s="65">
        <f>VLOOKUP($A19,'Return Data'!$B$7:$R$2843,17,0)</f>
        <v>4.0490000000000004</v>
      </c>
      <c r="O19" s="66">
        <f t="shared" si="5"/>
        <v>18</v>
      </c>
      <c r="P19" s="65">
        <f>VLOOKUP($A19,'Return Data'!$B$7:$R$2843,14,0)</f>
        <v>5.0407000000000002</v>
      </c>
      <c r="Q19" s="66">
        <f t="shared" si="6"/>
        <v>17</v>
      </c>
      <c r="R19" s="65">
        <f>VLOOKUP($A19,'Return Data'!$B$7:$R$2843,16,0)</f>
        <v>7.1379000000000001</v>
      </c>
      <c r="S19" s="67">
        <f t="shared" si="7"/>
        <v>20</v>
      </c>
    </row>
    <row r="20" spans="1:19" x14ac:dyDescent="0.3">
      <c r="A20" s="82" t="s">
        <v>1419</v>
      </c>
      <c r="B20" s="64">
        <f>VLOOKUP($A20,'Return Data'!$B$7:$R$2843,3,0)</f>
        <v>44319</v>
      </c>
      <c r="C20" s="65">
        <f>VLOOKUP($A20,'Return Data'!$B$7:$R$2843,4,0)</f>
        <v>44.977899999999998</v>
      </c>
      <c r="D20" s="65">
        <f>VLOOKUP($A20,'Return Data'!$B$7:$R$2843,9,0)</f>
        <v>7.7285000000000004</v>
      </c>
      <c r="E20" s="66">
        <f t="shared" si="0"/>
        <v>17</v>
      </c>
      <c r="F20" s="65">
        <f>VLOOKUP($A20,'Return Data'!$B$7:$R$2843,10,0)</f>
        <v>5.9695</v>
      </c>
      <c r="G20" s="66">
        <f t="shared" si="1"/>
        <v>7</v>
      </c>
      <c r="H20" s="65">
        <f>VLOOKUP($A20,'Return Data'!$B$7:$R$2843,11,0)</f>
        <v>3.6842999999999999</v>
      </c>
      <c r="I20" s="66">
        <f t="shared" si="2"/>
        <v>13</v>
      </c>
      <c r="J20" s="65">
        <f>VLOOKUP($A20,'Return Data'!$B$7:$R$2843,12,0)</f>
        <v>4.2958999999999996</v>
      </c>
      <c r="K20" s="66">
        <f t="shared" si="3"/>
        <v>12</v>
      </c>
      <c r="L20" s="65">
        <f>VLOOKUP($A20,'Return Data'!$B$7:$R$2843,13,0)</f>
        <v>7.9142000000000001</v>
      </c>
      <c r="M20" s="66">
        <f t="shared" si="4"/>
        <v>11</v>
      </c>
      <c r="N20" s="65">
        <f>VLOOKUP($A20,'Return Data'!$B$7:$R$2843,17,0)</f>
        <v>8.6763999999999992</v>
      </c>
      <c r="O20" s="66">
        <f t="shared" si="5"/>
        <v>6</v>
      </c>
      <c r="P20" s="65">
        <f>VLOOKUP($A20,'Return Data'!$B$7:$R$2843,14,0)</f>
        <v>8.3948999999999998</v>
      </c>
      <c r="Q20" s="66">
        <f t="shared" si="6"/>
        <v>5</v>
      </c>
      <c r="R20" s="65">
        <f>VLOOKUP($A20,'Return Data'!$B$7:$R$2843,16,0)</f>
        <v>7.65</v>
      </c>
      <c r="S20" s="67">
        <f t="shared" si="7"/>
        <v>9</v>
      </c>
    </row>
    <row r="21" spans="1:19" x14ac:dyDescent="0.3">
      <c r="A21" s="82" t="s">
        <v>1420</v>
      </c>
      <c r="B21" s="64">
        <f>VLOOKUP($A21,'Return Data'!$B$7:$R$2843,3,0)</f>
        <v>44319</v>
      </c>
      <c r="C21" s="65">
        <f>VLOOKUP($A21,'Return Data'!$B$7:$R$2843,4,0)</f>
        <v>1700.9499000000001</v>
      </c>
      <c r="D21" s="65">
        <f>VLOOKUP($A21,'Return Data'!$B$7:$R$2843,9,0)</f>
        <v>5.6353</v>
      </c>
      <c r="E21" s="66">
        <f t="shared" si="0"/>
        <v>26</v>
      </c>
      <c r="F21" s="65">
        <f>VLOOKUP($A21,'Return Data'!$B$7:$R$2843,10,0)</f>
        <v>3.3582999999999998</v>
      </c>
      <c r="G21" s="66">
        <f t="shared" si="1"/>
        <v>26</v>
      </c>
      <c r="H21" s="65">
        <f>VLOOKUP($A21,'Return Data'!$B$7:$R$2843,11,0)</f>
        <v>2.67</v>
      </c>
      <c r="I21" s="66">
        <f t="shared" si="2"/>
        <v>25</v>
      </c>
      <c r="J21" s="65">
        <f>VLOOKUP($A21,'Return Data'!$B$7:$R$2843,12,0)</f>
        <v>3.2923</v>
      </c>
      <c r="K21" s="66">
        <f t="shared" si="3"/>
        <v>25</v>
      </c>
      <c r="L21" s="65">
        <f>VLOOKUP($A21,'Return Data'!$B$7:$R$2843,13,0)</f>
        <v>4.3601999999999999</v>
      </c>
      <c r="M21" s="66">
        <f t="shared" si="4"/>
        <v>26</v>
      </c>
      <c r="N21" s="65">
        <f>VLOOKUP($A21,'Return Data'!$B$7:$R$2843,17,0)</f>
        <v>4.5528000000000004</v>
      </c>
      <c r="O21" s="66">
        <f t="shared" si="5"/>
        <v>17</v>
      </c>
      <c r="P21" s="65">
        <f>VLOOKUP($A21,'Return Data'!$B$7:$R$2843,14,0)</f>
        <v>5.6925999999999997</v>
      </c>
      <c r="Q21" s="66">
        <f t="shared" si="6"/>
        <v>16</v>
      </c>
      <c r="R21" s="65">
        <f>VLOOKUP($A21,'Return Data'!$B$7:$R$2843,16,0)</f>
        <v>7.1989999999999998</v>
      </c>
      <c r="S21" s="67">
        <f t="shared" si="7"/>
        <v>18</v>
      </c>
    </row>
    <row r="22" spans="1:19" x14ac:dyDescent="0.3">
      <c r="A22" s="82" t="s">
        <v>1422</v>
      </c>
      <c r="B22" s="64">
        <f>VLOOKUP($A22,'Return Data'!$B$7:$R$2843,3,0)</f>
        <v>44319</v>
      </c>
      <c r="C22" s="65">
        <f>VLOOKUP($A22,'Return Data'!$B$7:$R$2843,4,0)</f>
        <v>2845.7213000000002</v>
      </c>
      <c r="D22" s="65">
        <f>VLOOKUP($A22,'Return Data'!$B$7:$R$2843,9,0)</f>
        <v>8.5351999999999997</v>
      </c>
      <c r="E22" s="66">
        <f t="shared" si="0"/>
        <v>9</v>
      </c>
      <c r="F22" s="65">
        <f>VLOOKUP($A22,'Return Data'!$B$7:$R$2843,10,0)</f>
        <v>5.4625000000000004</v>
      </c>
      <c r="G22" s="66">
        <f t="shared" si="1"/>
        <v>14</v>
      </c>
      <c r="H22" s="65">
        <f>VLOOKUP($A22,'Return Data'!$B$7:$R$2843,11,0)</f>
        <v>3.1983000000000001</v>
      </c>
      <c r="I22" s="66">
        <f t="shared" si="2"/>
        <v>21</v>
      </c>
      <c r="J22" s="65">
        <f>VLOOKUP($A22,'Return Data'!$B$7:$R$2843,12,0)</f>
        <v>3.3637000000000001</v>
      </c>
      <c r="K22" s="66">
        <f t="shared" si="3"/>
        <v>24</v>
      </c>
      <c r="L22" s="65">
        <f>VLOOKUP($A22,'Return Data'!$B$7:$R$2843,13,0)</f>
        <v>7.3738999999999999</v>
      </c>
      <c r="M22" s="66">
        <f t="shared" si="4"/>
        <v>16</v>
      </c>
      <c r="N22" s="65">
        <f>VLOOKUP($A22,'Return Data'!$B$7:$R$2843,17,0)</f>
        <v>8.2484999999999999</v>
      </c>
      <c r="O22" s="66">
        <f t="shared" si="5"/>
        <v>12</v>
      </c>
      <c r="P22" s="65">
        <f>VLOOKUP($A22,'Return Data'!$B$7:$R$2843,14,0)</f>
        <v>7.7453000000000003</v>
      </c>
      <c r="Q22" s="66">
        <f t="shared" si="6"/>
        <v>11</v>
      </c>
      <c r="R22" s="65">
        <f>VLOOKUP($A22,'Return Data'!$B$7:$R$2843,16,0)</f>
        <v>7.6875</v>
      </c>
      <c r="S22" s="67">
        <f t="shared" si="7"/>
        <v>8</v>
      </c>
    </row>
    <row r="23" spans="1:19" x14ac:dyDescent="0.3">
      <c r="A23" s="82" t="s">
        <v>1426</v>
      </c>
      <c r="B23" s="64">
        <f>VLOOKUP($A23,'Return Data'!$B$7:$R$2843,3,0)</f>
        <v>44319</v>
      </c>
      <c r="C23" s="65">
        <f>VLOOKUP($A23,'Return Data'!$B$7:$R$2843,4,0)</f>
        <v>41.135800000000003</v>
      </c>
      <c r="D23" s="65">
        <f>VLOOKUP($A23,'Return Data'!$B$7:$R$2843,9,0)</f>
        <v>7.6074999999999999</v>
      </c>
      <c r="E23" s="66">
        <f t="shared" si="0"/>
        <v>20</v>
      </c>
      <c r="F23" s="65">
        <f>VLOOKUP($A23,'Return Data'!$B$7:$R$2843,10,0)</f>
        <v>4.5289000000000001</v>
      </c>
      <c r="G23" s="66">
        <f t="shared" si="1"/>
        <v>22</v>
      </c>
      <c r="H23" s="65">
        <f>VLOOKUP($A23,'Return Data'!$B$7:$R$2843,11,0)</f>
        <v>3.1299000000000001</v>
      </c>
      <c r="I23" s="66">
        <f t="shared" si="2"/>
        <v>22</v>
      </c>
      <c r="J23" s="65">
        <f>VLOOKUP($A23,'Return Data'!$B$7:$R$2843,12,0)</f>
        <v>4.1966000000000001</v>
      </c>
      <c r="K23" s="66">
        <f t="shared" si="3"/>
        <v>14</v>
      </c>
      <c r="L23" s="65">
        <f>VLOOKUP($A23,'Return Data'!$B$7:$R$2843,13,0)</f>
        <v>7.6486999999999998</v>
      </c>
      <c r="M23" s="66">
        <f t="shared" si="4"/>
        <v>12</v>
      </c>
      <c r="N23" s="65">
        <f>VLOOKUP($A23,'Return Data'!$B$7:$R$2843,17,0)</f>
        <v>8.6396999999999995</v>
      </c>
      <c r="O23" s="66">
        <f t="shared" si="5"/>
        <v>7</v>
      </c>
      <c r="P23" s="65">
        <f>VLOOKUP($A23,'Return Data'!$B$7:$R$2843,14,0)</f>
        <v>8.2497000000000007</v>
      </c>
      <c r="Q23" s="66">
        <f t="shared" si="6"/>
        <v>6</v>
      </c>
      <c r="R23" s="65">
        <f>VLOOKUP($A23,'Return Data'!$B$7:$R$2843,16,0)</f>
        <v>7.7207999999999997</v>
      </c>
      <c r="S23" s="67">
        <f t="shared" si="7"/>
        <v>7</v>
      </c>
    </row>
    <row r="24" spans="1:19" x14ac:dyDescent="0.3">
      <c r="A24" s="82" t="s">
        <v>1429</v>
      </c>
      <c r="B24" s="64">
        <f>VLOOKUP($A24,'Return Data'!$B$7:$R$2843,3,0)</f>
        <v>44319</v>
      </c>
      <c r="C24" s="65">
        <f>VLOOKUP($A24,'Return Data'!$B$7:$R$2843,4,0)</f>
        <v>20.998200000000001</v>
      </c>
      <c r="D24" s="65">
        <f>VLOOKUP($A24,'Return Data'!$B$7:$R$2843,9,0)</f>
        <v>8.3963000000000001</v>
      </c>
      <c r="E24" s="66">
        <f t="shared" si="0"/>
        <v>11</v>
      </c>
      <c r="F24" s="65">
        <f>VLOOKUP($A24,'Return Data'!$B$7:$R$2843,10,0)</f>
        <v>5.4503000000000004</v>
      </c>
      <c r="G24" s="66">
        <f t="shared" si="1"/>
        <v>15</v>
      </c>
      <c r="H24" s="65">
        <f>VLOOKUP($A24,'Return Data'!$B$7:$R$2843,11,0)</f>
        <v>3.5325000000000002</v>
      </c>
      <c r="I24" s="66">
        <f t="shared" si="2"/>
        <v>17</v>
      </c>
      <c r="J24" s="65">
        <f>VLOOKUP($A24,'Return Data'!$B$7:$R$2843,12,0)</f>
        <v>3.9415</v>
      </c>
      <c r="K24" s="66">
        <f t="shared" si="3"/>
        <v>16</v>
      </c>
      <c r="L24" s="65">
        <f>VLOOKUP($A24,'Return Data'!$B$7:$R$2843,13,0)</f>
        <v>6.8979999999999997</v>
      </c>
      <c r="M24" s="66">
        <f t="shared" si="4"/>
        <v>21</v>
      </c>
      <c r="N24" s="65">
        <f>VLOOKUP($A24,'Return Data'!$B$7:$R$2843,17,0)</f>
        <v>8.4312000000000005</v>
      </c>
      <c r="O24" s="66">
        <f t="shared" si="5"/>
        <v>9</v>
      </c>
      <c r="P24" s="65">
        <f>VLOOKUP($A24,'Return Data'!$B$7:$R$2843,14,0)</f>
        <v>8.1407000000000007</v>
      </c>
      <c r="Q24" s="66">
        <f t="shared" si="6"/>
        <v>7</v>
      </c>
      <c r="R24" s="65">
        <f>VLOOKUP($A24,'Return Data'!$B$7:$R$2843,16,0)</f>
        <v>8.2517999999999994</v>
      </c>
      <c r="S24" s="67">
        <f t="shared" si="7"/>
        <v>2</v>
      </c>
    </row>
    <row r="25" spans="1:19" x14ac:dyDescent="0.3">
      <c r="A25" s="82" t="s">
        <v>1431</v>
      </c>
      <c r="B25" s="64">
        <f>VLOOKUP($A25,'Return Data'!$B$7:$R$2843,3,0)</f>
        <v>44319</v>
      </c>
      <c r="C25" s="65">
        <f>VLOOKUP($A25,'Return Data'!$B$7:$R$2843,4,0)</f>
        <v>11.779500000000001</v>
      </c>
      <c r="D25" s="65">
        <f>VLOOKUP($A25,'Return Data'!$B$7:$R$2843,9,0)</f>
        <v>6.5361000000000002</v>
      </c>
      <c r="E25" s="66">
        <f t="shared" si="0"/>
        <v>23</v>
      </c>
      <c r="F25" s="65">
        <f>VLOOKUP($A25,'Return Data'!$B$7:$R$2843,10,0)</f>
        <v>4.4484000000000004</v>
      </c>
      <c r="G25" s="66">
        <f t="shared" si="1"/>
        <v>24</v>
      </c>
      <c r="H25" s="65">
        <f>VLOOKUP($A25,'Return Data'!$B$7:$R$2843,11,0)</f>
        <v>2.6379000000000001</v>
      </c>
      <c r="I25" s="66">
        <f t="shared" si="2"/>
        <v>26</v>
      </c>
      <c r="J25" s="65">
        <f>VLOOKUP($A25,'Return Data'!$B$7:$R$2843,12,0)</f>
        <v>3.1459999999999999</v>
      </c>
      <c r="K25" s="66">
        <f t="shared" si="3"/>
        <v>26</v>
      </c>
      <c r="L25" s="65">
        <f>VLOOKUP($A25,'Return Data'!$B$7:$R$2843,13,0)</f>
        <v>6.0328999999999997</v>
      </c>
      <c r="M25" s="66">
        <f t="shared" si="4"/>
        <v>24</v>
      </c>
      <c r="N25" s="65"/>
      <c r="O25" s="66"/>
      <c r="P25" s="65"/>
      <c r="Q25" s="66"/>
      <c r="R25" s="65">
        <f>VLOOKUP($A25,'Return Data'!$B$7:$R$2843,16,0)</f>
        <v>7.5431999999999997</v>
      </c>
      <c r="S25" s="67">
        <f t="shared" si="7"/>
        <v>11</v>
      </c>
    </row>
    <row r="26" spans="1:19" x14ac:dyDescent="0.3">
      <c r="A26" s="82" t="s">
        <v>1432</v>
      </c>
      <c r="B26" s="64">
        <f>VLOOKUP($A26,'Return Data'!$B$7:$R$2843,3,0)</f>
        <v>44319</v>
      </c>
      <c r="C26" s="65">
        <f>VLOOKUP($A26,'Return Data'!$B$7:$R$2843,4,0)</f>
        <v>12.492900000000001</v>
      </c>
      <c r="D26" s="65">
        <f>VLOOKUP($A26,'Return Data'!$B$7:$R$2843,9,0)</f>
        <v>7.7925000000000004</v>
      </c>
      <c r="E26" s="66">
        <f t="shared" si="0"/>
        <v>16</v>
      </c>
      <c r="F26" s="65">
        <f>VLOOKUP($A26,'Return Data'!$B$7:$R$2843,10,0)</f>
        <v>5.9885999999999999</v>
      </c>
      <c r="G26" s="66">
        <f t="shared" si="1"/>
        <v>6</v>
      </c>
      <c r="H26" s="65">
        <f>VLOOKUP($A26,'Return Data'!$B$7:$R$2843,11,0)</f>
        <v>3.6164999999999998</v>
      </c>
      <c r="I26" s="66">
        <f t="shared" si="2"/>
        <v>14</v>
      </c>
      <c r="J26" s="65">
        <f>VLOOKUP($A26,'Return Data'!$B$7:$R$2843,12,0)</f>
        <v>3.8820000000000001</v>
      </c>
      <c r="K26" s="66">
        <f t="shared" si="3"/>
        <v>18</v>
      </c>
      <c r="L26" s="65">
        <f>VLOOKUP($A26,'Return Data'!$B$7:$R$2843,13,0)</f>
        <v>6.5454999999999997</v>
      </c>
      <c r="M26" s="66">
        <f t="shared" si="4"/>
        <v>22</v>
      </c>
      <c r="N26" s="65">
        <f>VLOOKUP($A26,'Return Data'!$B$7:$R$2843,17,0)</f>
        <v>7.8335999999999997</v>
      </c>
      <c r="O26" s="66">
        <f t="shared" ref="O26:O33" si="8">RANK(N26,N$8:N$33,0)</f>
        <v>14</v>
      </c>
      <c r="P26" s="65"/>
      <c r="Q26" s="66"/>
      <c r="R26" s="65">
        <f>VLOOKUP($A26,'Return Data'!$B$7:$R$2843,16,0)</f>
        <v>7.3596000000000004</v>
      </c>
      <c r="S26" s="67">
        <f t="shared" si="7"/>
        <v>15</v>
      </c>
    </row>
    <row r="27" spans="1:19" x14ac:dyDescent="0.3">
      <c r="A27" s="82" t="s">
        <v>1434</v>
      </c>
      <c r="B27" s="64">
        <f>VLOOKUP($A27,'Return Data'!$B$7:$R$2843,3,0)</f>
        <v>44319</v>
      </c>
      <c r="C27" s="65">
        <f>VLOOKUP($A27,'Return Data'!$B$7:$R$2843,4,0)</f>
        <v>41.1327</v>
      </c>
      <c r="D27" s="65">
        <f>VLOOKUP($A27,'Return Data'!$B$7:$R$2843,9,0)</f>
        <v>9.1614000000000004</v>
      </c>
      <c r="E27" s="66">
        <f t="shared" si="0"/>
        <v>7</v>
      </c>
      <c r="F27" s="65">
        <f>VLOOKUP($A27,'Return Data'!$B$7:$R$2843,10,0)</f>
        <v>7.5743</v>
      </c>
      <c r="G27" s="66">
        <f t="shared" si="1"/>
        <v>2</v>
      </c>
      <c r="H27" s="65">
        <f>VLOOKUP($A27,'Return Data'!$B$7:$R$2843,11,0)</f>
        <v>5.1051000000000002</v>
      </c>
      <c r="I27" s="66">
        <f t="shared" si="2"/>
        <v>2</v>
      </c>
      <c r="J27" s="65">
        <f>VLOOKUP($A27,'Return Data'!$B$7:$R$2843,12,0)</f>
        <v>5.6604000000000001</v>
      </c>
      <c r="K27" s="66">
        <f t="shared" si="3"/>
        <v>3</v>
      </c>
      <c r="L27" s="65">
        <f>VLOOKUP($A27,'Return Data'!$B$7:$R$2843,13,0)</f>
        <v>8.3858999999999995</v>
      </c>
      <c r="M27" s="66">
        <f t="shared" si="4"/>
        <v>9</v>
      </c>
      <c r="N27" s="65">
        <f>VLOOKUP($A27,'Return Data'!$B$7:$R$2843,17,0)</f>
        <v>8.7607999999999997</v>
      </c>
      <c r="O27" s="66">
        <f t="shared" si="8"/>
        <v>5</v>
      </c>
      <c r="P27" s="65">
        <f>VLOOKUP($A27,'Return Data'!$B$7:$R$2843,14,0)</f>
        <v>8.0966000000000005</v>
      </c>
      <c r="Q27" s="66">
        <f t="shared" ref="Q27:Q33" si="9">RANK(P27,P$8:P$33,0)</f>
        <v>8</v>
      </c>
      <c r="R27" s="65">
        <f>VLOOKUP($A27,'Return Data'!$B$7:$R$2843,16,0)</f>
        <v>7.9951999999999996</v>
      </c>
      <c r="S27" s="67">
        <f t="shared" si="7"/>
        <v>5</v>
      </c>
    </row>
    <row r="28" spans="1:19" x14ac:dyDescent="0.3">
      <c r="A28" s="82" t="s">
        <v>1436</v>
      </c>
      <c r="B28" s="64">
        <f>VLOOKUP($A28,'Return Data'!$B$7:$R$2843,3,0)</f>
        <v>44319</v>
      </c>
      <c r="C28" s="65">
        <f>VLOOKUP($A28,'Return Data'!$B$7:$R$2843,4,0)</f>
        <v>35.650100000000002</v>
      </c>
      <c r="D28" s="65">
        <f>VLOOKUP($A28,'Return Data'!$B$7:$R$2843,9,0)</f>
        <v>9.8348999999999993</v>
      </c>
      <c r="E28" s="66">
        <f t="shared" si="0"/>
        <v>2</v>
      </c>
      <c r="F28" s="65">
        <f>VLOOKUP($A28,'Return Data'!$B$7:$R$2843,10,0)</f>
        <v>4.8162000000000003</v>
      </c>
      <c r="G28" s="66">
        <f t="shared" si="1"/>
        <v>20</v>
      </c>
      <c r="H28" s="65">
        <f>VLOOKUP($A28,'Return Data'!$B$7:$R$2843,11,0)</f>
        <v>3.3216000000000001</v>
      </c>
      <c r="I28" s="66">
        <f t="shared" si="2"/>
        <v>20</v>
      </c>
      <c r="J28" s="65">
        <f>VLOOKUP($A28,'Return Data'!$B$7:$R$2843,12,0)</f>
        <v>3.8919000000000001</v>
      </c>
      <c r="K28" s="66">
        <f t="shared" si="3"/>
        <v>17</v>
      </c>
      <c r="L28" s="65">
        <f>VLOOKUP($A28,'Return Data'!$B$7:$R$2843,13,0)</f>
        <v>7.0061999999999998</v>
      </c>
      <c r="M28" s="66">
        <f t="shared" si="4"/>
        <v>20</v>
      </c>
      <c r="N28" s="65">
        <f>VLOOKUP($A28,'Return Data'!$B$7:$R$2843,17,0)</f>
        <v>3.5552000000000001</v>
      </c>
      <c r="O28" s="66">
        <f t="shared" si="8"/>
        <v>19</v>
      </c>
      <c r="P28" s="65">
        <f>VLOOKUP($A28,'Return Data'!$B$7:$R$2843,14,0)</f>
        <v>3.9028</v>
      </c>
      <c r="Q28" s="66">
        <f t="shared" si="9"/>
        <v>19</v>
      </c>
      <c r="R28" s="65">
        <f>VLOOKUP($A28,'Return Data'!$B$7:$R$2843,16,0)</f>
        <v>7.2027000000000001</v>
      </c>
      <c r="S28" s="67">
        <f t="shared" si="7"/>
        <v>17</v>
      </c>
    </row>
    <row r="29" spans="1:19" x14ac:dyDescent="0.3">
      <c r="A29" s="82" t="s">
        <v>1438</v>
      </c>
      <c r="B29" s="64">
        <f>VLOOKUP($A29,'Return Data'!$B$7:$R$2843,3,0)</f>
        <v>44319</v>
      </c>
      <c r="C29" s="65">
        <f>VLOOKUP($A29,'Return Data'!$B$7:$R$2843,4,0)</f>
        <v>34.650199999999998</v>
      </c>
      <c r="D29" s="65">
        <f>VLOOKUP($A29,'Return Data'!$B$7:$R$2843,9,0)</f>
        <v>9.7767999999999997</v>
      </c>
      <c r="E29" s="66">
        <f t="shared" si="0"/>
        <v>3</v>
      </c>
      <c r="F29" s="65">
        <f>VLOOKUP($A29,'Return Data'!$B$7:$R$2843,10,0)</f>
        <v>5.6795</v>
      </c>
      <c r="G29" s="66">
        <f t="shared" si="1"/>
        <v>12</v>
      </c>
      <c r="H29" s="65">
        <f>VLOOKUP($A29,'Return Data'!$B$7:$R$2843,11,0)</f>
        <v>3.3637000000000001</v>
      </c>
      <c r="I29" s="66">
        <f t="shared" si="2"/>
        <v>19</v>
      </c>
      <c r="J29" s="65">
        <f>VLOOKUP($A29,'Return Data'!$B$7:$R$2843,12,0)</f>
        <v>3.7326999999999999</v>
      </c>
      <c r="K29" s="66">
        <f t="shared" si="3"/>
        <v>21</v>
      </c>
      <c r="L29" s="65">
        <f>VLOOKUP($A29,'Return Data'!$B$7:$R$2843,13,0)</f>
        <v>14.2547</v>
      </c>
      <c r="M29" s="66">
        <f t="shared" si="4"/>
        <v>1</v>
      </c>
      <c r="N29" s="65">
        <f>VLOOKUP($A29,'Return Data'!$B$7:$R$2843,17,0)</f>
        <v>3.1669999999999998</v>
      </c>
      <c r="O29" s="66">
        <f t="shared" si="8"/>
        <v>20</v>
      </c>
      <c r="P29" s="65">
        <f>VLOOKUP($A29,'Return Data'!$B$7:$R$2843,14,0)</f>
        <v>4.4009</v>
      </c>
      <c r="Q29" s="66">
        <f t="shared" si="9"/>
        <v>18</v>
      </c>
      <c r="R29" s="65">
        <f>VLOOKUP($A29,'Return Data'!$B$7:$R$2843,16,0)</f>
        <v>7.1444999999999999</v>
      </c>
      <c r="S29" s="67">
        <f t="shared" si="7"/>
        <v>19</v>
      </c>
    </row>
    <row r="30" spans="1:19" x14ac:dyDescent="0.3">
      <c r="A30" s="82" t="s">
        <v>1441</v>
      </c>
      <c r="B30" s="64">
        <f>VLOOKUP($A30,'Return Data'!$B$7:$R$2843,3,0)</f>
        <v>44319</v>
      </c>
      <c r="C30" s="65">
        <f>VLOOKUP($A30,'Return Data'!$B$7:$R$2843,4,0)</f>
        <v>25.1966</v>
      </c>
      <c r="D30" s="65">
        <f>VLOOKUP($A30,'Return Data'!$B$7:$R$2843,9,0)</f>
        <v>7.7089999999999996</v>
      </c>
      <c r="E30" s="66">
        <f t="shared" si="0"/>
        <v>18</v>
      </c>
      <c r="F30" s="65">
        <f>VLOOKUP($A30,'Return Data'!$B$7:$R$2843,10,0)</f>
        <v>3.9821</v>
      </c>
      <c r="G30" s="66">
        <f t="shared" si="1"/>
        <v>25</v>
      </c>
      <c r="H30" s="65">
        <f>VLOOKUP($A30,'Return Data'!$B$7:$R$2843,11,0)</f>
        <v>2.9146999999999998</v>
      </c>
      <c r="I30" s="66">
        <f t="shared" si="2"/>
        <v>23</v>
      </c>
      <c r="J30" s="65">
        <f>VLOOKUP($A30,'Return Data'!$B$7:$R$2843,12,0)</f>
        <v>3.7852000000000001</v>
      </c>
      <c r="K30" s="66">
        <f t="shared" si="3"/>
        <v>20</v>
      </c>
      <c r="L30" s="65">
        <f>VLOOKUP($A30,'Return Data'!$B$7:$R$2843,13,0)</f>
        <v>7.0183999999999997</v>
      </c>
      <c r="M30" s="66">
        <f t="shared" si="4"/>
        <v>19</v>
      </c>
      <c r="N30" s="65">
        <f>VLOOKUP($A30,'Return Data'!$B$7:$R$2843,17,0)</f>
        <v>8.5427999999999997</v>
      </c>
      <c r="O30" s="66">
        <f t="shared" si="8"/>
        <v>8</v>
      </c>
      <c r="P30" s="65">
        <f>VLOOKUP($A30,'Return Data'!$B$7:$R$2843,14,0)</f>
        <v>7.9763999999999999</v>
      </c>
      <c r="Q30" s="66">
        <f t="shared" si="9"/>
        <v>9</v>
      </c>
      <c r="R30" s="65">
        <f>VLOOKUP($A30,'Return Data'!$B$7:$R$2843,16,0)</f>
        <v>6.9358000000000004</v>
      </c>
      <c r="S30" s="67">
        <f t="shared" si="7"/>
        <v>21</v>
      </c>
    </row>
    <row r="31" spans="1:19" x14ac:dyDescent="0.3">
      <c r="A31" s="82" t="s">
        <v>1442</v>
      </c>
      <c r="B31" s="64">
        <f>VLOOKUP($A31,'Return Data'!$B$7:$R$2843,3,0)</f>
        <v>44319</v>
      </c>
      <c r="C31" s="65">
        <f>VLOOKUP($A31,'Return Data'!$B$7:$R$2843,4,0)</f>
        <v>32.552999999999997</v>
      </c>
      <c r="D31" s="65">
        <f>VLOOKUP($A31,'Return Data'!$B$7:$R$2843,9,0)</f>
        <v>6.3148</v>
      </c>
      <c r="E31" s="66">
        <f t="shared" si="0"/>
        <v>25</v>
      </c>
      <c r="F31" s="65">
        <f>VLOOKUP($A31,'Return Data'!$B$7:$R$2843,10,0)</f>
        <v>4.6196000000000002</v>
      </c>
      <c r="G31" s="66">
        <f t="shared" si="1"/>
        <v>21</v>
      </c>
      <c r="H31" s="65">
        <f>VLOOKUP($A31,'Return Data'!$B$7:$R$2843,11,0)</f>
        <v>3.3778999999999999</v>
      </c>
      <c r="I31" s="66">
        <f t="shared" si="2"/>
        <v>18</v>
      </c>
      <c r="J31" s="65">
        <f>VLOOKUP($A31,'Return Data'!$B$7:$R$2843,12,0)</f>
        <v>3.8046000000000002</v>
      </c>
      <c r="K31" s="66">
        <f t="shared" si="3"/>
        <v>19</v>
      </c>
      <c r="L31" s="65">
        <f>VLOOKUP($A31,'Return Data'!$B$7:$R$2843,13,0)</f>
        <v>7.6196999999999999</v>
      </c>
      <c r="M31" s="66">
        <f t="shared" si="4"/>
        <v>13</v>
      </c>
      <c r="N31" s="65">
        <f>VLOOKUP($A31,'Return Data'!$B$7:$R$2843,17,0)</f>
        <v>1.0617000000000001</v>
      </c>
      <c r="O31" s="66">
        <f t="shared" si="8"/>
        <v>23</v>
      </c>
      <c r="P31" s="65">
        <f>VLOOKUP($A31,'Return Data'!$B$7:$R$2843,14,0)</f>
        <v>3.0497999999999998</v>
      </c>
      <c r="Q31" s="66">
        <f t="shared" si="9"/>
        <v>23</v>
      </c>
      <c r="R31" s="65">
        <f>VLOOKUP($A31,'Return Data'!$B$7:$R$2843,16,0)</f>
        <v>6.5244999999999997</v>
      </c>
      <c r="S31" s="67">
        <f t="shared" si="7"/>
        <v>22</v>
      </c>
    </row>
    <row r="32" spans="1:19" x14ac:dyDescent="0.3">
      <c r="A32" s="82" t="s">
        <v>1444</v>
      </c>
      <c r="B32" s="64">
        <f>VLOOKUP($A32,'Return Data'!$B$7:$R$2843,3,0)</f>
        <v>44319</v>
      </c>
      <c r="C32" s="65">
        <f>VLOOKUP($A32,'Return Data'!$B$7:$R$2843,4,0)</f>
        <v>38.160600000000002</v>
      </c>
      <c r="D32" s="65">
        <f>VLOOKUP($A32,'Return Data'!$B$7:$R$2843,9,0)</f>
        <v>7.6993</v>
      </c>
      <c r="E32" s="66">
        <f t="shared" si="0"/>
        <v>19</v>
      </c>
      <c r="F32" s="65">
        <f>VLOOKUP($A32,'Return Data'!$B$7:$R$2843,10,0)</f>
        <v>4.4926000000000004</v>
      </c>
      <c r="G32" s="66">
        <f t="shared" si="1"/>
        <v>23</v>
      </c>
      <c r="H32" s="65">
        <f>VLOOKUP($A32,'Return Data'!$B$7:$R$2843,11,0)</f>
        <v>2.8793000000000002</v>
      </c>
      <c r="I32" s="66">
        <f t="shared" si="2"/>
        <v>24</v>
      </c>
      <c r="J32" s="65">
        <f>VLOOKUP($A32,'Return Data'!$B$7:$R$2843,12,0)</f>
        <v>3.5941999999999998</v>
      </c>
      <c r="K32" s="66">
        <f t="shared" si="3"/>
        <v>23</v>
      </c>
      <c r="L32" s="65">
        <f>VLOOKUP($A32,'Return Data'!$B$7:$R$2843,13,0)</f>
        <v>7.5945</v>
      </c>
      <c r="M32" s="66">
        <f t="shared" si="4"/>
        <v>14</v>
      </c>
      <c r="N32" s="65">
        <f>VLOOKUP($A32,'Return Data'!$B$7:$R$2843,17,0)</f>
        <v>8.3473000000000006</v>
      </c>
      <c r="O32" s="66">
        <f t="shared" si="8"/>
        <v>11</v>
      </c>
      <c r="P32" s="65">
        <f>VLOOKUP($A32,'Return Data'!$B$7:$R$2843,14,0)</f>
        <v>5.7470999999999997</v>
      </c>
      <c r="Q32" s="66">
        <f t="shared" si="9"/>
        <v>15</v>
      </c>
      <c r="R32" s="65">
        <f>VLOOKUP($A32,'Return Data'!$B$7:$R$2843,16,0)</f>
        <v>7.4046000000000003</v>
      </c>
      <c r="S32" s="67">
        <f t="shared" si="7"/>
        <v>13</v>
      </c>
    </row>
    <row r="33" spans="1:19" x14ac:dyDescent="0.3">
      <c r="A33" s="82" t="s">
        <v>1447</v>
      </c>
      <c r="B33" s="64">
        <f>VLOOKUP($A33,'Return Data'!$B$7:$R$2843,3,0)</f>
        <v>44319</v>
      </c>
      <c r="C33" s="65">
        <f>VLOOKUP($A33,'Return Data'!$B$7:$R$2843,4,0)</f>
        <v>23.6252</v>
      </c>
      <c r="D33" s="65">
        <f>VLOOKUP($A33,'Return Data'!$B$7:$R$2843,9,0)</f>
        <v>8.0546000000000006</v>
      </c>
      <c r="E33" s="66">
        <f t="shared" si="0"/>
        <v>14</v>
      </c>
      <c r="F33" s="65">
        <f>VLOOKUP($A33,'Return Data'!$B$7:$R$2843,10,0)</f>
        <v>5.1429999999999998</v>
      </c>
      <c r="G33" s="66">
        <f t="shared" si="1"/>
        <v>18</v>
      </c>
      <c r="H33" s="65">
        <f>VLOOKUP($A33,'Return Data'!$B$7:$R$2843,11,0)</f>
        <v>3.9015</v>
      </c>
      <c r="I33" s="66">
        <f t="shared" si="2"/>
        <v>9</v>
      </c>
      <c r="J33" s="65">
        <f>VLOOKUP($A33,'Return Data'!$B$7:$R$2843,12,0)</f>
        <v>4.6006</v>
      </c>
      <c r="K33" s="66">
        <f t="shared" si="3"/>
        <v>11</v>
      </c>
      <c r="L33" s="65">
        <f>VLOOKUP($A33,'Return Data'!$B$7:$R$2843,13,0)</f>
        <v>8.4186999999999994</v>
      </c>
      <c r="M33" s="66">
        <f t="shared" si="4"/>
        <v>8</v>
      </c>
      <c r="N33" s="65">
        <f>VLOOKUP($A33,'Return Data'!$B$7:$R$2843,17,0)</f>
        <v>2.4049999999999998</v>
      </c>
      <c r="O33" s="66">
        <f t="shared" si="8"/>
        <v>21</v>
      </c>
      <c r="P33" s="65">
        <f>VLOOKUP($A33,'Return Data'!$B$7:$R$2843,14,0)</f>
        <v>3.7669999999999999</v>
      </c>
      <c r="Q33" s="66">
        <f t="shared" si="9"/>
        <v>20</v>
      </c>
      <c r="R33" s="65">
        <f>VLOOKUP($A33,'Return Data'!$B$7:$R$2843,16,0)</f>
        <v>6.5094000000000003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8.5879999999999992</v>
      </c>
      <c r="E35" s="88"/>
      <c r="F35" s="89">
        <f>AVERAGE(F8:F33)</f>
        <v>5.8991961538461535</v>
      </c>
      <c r="G35" s="88"/>
      <c r="H35" s="89">
        <f>AVERAGE(H8:H33)</f>
        <v>4.321361538461538</v>
      </c>
      <c r="I35" s="88"/>
      <c r="J35" s="89">
        <f>AVERAGE(J8:J33)</f>
        <v>4.6622500000000002</v>
      </c>
      <c r="K35" s="88"/>
      <c r="L35" s="89">
        <f>AVERAGE(L8:L33)</f>
        <v>7.9300115384615379</v>
      </c>
      <c r="M35" s="88"/>
      <c r="N35" s="89">
        <f>AVERAGE(N8:N33)</f>
        <v>5.9776320000000007</v>
      </c>
      <c r="O35" s="88"/>
      <c r="P35" s="89">
        <f>AVERAGE(P8:P33)</f>
        <v>6.1892041666666664</v>
      </c>
      <c r="Q35" s="88"/>
      <c r="R35" s="89">
        <f>AVERAGE(R8:R33)</f>
        <v>7.2837692307692299</v>
      </c>
      <c r="S35" s="90"/>
    </row>
    <row r="36" spans="1:19" x14ac:dyDescent="0.3">
      <c r="A36" s="87" t="s">
        <v>28</v>
      </c>
      <c r="B36" s="88"/>
      <c r="C36" s="88"/>
      <c r="D36" s="89">
        <f>MIN(D8:D33)</f>
        <v>5.6353</v>
      </c>
      <c r="E36" s="88"/>
      <c r="F36" s="89">
        <f>MIN(F8:F33)</f>
        <v>3.3582999999999998</v>
      </c>
      <c r="G36" s="88"/>
      <c r="H36" s="89">
        <f>MIN(H8:H33)</f>
        <v>2.6379000000000001</v>
      </c>
      <c r="I36" s="88"/>
      <c r="J36" s="89">
        <f>MIN(J8:J33)</f>
        <v>3.1459999999999999</v>
      </c>
      <c r="K36" s="88"/>
      <c r="L36" s="89">
        <f>MIN(L8:L33)</f>
        <v>4.3601999999999999</v>
      </c>
      <c r="M36" s="88"/>
      <c r="N36" s="89">
        <f>MIN(N8:N33)</f>
        <v>-7.6601999999999997</v>
      </c>
      <c r="O36" s="88"/>
      <c r="P36" s="89">
        <f>MIN(P8:P33)</f>
        <v>-3.2433999999999998</v>
      </c>
      <c r="Q36" s="88"/>
      <c r="R36" s="89">
        <f>MIN(R8:R33)</f>
        <v>4.4832000000000001</v>
      </c>
      <c r="S36" s="90"/>
    </row>
    <row r="37" spans="1:19" ht="15" thickBot="1" x14ac:dyDescent="0.35">
      <c r="A37" s="91" t="s">
        <v>29</v>
      </c>
      <c r="B37" s="92"/>
      <c r="C37" s="92"/>
      <c r="D37" s="93">
        <f>MAX(D8:D33)</f>
        <v>21.430599999999998</v>
      </c>
      <c r="E37" s="92"/>
      <c r="F37" s="93">
        <f>MAX(F8:F33)</f>
        <v>18.947800000000001</v>
      </c>
      <c r="G37" s="92"/>
      <c r="H37" s="93">
        <f>MAX(H8:H33)</f>
        <v>20.991399999999999</v>
      </c>
      <c r="I37" s="92"/>
      <c r="J37" s="93">
        <f>MAX(J8:J33)</f>
        <v>12.7125</v>
      </c>
      <c r="K37" s="92"/>
      <c r="L37" s="93">
        <f>MAX(L8:L33)</f>
        <v>14.2547</v>
      </c>
      <c r="M37" s="92"/>
      <c r="N37" s="93">
        <f>MAX(N8:N33)</f>
        <v>9.4391999999999996</v>
      </c>
      <c r="O37" s="92"/>
      <c r="P37" s="93">
        <f>MAX(P8:P33)</f>
        <v>8.8321000000000005</v>
      </c>
      <c r="Q37" s="92"/>
      <c r="R37" s="93">
        <f>MAX(R8:R33)</f>
        <v>8.7096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44319</v>
      </c>
      <c r="C8" s="65">
        <f>VLOOKUP($A8,'Return Data'!$B$7:$R$2843,4,0)</f>
        <v>25.710999999999999</v>
      </c>
      <c r="D8" s="65">
        <f>VLOOKUP($A8,'Return Data'!$B$7:$R$2843,9,0)</f>
        <v>10.1852</v>
      </c>
      <c r="E8" s="66">
        <f>RANK(D8,D$8:D$42,0)</f>
        <v>22</v>
      </c>
      <c r="F8" s="65">
        <f>VLOOKUP($A8,'Return Data'!$B$7:$R$2843,10,0)</f>
        <v>13.5974</v>
      </c>
      <c r="G8" s="66">
        <f>RANK(F8,F$8:F$42,0)</f>
        <v>2</v>
      </c>
      <c r="H8" s="65">
        <f>VLOOKUP($A8,'Return Data'!$B$7:$R$2843,11,0)</f>
        <v>15.1706</v>
      </c>
      <c r="I8" s="66">
        <f>RANK(H8,H$8:H$42,0)</f>
        <v>2</v>
      </c>
      <c r="J8" s="65">
        <f>VLOOKUP($A8,'Return Data'!$B$7:$R$2843,12,0)</f>
        <v>10.973599999999999</v>
      </c>
      <c r="K8" s="66">
        <f>RANK(J8,J$8:J$42,0)</f>
        <v>2</v>
      </c>
      <c r="L8" s="65">
        <f>VLOOKUP($A8,'Return Data'!$B$7:$R$2843,13,0)</f>
        <v>18.257999999999999</v>
      </c>
      <c r="M8" s="66">
        <f>RANK(L8,L$8:L$42,0)</f>
        <v>1</v>
      </c>
      <c r="N8" s="65">
        <f>VLOOKUP($A8,'Return Data'!$B$7:$R$2843,17,0)</f>
        <v>4.0693000000000001</v>
      </c>
      <c r="O8" s="66">
        <f>RANK(N8,N$8:N$42,0)</f>
        <v>23</v>
      </c>
      <c r="P8" s="65">
        <f>VLOOKUP($A8,'Return Data'!$B$7:$R$2843,14,0)</f>
        <v>4.1863999999999999</v>
      </c>
      <c r="Q8" s="66">
        <f>RANK(P8,P$8:P$42,0)</f>
        <v>23</v>
      </c>
      <c r="R8" s="65">
        <f>VLOOKUP($A8,'Return Data'!$B$7:$R$2843,16,0)</f>
        <v>8.0730000000000004</v>
      </c>
      <c r="S8" s="67">
        <f t="shared" ref="S8:S42" si="0">RANK(R8,R$8:R$42,0)</f>
        <v>19</v>
      </c>
    </row>
    <row r="9" spans="1:19" x14ac:dyDescent="0.3">
      <c r="A9" s="82" t="s">
        <v>1074</v>
      </c>
      <c r="B9" s="64">
        <f>VLOOKUP($A9,'Return Data'!$B$7:$R$2843,3,0)</f>
        <v>44319</v>
      </c>
      <c r="C9" s="65">
        <f>VLOOKUP($A9,'Return Data'!$B$7:$R$2843,4,0)</f>
        <v>1.3931</v>
      </c>
      <c r="D9" s="65"/>
      <c r="E9" s="66"/>
      <c r="F9" s="65"/>
      <c r="G9" s="66"/>
      <c r="H9" s="65"/>
      <c r="I9" s="66"/>
      <c r="J9" s="65"/>
      <c r="K9" s="66"/>
      <c r="L9" s="65"/>
      <c r="M9" s="66"/>
      <c r="N9" s="65"/>
      <c r="O9" s="66"/>
      <c r="P9" s="65"/>
      <c r="Q9" s="66"/>
      <c r="R9" s="65">
        <f>VLOOKUP($A9,'Return Data'!$B$7:$R$2843,16,0)</f>
        <v>-17.322299999999998</v>
      </c>
      <c r="S9" s="67">
        <f t="shared" si="0"/>
        <v>34</v>
      </c>
    </row>
    <row r="10" spans="1:19" x14ac:dyDescent="0.3">
      <c r="A10" s="82" t="s">
        <v>1076</v>
      </c>
      <c r="B10" s="64">
        <f>VLOOKUP($A10,'Return Data'!$B$7:$R$2843,3,0)</f>
        <v>44319</v>
      </c>
      <c r="C10" s="65">
        <f>VLOOKUP($A10,'Return Data'!$B$7:$R$2843,4,0)</f>
        <v>22.782900000000001</v>
      </c>
      <c r="D10" s="65">
        <f>VLOOKUP($A10,'Return Data'!$B$7:$R$2843,9,0)</f>
        <v>11.274900000000001</v>
      </c>
      <c r="E10" s="66">
        <f t="shared" ref="E10:E42" si="1">RANK(D10,D$8:D$42,0)</f>
        <v>10</v>
      </c>
      <c r="F10" s="65">
        <f>VLOOKUP($A10,'Return Data'!$B$7:$R$2843,10,0)</f>
        <v>8.0782000000000007</v>
      </c>
      <c r="G10" s="66">
        <f t="shared" ref="G10:G42" si="2">RANK(F10,F$8:F$42,0)</f>
        <v>9</v>
      </c>
      <c r="H10" s="65">
        <f>VLOOKUP($A10,'Return Data'!$B$7:$R$2843,11,0)</f>
        <v>6.7404999999999999</v>
      </c>
      <c r="I10" s="66">
        <f t="shared" ref="I10:I42" si="3">RANK(H10,H$8:H$42,0)</f>
        <v>5</v>
      </c>
      <c r="J10" s="65">
        <f>VLOOKUP($A10,'Return Data'!$B$7:$R$2843,12,0)</f>
        <v>7.8822999999999999</v>
      </c>
      <c r="K10" s="66">
        <f t="shared" ref="K10:K19" si="4">RANK(J10,J$8:J$42,0)</f>
        <v>6</v>
      </c>
      <c r="L10" s="65">
        <f>VLOOKUP($A10,'Return Data'!$B$7:$R$2843,13,0)</f>
        <v>10.5726</v>
      </c>
      <c r="M10" s="66">
        <f t="shared" ref="M10:M19" si="5">RANK(L10,L$8:L$42,0)</f>
        <v>7</v>
      </c>
      <c r="N10" s="65">
        <f>VLOOKUP($A10,'Return Data'!$B$7:$R$2843,17,0)</f>
        <v>8.9406999999999996</v>
      </c>
      <c r="O10" s="66">
        <f t="shared" ref="O10:O19" si="6">RANK(N10,N$8:N$42,0)</f>
        <v>16</v>
      </c>
      <c r="P10" s="65">
        <f>VLOOKUP($A10,'Return Data'!$B$7:$R$2843,14,0)</f>
        <v>8.7393999999999998</v>
      </c>
      <c r="Q10" s="66">
        <f t="shared" ref="Q10:Q19" si="7">RANK(P10,P$8:P$42,0)</f>
        <v>15</v>
      </c>
      <c r="R10" s="65">
        <f>VLOOKUP($A10,'Return Data'!$B$7:$R$2843,16,0)</f>
        <v>9.3109000000000002</v>
      </c>
      <c r="S10" s="67">
        <f t="shared" si="0"/>
        <v>3</v>
      </c>
    </row>
    <row r="11" spans="1:19" x14ac:dyDescent="0.3">
      <c r="A11" s="82" t="s">
        <v>1079</v>
      </c>
      <c r="B11" s="64">
        <f>VLOOKUP($A11,'Return Data'!$B$7:$R$2843,3,0)</f>
        <v>44319</v>
      </c>
      <c r="C11" s="65">
        <f>VLOOKUP($A11,'Return Data'!$B$7:$R$2843,4,0)</f>
        <v>15.796099999999999</v>
      </c>
      <c r="D11" s="65">
        <f>VLOOKUP($A11,'Return Data'!$B$7:$R$2843,9,0)</f>
        <v>11.7112</v>
      </c>
      <c r="E11" s="66">
        <f t="shared" si="1"/>
        <v>6</v>
      </c>
      <c r="F11" s="65">
        <f>VLOOKUP($A11,'Return Data'!$B$7:$R$2843,10,0)</f>
        <v>5.1447000000000003</v>
      </c>
      <c r="G11" s="66">
        <f t="shared" si="2"/>
        <v>23</v>
      </c>
      <c r="H11" s="65">
        <f>VLOOKUP($A11,'Return Data'!$B$7:$R$2843,11,0)</f>
        <v>3.1533000000000002</v>
      </c>
      <c r="I11" s="66">
        <f t="shared" si="3"/>
        <v>19</v>
      </c>
      <c r="J11" s="65">
        <f>VLOOKUP($A11,'Return Data'!$B$7:$R$2843,12,0)</f>
        <v>3.4655999999999998</v>
      </c>
      <c r="K11" s="66">
        <f t="shared" si="4"/>
        <v>21</v>
      </c>
      <c r="L11" s="65">
        <f>VLOOKUP($A11,'Return Data'!$B$7:$R$2843,13,0)</f>
        <v>6.2367999999999997</v>
      </c>
      <c r="M11" s="66">
        <f t="shared" si="5"/>
        <v>22</v>
      </c>
      <c r="N11" s="65">
        <f>VLOOKUP($A11,'Return Data'!$B$7:$R$2843,17,0)</f>
        <v>2.5051999999999999</v>
      </c>
      <c r="O11" s="66">
        <f t="shared" si="6"/>
        <v>26</v>
      </c>
      <c r="P11" s="65">
        <f>VLOOKUP($A11,'Return Data'!$B$7:$R$2843,14,0)</f>
        <v>3.4712999999999998</v>
      </c>
      <c r="Q11" s="66">
        <f t="shared" si="7"/>
        <v>25</v>
      </c>
      <c r="R11" s="65">
        <f>VLOOKUP($A11,'Return Data'!$B$7:$R$2843,16,0)</f>
        <v>6.5773000000000001</v>
      </c>
      <c r="S11" s="67">
        <f t="shared" si="0"/>
        <v>26</v>
      </c>
    </row>
    <row r="12" spans="1:19" x14ac:dyDescent="0.3">
      <c r="A12" s="82" t="s">
        <v>1080</v>
      </c>
      <c r="B12" s="64">
        <f>VLOOKUP($A12,'Return Data'!$B$7:$R$2843,3,0)</f>
        <v>44319</v>
      </c>
      <c r="C12" s="65">
        <f>VLOOKUP($A12,'Return Data'!$B$7:$R$2843,4,0)</f>
        <v>66.937399999999997</v>
      </c>
      <c r="D12" s="65">
        <f>VLOOKUP($A12,'Return Data'!$B$7:$R$2843,9,0)</f>
        <v>7.9786999999999999</v>
      </c>
      <c r="E12" s="66">
        <f t="shared" si="1"/>
        <v>31</v>
      </c>
      <c r="F12" s="65">
        <f>VLOOKUP($A12,'Return Data'!$B$7:$R$2843,10,0)</f>
        <v>5.8532000000000002</v>
      </c>
      <c r="G12" s="66">
        <f t="shared" si="2"/>
        <v>17</v>
      </c>
      <c r="H12" s="65">
        <f>VLOOKUP($A12,'Return Data'!$B$7:$R$2843,11,0)</f>
        <v>3.8803000000000001</v>
      </c>
      <c r="I12" s="66">
        <f t="shared" si="3"/>
        <v>13</v>
      </c>
      <c r="J12" s="65">
        <f>VLOOKUP($A12,'Return Data'!$B$7:$R$2843,12,0)</f>
        <v>4.3780999999999999</v>
      </c>
      <c r="K12" s="66">
        <f t="shared" si="4"/>
        <v>13</v>
      </c>
      <c r="L12" s="65">
        <f>VLOOKUP($A12,'Return Data'!$B$7:$R$2843,13,0)</f>
        <v>8.4871999999999996</v>
      </c>
      <c r="M12" s="66">
        <f t="shared" si="5"/>
        <v>13</v>
      </c>
      <c r="N12" s="65">
        <f>VLOOKUP($A12,'Return Data'!$B$7:$R$2843,17,0)</f>
        <v>5.8731</v>
      </c>
      <c r="O12" s="66">
        <f t="shared" si="6"/>
        <v>22</v>
      </c>
      <c r="P12" s="65">
        <f>VLOOKUP($A12,'Return Data'!$B$7:$R$2843,14,0)</f>
        <v>5.6388999999999996</v>
      </c>
      <c r="Q12" s="66">
        <f t="shared" si="7"/>
        <v>21</v>
      </c>
      <c r="R12" s="65">
        <f>VLOOKUP($A12,'Return Data'!$B$7:$R$2843,16,0)</f>
        <v>7.5263</v>
      </c>
      <c r="S12" s="67">
        <f t="shared" si="0"/>
        <v>24</v>
      </c>
    </row>
    <row r="13" spans="1:19" x14ac:dyDescent="0.3">
      <c r="A13" s="82" t="s">
        <v>1085</v>
      </c>
      <c r="B13" s="64">
        <f>VLOOKUP($A13,'Return Data'!$B$7:$R$2843,3,0)</f>
        <v>44319</v>
      </c>
      <c r="C13" s="65">
        <f>VLOOKUP($A13,'Return Data'!$B$7:$R$2843,4,0)</f>
        <v>24.884399999999999</v>
      </c>
      <c r="D13" s="65">
        <f>VLOOKUP($A13,'Return Data'!$B$7:$R$2843,9,0)</f>
        <v>23.712900000000001</v>
      </c>
      <c r="E13" s="66">
        <f t="shared" si="1"/>
        <v>1</v>
      </c>
      <c r="F13" s="65">
        <f>VLOOKUP($A13,'Return Data'!$B$7:$R$2843,10,0)</f>
        <v>23.517800000000001</v>
      </c>
      <c r="G13" s="66">
        <f t="shared" si="2"/>
        <v>1</v>
      </c>
      <c r="H13" s="65">
        <f>VLOOKUP($A13,'Return Data'!$B$7:$R$2843,11,0)</f>
        <v>24.6462</v>
      </c>
      <c r="I13" s="66">
        <f t="shared" si="3"/>
        <v>1</v>
      </c>
      <c r="J13" s="65">
        <f>VLOOKUP($A13,'Return Data'!$B$7:$R$2843,12,0)</f>
        <v>16.009</v>
      </c>
      <c r="K13" s="66">
        <f t="shared" si="4"/>
        <v>1</v>
      </c>
      <c r="L13" s="65">
        <f>VLOOKUP($A13,'Return Data'!$B$7:$R$2843,13,0)</f>
        <v>12.462</v>
      </c>
      <c r="M13" s="66">
        <f t="shared" si="5"/>
        <v>2</v>
      </c>
      <c r="N13" s="65">
        <f>VLOOKUP($A13,'Return Data'!$B$7:$R$2843,17,0)</f>
        <v>3.4102000000000001</v>
      </c>
      <c r="O13" s="66">
        <f t="shared" si="6"/>
        <v>24</v>
      </c>
      <c r="P13" s="65">
        <f>VLOOKUP($A13,'Return Data'!$B$7:$R$2843,14,0)</f>
        <v>4.9039999999999999</v>
      </c>
      <c r="Q13" s="66">
        <f t="shared" si="7"/>
        <v>22</v>
      </c>
      <c r="R13" s="65">
        <f>VLOOKUP($A13,'Return Data'!$B$7:$R$2843,16,0)</f>
        <v>8.1265000000000001</v>
      </c>
      <c r="S13" s="67">
        <f t="shared" si="0"/>
        <v>18</v>
      </c>
    </row>
    <row r="14" spans="1:19" x14ac:dyDescent="0.3">
      <c r="A14" s="82" t="s">
        <v>1087</v>
      </c>
      <c r="B14" s="64">
        <f>VLOOKUP($A14,'Return Data'!$B$7:$R$2843,3,0)</f>
        <v>44319</v>
      </c>
      <c r="C14" s="65">
        <f>VLOOKUP($A14,'Return Data'!$B$7:$R$2843,4,0)</f>
        <v>46.1126</v>
      </c>
      <c r="D14" s="65">
        <f>VLOOKUP($A14,'Return Data'!$B$7:$R$2843,9,0)</f>
        <v>10.848699999999999</v>
      </c>
      <c r="E14" s="66">
        <f t="shared" si="1"/>
        <v>18</v>
      </c>
      <c r="F14" s="65">
        <f>VLOOKUP($A14,'Return Data'!$B$7:$R$2843,10,0)</f>
        <v>7.5853000000000002</v>
      </c>
      <c r="G14" s="66">
        <f t="shared" si="2"/>
        <v>10</v>
      </c>
      <c r="H14" s="65">
        <f>VLOOKUP($A14,'Return Data'!$B$7:$R$2843,11,0)</f>
        <v>6.1905000000000001</v>
      </c>
      <c r="I14" s="66">
        <f t="shared" si="3"/>
        <v>6</v>
      </c>
      <c r="J14" s="65">
        <f>VLOOKUP($A14,'Return Data'!$B$7:$R$2843,12,0)</f>
        <v>8.0504999999999995</v>
      </c>
      <c r="K14" s="66">
        <f t="shared" si="4"/>
        <v>5</v>
      </c>
      <c r="L14" s="65">
        <f>VLOOKUP($A14,'Return Data'!$B$7:$R$2843,13,0)</f>
        <v>10.9047</v>
      </c>
      <c r="M14" s="66">
        <f t="shared" si="5"/>
        <v>6</v>
      </c>
      <c r="N14" s="65">
        <f>VLOOKUP($A14,'Return Data'!$B$7:$R$2843,17,0)</f>
        <v>9.7621000000000002</v>
      </c>
      <c r="O14" s="66">
        <f t="shared" si="6"/>
        <v>13</v>
      </c>
      <c r="P14" s="65">
        <f>VLOOKUP($A14,'Return Data'!$B$7:$R$2843,14,0)</f>
        <v>9.0609000000000002</v>
      </c>
      <c r="Q14" s="66">
        <f t="shared" si="7"/>
        <v>11</v>
      </c>
      <c r="R14" s="65">
        <f>VLOOKUP($A14,'Return Data'!$B$7:$R$2843,16,0)</f>
        <v>8.8818999999999999</v>
      </c>
      <c r="S14" s="67">
        <f t="shared" si="0"/>
        <v>10</v>
      </c>
    </row>
    <row r="15" spans="1:19" x14ac:dyDescent="0.3">
      <c r="A15" s="82" t="s">
        <v>1089</v>
      </c>
      <c r="B15" s="64">
        <f>VLOOKUP($A15,'Return Data'!$B$7:$R$2843,3,0)</f>
        <v>44319</v>
      </c>
      <c r="C15" s="65">
        <f>VLOOKUP($A15,'Return Data'!$B$7:$R$2843,4,0)</f>
        <v>36.625900000000001</v>
      </c>
      <c r="D15" s="65">
        <f>VLOOKUP($A15,'Return Data'!$B$7:$R$2843,9,0)</f>
        <v>11.858000000000001</v>
      </c>
      <c r="E15" s="66">
        <f t="shared" si="1"/>
        <v>4</v>
      </c>
      <c r="F15" s="65">
        <f>VLOOKUP($A15,'Return Data'!$B$7:$R$2843,10,0)</f>
        <v>9.7169000000000008</v>
      </c>
      <c r="G15" s="66">
        <f t="shared" si="2"/>
        <v>6</v>
      </c>
      <c r="H15" s="65">
        <f>VLOOKUP($A15,'Return Data'!$B$7:$R$2843,11,0)</f>
        <v>7.0039999999999996</v>
      </c>
      <c r="I15" s="66">
        <f t="shared" si="3"/>
        <v>4</v>
      </c>
      <c r="J15" s="65">
        <f>VLOOKUP($A15,'Return Data'!$B$7:$R$2843,12,0)</f>
        <v>8.7125000000000004</v>
      </c>
      <c r="K15" s="66">
        <f t="shared" si="4"/>
        <v>4</v>
      </c>
      <c r="L15" s="65">
        <f>VLOOKUP($A15,'Return Data'!$B$7:$R$2843,13,0)</f>
        <v>11.985799999999999</v>
      </c>
      <c r="M15" s="66">
        <f t="shared" si="5"/>
        <v>4</v>
      </c>
      <c r="N15" s="65">
        <f>VLOOKUP($A15,'Return Data'!$B$7:$R$2843,17,0)</f>
        <v>10.5181</v>
      </c>
      <c r="O15" s="66">
        <f t="shared" si="6"/>
        <v>7</v>
      </c>
      <c r="P15" s="65">
        <f>VLOOKUP($A15,'Return Data'!$B$7:$R$2843,14,0)</f>
        <v>9.0679999999999996</v>
      </c>
      <c r="Q15" s="66">
        <f t="shared" si="7"/>
        <v>10</v>
      </c>
      <c r="R15" s="65">
        <f>VLOOKUP($A15,'Return Data'!$B$7:$R$2843,16,0)</f>
        <v>9.1946999999999992</v>
      </c>
      <c r="S15" s="67">
        <f t="shared" si="0"/>
        <v>5</v>
      </c>
    </row>
    <row r="16" spans="1:19" x14ac:dyDescent="0.3">
      <c r="A16" s="82" t="s">
        <v>1090</v>
      </c>
      <c r="B16" s="64">
        <f>VLOOKUP($A16,'Return Data'!$B$7:$R$2843,3,0)</f>
        <v>44319</v>
      </c>
      <c r="C16" s="65">
        <f>VLOOKUP($A16,'Return Data'!$B$7:$R$2843,4,0)</f>
        <v>39.031399999999998</v>
      </c>
      <c r="D16" s="65">
        <f>VLOOKUP($A16,'Return Data'!$B$7:$R$2843,9,0)</f>
        <v>10.992699999999999</v>
      </c>
      <c r="E16" s="66">
        <f t="shared" si="1"/>
        <v>14</v>
      </c>
      <c r="F16" s="65">
        <f>VLOOKUP($A16,'Return Data'!$B$7:$R$2843,10,0)</f>
        <v>4.8512000000000004</v>
      </c>
      <c r="G16" s="66">
        <f t="shared" si="2"/>
        <v>25</v>
      </c>
      <c r="H16" s="65">
        <f>VLOOKUP($A16,'Return Data'!$B$7:$R$2843,11,0)</f>
        <v>3.2320000000000002</v>
      </c>
      <c r="I16" s="66">
        <f t="shared" si="3"/>
        <v>17</v>
      </c>
      <c r="J16" s="65">
        <f>VLOOKUP($A16,'Return Data'!$B$7:$R$2843,12,0)</f>
        <v>3.8635000000000002</v>
      </c>
      <c r="K16" s="66">
        <f t="shared" si="4"/>
        <v>16</v>
      </c>
      <c r="L16" s="65">
        <f>VLOOKUP($A16,'Return Data'!$B$7:$R$2843,13,0)</f>
        <v>7.3710000000000004</v>
      </c>
      <c r="M16" s="66">
        <f t="shared" si="5"/>
        <v>17</v>
      </c>
      <c r="N16" s="65">
        <f>VLOOKUP($A16,'Return Data'!$B$7:$R$2843,17,0)</f>
        <v>9.4430999999999994</v>
      </c>
      <c r="O16" s="66">
        <f t="shared" si="6"/>
        <v>15</v>
      </c>
      <c r="P16" s="65">
        <f>VLOOKUP($A16,'Return Data'!$B$7:$R$2843,14,0)</f>
        <v>9.0519999999999996</v>
      </c>
      <c r="Q16" s="66">
        <f t="shared" si="7"/>
        <v>12</v>
      </c>
      <c r="R16" s="65">
        <f>VLOOKUP($A16,'Return Data'!$B$7:$R$2843,16,0)</f>
        <v>8.5642999999999994</v>
      </c>
      <c r="S16" s="67">
        <f t="shared" si="0"/>
        <v>16</v>
      </c>
    </row>
    <row r="17" spans="1:19" x14ac:dyDescent="0.3">
      <c r="A17" s="82" t="s">
        <v>1095</v>
      </c>
      <c r="B17" s="64">
        <f>VLOOKUP($A17,'Return Data'!$B$7:$R$2843,3,0)</f>
        <v>44319</v>
      </c>
      <c r="C17" s="65">
        <f>VLOOKUP($A17,'Return Data'!$B$7:$R$2843,4,0)</f>
        <v>18.652100000000001</v>
      </c>
      <c r="D17" s="65">
        <f>VLOOKUP($A17,'Return Data'!$B$7:$R$2843,9,0)</f>
        <v>10.989599999999999</v>
      </c>
      <c r="E17" s="66">
        <f t="shared" si="1"/>
        <v>15</v>
      </c>
      <c r="F17" s="65">
        <f>VLOOKUP($A17,'Return Data'!$B$7:$R$2843,10,0)</f>
        <v>6.468</v>
      </c>
      <c r="G17" s="66">
        <f t="shared" si="2"/>
        <v>15</v>
      </c>
      <c r="H17" s="65">
        <f>VLOOKUP($A17,'Return Data'!$B$7:$R$2843,11,0)</f>
        <v>5.0183999999999997</v>
      </c>
      <c r="I17" s="66">
        <f t="shared" si="3"/>
        <v>9</v>
      </c>
      <c r="J17" s="65">
        <f>VLOOKUP($A17,'Return Data'!$B$7:$R$2843,12,0)</f>
        <v>7.6494</v>
      </c>
      <c r="K17" s="66">
        <f t="shared" si="4"/>
        <v>7</v>
      </c>
      <c r="L17" s="65">
        <f>VLOOKUP($A17,'Return Data'!$B$7:$R$2843,13,0)</f>
        <v>12.229100000000001</v>
      </c>
      <c r="M17" s="66">
        <f t="shared" si="5"/>
        <v>3</v>
      </c>
      <c r="N17" s="65">
        <f>VLOOKUP($A17,'Return Data'!$B$7:$R$2843,17,0)</f>
        <v>7.9433999999999996</v>
      </c>
      <c r="O17" s="66">
        <f t="shared" si="6"/>
        <v>20</v>
      </c>
      <c r="P17" s="65">
        <f>VLOOKUP($A17,'Return Data'!$B$7:$R$2843,14,0)</f>
        <v>7.6424000000000003</v>
      </c>
      <c r="Q17" s="66">
        <f t="shared" si="7"/>
        <v>19</v>
      </c>
      <c r="R17" s="65">
        <f>VLOOKUP($A17,'Return Data'!$B$7:$R$2843,16,0)</f>
        <v>9.1455000000000002</v>
      </c>
      <c r="S17" s="67">
        <f t="shared" si="0"/>
        <v>6</v>
      </c>
    </row>
    <row r="18" spans="1:19" x14ac:dyDescent="0.3">
      <c r="A18" s="82" t="s">
        <v>1096</v>
      </c>
      <c r="B18" s="64">
        <f>VLOOKUP($A18,'Return Data'!$B$7:$R$2843,3,0)</f>
        <v>44319</v>
      </c>
      <c r="C18" s="65">
        <f>VLOOKUP($A18,'Return Data'!$B$7:$R$2843,4,0)</f>
        <v>16.8169</v>
      </c>
      <c r="D18" s="65">
        <f>VLOOKUP($A18,'Return Data'!$B$7:$R$2843,9,0)</f>
        <v>9.4123000000000001</v>
      </c>
      <c r="E18" s="66">
        <f t="shared" si="1"/>
        <v>24</v>
      </c>
      <c r="F18" s="65">
        <f>VLOOKUP($A18,'Return Data'!$B$7:$R$2843,10,0)</f>
        <v>8.2899999999999991</v>
      </c>
      <c r="G18" s="66">
        <f t="shared" si="2"/>
        <v>7</v>
      </c>
      <c r="H18" s="65">
        <f>VLOOKUP($A18,'Return Data'!$B$7:$R$2843,11,0)</f>
        <v>7.6973000000000003</v>
      </c>
      <c r="I18" s="66">
        <f t="shared" si="3"/>
        <v>3</v>
      </c>
      <c r="J18" s="65">
        <f>VLOOKUP($A18,'Return Data'!$B$7:$R$2843,12,0)</f>
        <v>9.5396999999999998</v>
      </c>
      <c r="K18" s="66">
        <f t="shared" si="4"/>
        <v>3</v>
      </c>
      <c r="L18" s="65">
        <f>VLOOKUP($A18,'Return Data'!$B$7:$R$2843,13,0)</f>
        <v>11.8917</v>
      </c>
      <c r="M18" s="66">
        <f t="shared" si="5"/>
        <v>5</v>
      </c>
      <c r="N18" s="65">
        <f>VLOOKUP($A18,'Return Data'!$B$7:$R$2843,17,0)</f>
        <v>9.5027000000000008</v>
      </c>
      <c r="O18" s="66">
        <f t="shared" si="6"/>
        <v>14</v>
      </c>
      <c r="P18" s="65">
        <f>VLOOKUP($A18,'Return Data'!$B$7:$R$2843,14,0)</f>
        <v>8.1974</v>
      </c>
      <c r="Q18" s="66">
        <f t="shared" si="7"/>
        <v>17</v>
      </c>
      <c r="R18" s="65">
        <f>VLOOKUP($A18,'Return Data'!$B$7:$R$2843,16,0)</f>
        <v>8.6694999999999993</v>
      </c>
      <c r="S18" s="67">
        <f t="shared" si="0"/>
        <v>15</v>
      </c>
    </row>
    <row r="19" spans="1:19" x14ac:dyDescent="0.3">
      <c r="A19" s="82" t="s">
        <v>1099</v>
      </c>
      <c r="B19" s="64">
        <f>VLOOKUP($A19,'Return Data'!$B$7:$R$2843,3,0)</f>
        <v>44319</v>
      </c>
      <c r="C19" s="65">
        <f>VLOOKUP($A19,'Return Data'!$B$7:$R$2843,4,0)</f>
        <v>11.398300000000001</v>
      </c>
      <c r="D19" s="65">
        <f>VLOOKUP($A19,'Return Data'!$B$7:$R$2843,9,0)</f>
        <v>8.5762</v>
      </c>
      <c r="E19" s="66">
        <f t="shared" si="1"/>
        <v>27</v>
      </c>
      <c r="F19" s="65">
        <f>VLOOKUP($A19,'Return Data'!$B$7:$R$2843,10,0)</f>
        <v>5.7314999999999996</v>
      </c>
      <c r="G19" s="66">
        <f t="shared" si="2"/>
        <v>18</v>
      </c>
      <c r="H19" s="65">
        <f>VLOOKUP($A19,'Return Data'!$B$7:$R$2843,11,0)</f>
        <v>5.6677</v>
      </c>
      <c r="I19" s="66">
        <f t="shared" si="3"/>
        <v>7</v>
      </c>
      <c r="J19" s="65">
        <f>VLOOKUP($A19,'Return Data'!$B$7:$R$2843,12,0)</f>
        <v>4.0210999999999997</v>
      </c>
      <c r="K19" s="66">
        <f t="shared" si="4"/>
        <v>15</v>
      </c>
      <c r="L19" s="65">
        <f>VLOOKUP($A19,'Return Data'!$B$7:$R$2843,13,0)</f>
        <v>4.2004000000000001</v>
      </c>
      <c r="M19" s="66">
        <f t="shared" si="5"/>
        <v>29</v>
      </c>
      <c r="N19" s="65">
        <f>VLOOKUP($A19,'Return Data'!$B$7:$R$2843,17,0)</f>
        <v>-12.5556</v>
      </c>
      <c r="O19" s="66">
        <f t="shared" si="6"/>
        <v>30</v>
      </c>
      <c r="P19" s="65">
        <f>VLOOKUP($A19,'Return Data'!$B$7:$R$2843,14,0)</f>
        <v>-7.5871000000000004</v>
      </c>
      <c r="Q19" s="66">
        <f t="shared" si="7"/>
        <v>29</v>
      </c>
      <c r="R19" s="65">
        <f>VLOOKUP($A19,'Return Data'!$B$7:$R$2843,16,0)</f>
        <v>1.9269000000000001</v>
      </c>
      <c r="S19" s="67">
        <f t="shared" si="0"/>
        <v>30</v>
      </c>
    </row>
    <row r="20" spans="1:19" x14ac:dyDescent="0.3">
      <c r="A20" s="82" t="s">
        <v>1101</v>
      </c>
      <c r="B20" s="64">
        <f>VLOOKUP($A20,'Return Data'!$B$7:$R$2843,3,0)</f>
        <v>44319</v>
      </c>
      <c r="C20" s="65">
        <f>VLOOKUP($A20,'Return Data'!$B$7:$R$2843,4,0)</f>
        <v>4.4200000000000003E-2</v>
      </c>
      <c r="D20" s="65">
        <f>VLOOKUP($A20,'Return Data'!$B$7:$R$2843,9,0)</f>
        <v>12.655200000000001</v>
      </c>
      <c r="E20" s="66">
        <f t="shared" si="1"/>
        <v>3</v>
      </c>
      <c r="F20" s="65">
        <f>VLOOKUP($A20,'Return Data'!$B$7:$R$2843,10,0)</f>
        <v>11.445</v>
      </c>
      <c r="G20" s="66">
        <f t="shared" si="2"/>
        <v>3</v>
      </c>
      <c r="H20" s="65">
        <f>VLOOKUP($A20,'Return Data'!$B$7:$R$2843,11,0)</f>
        <v>-41.921599999999998</v>
      </c>
      <c r="I20" s="66">
        <f t="shared" si="3"/>
        <v>34</v>
      </c>
      <c r="J20" s="65"/>
      <c r="K20" s="66"/>
      <c r="L20" s="65"/>
      <c r="M20" s="66"/>
      <c r="N20" s="65"/>
      <c r="O20" s="66"/>
      <c r="P20" s="65"/>
      <c r="Q20" s="66"/>
      <c r="R20" s="65">
        <f>VLOOKUP($A20,'Return Data'!$B$7:$R$2843,16,0)</f>
        <v>-16.298999999999999</v>
      </c>
      <c r="S20" s="67">
        <f t="shared" si="0"/>
        <v>33</v>
      </c>
    </row>
    <row r="21" spans="1:19" x14ac:dyDescent="0.3">
      <c r="A21" s="82" t="s">
        <v>1104</v>
      </c>
      <c r="B21" s="64">
        <f>VLOOKUP($A21,'Return Data'!$B$7:$R$2843,3,0)</f>
        <v>44319</v>
      </c>
      <c r="C21" s="65">
        <f>VLOOKUP($A21,'Return Data'!$B$7:$R$2843,4,0)</f>
        <v>41.874200000000002</v>
      </c>
      <c r="D21" s="65">
        <f>VLOOKUP($A21,'Return Data'!$B$7:$R$2843,9,0)</f>
        <v>9.8388000000000009</v>
      </c>
      <c r="E21" s="66">
        <f t="shared" si="1"/>
        <v>23</v>
      </c>
      <c r="F21" s="65">
        <f>VLOOKUP($A21,'Return Data'!$B$7:$R$2843,10,0)</f>
        <v>5.9405999999999999</v>
      </c>
      <c r="G21" s="66">
        <f t="shared" si="2"/>
        <v>16</v>
      </c>
      <c r="H21" s="65">
        <f>VLOOKUP($A21,'Return Data'!$B$7:$R$2843,11,0)</f>
        <v>4.5255000000000001</v>
      </c>
      <c r="I21" s="66">
        <f t="shared" si="3"/>
        <v>10</v>
      </c>
      <c r="J21" s="65">
        <f>VLOOKUP($A21,'Return Data'!$B$7:$R$2843,12,0)</f>
        <v>6.9215</v>
      </c>
      <c r="K21" s="66">
        <f>RANK(J21,J$8:J$42,0)</f>
        <v>8</v>
      </c>
      <c r="L21" s="65">
        <f>VLOOKUP($A21,'Return Data'!$B$7:$R$2843,13,0)</f>
        <v>10.49</v>
      </c>
      <c r="M21" s="66">
        <f>RANK(L21,L$8:L$42,0)</f>
        <v>8</v>
      </c>
      <c r="N21" s="65">
        <f>VLOOKUP($A21,'Return Data'!$B$7:$R$2843,17,0)</f>
        <v>11.0985</v>
      </c>
      <c r="O21" s="66">
        <f>RANK(N21,N$8:N$42,0)</f>
        <v>3</v>
      </c>
      <c r="P21" s="65">
        <f>VLOOKUP($A21,'Return Data'!$B$7:$R$2843,14,0)</f>
        <v>10.071899999999999</v>
      </c>
      <c r="Q21" s="66">
        <f>RANK(P21,P$8:P$42,0)</f>
        <v>5</v>
      </c>
      <c r="R21" s="65">
        <f>VLOOKUP($A21,'Return Data'!$B$7:$R$2843,16,0)</f>
        <v>10.077</v>
      </c>
      <c r="S21" s="67">
        <f t="shared" si="0"/>
        <v>2</v>
      </c>
    </row>
    <row r="22" spans="1:19" x14ac:dyDescent="0.3">
      <c r="A22" s="82" t="s">
        <v>1107</v>
      </c>
      <c r="B22" s="64">
        <f>VLOOKUP($A22,'Return Data'!$B$7:$R$2843,3,0)</f>
        <v>44319</v>
      </c>
      <c r="C22" s="65">
        <f>VLOOKUP($A22,'Return Data'!$B$7:$R$2843,4,0)</f>
        <v>62.473999999999997</v>
      </c>
      <c r="D22" s="65">
        <f>VLOOKUP($A22,'Return Data'!$B$7:$R$2843,9,0)</f>
        <v>10.778</v>
      </c>
      <c r="E22" s="66">
        <f t="shared" si="1"/>
        <v>20</v>
      </c>
      <c r="F22" s="65">
        <f>VLOOKUP($A22,'Return Data'!$B$7:$R$2843,10,0)</f>
        <v>5.6250999999999998</v>
      </c>
      <c r="G22" s="66">
        <f t="shared" si="2"/>
        <v>20</v>
      </c>
      <c r="H22" s="65">
        <f>VLOOKUP($A22,'Return Data'!$B$7:$R$2843,11,0)</f>
        <v>2.8529</v>
      </c>
      <c r="I22" s="66">
        <f t="shared" si="3"/>
        <v>22</v>
      </c>
      <c r="J22" s="65">
        <f>VLOOKUP($A22,'Return Data'!$B$7:$R$2843,12,0)</f>
        <v>3.2565</v>
      </c>
      <c r="K22" s="66">
        <f>RANK(J22,J$8:J$42,0)</f>
        <v>22</v>
      </c>
      <c r="L22" s="65">
        <f>VLOOKUP($A22,'Return Data'!$B$7:$R$2843,13,0)</f>
        <v>7.2807000000000004</v>
      </c>
      <c r="M22" s="66">
        <f>RANK(L22,L$8:L$42,0)</f>
        <v>18</v>
      </c>
      <c r="N22" s="65">
        <f>VLOOKUP($A22,'Return Data'!$B$7:$R$2843,17,0)</f>
        <v>7.1485000000000003</v>
      </c>
      <c r="O22" s="66">
        <f>RANK(N22,N$8:N$42,0)</f>
        <v>21</v>
      </c>
      <c r="P22" s="65">
        <f>VLOOKUP($A22,'Return Data'!$B$7:$R$2843,14,0)</f>
        <v>7.0568</v>
      </c>
      <c r="Q22" s="66">
        <f>RANK(P22,P$8:P$42,0)</f>
        <v>20</v>
      </c>
      <c r="R22" s="65">
        <f>VLOOKUP($A22,'Return Data'!$B$7:$R$2843,16,0)</f>
        <v>7.8238000000000003</v>
      </c>
      <c r="S22" s="67">
        <f t="shared" si="0"/>
        <v>21</v>
      </c>
    </row>
    <row r="23" spans="1:19" x14ac:dyDescent="0.3">
      <c r="A23" s="82" t="s">
        <v>1108</v>
      </c>
      <c r="B23" s="64">
        <f>VLOOKUP($A23,'Return Data'!$B$7:$R$2843,3,0)</f>
        <v>44319</v>
      </c>
      <c r="C23" s="65">
        <f>VLOOKUP($A23,'Return Data'!$B$7:$R$2843,4,0)</f>
        <v>30.872900000000001</v>
      </c>
      <c r="D23" s="65">
        <f>VLOOKUP($A23,'Return Data'!$B$7:$R$2843,9,0)</f>
        <v>10.9703</v>
      </c>
      <c r="E23" s="66">
        <f t="shared" si="1"/>
        <v>16</v>
      </c>
      <c r="F23" s="65">
        <f>VLOOKUP($A23,'Return Data'!$B$7:$R$2843,10,0)</f>
        <v>8.0882000000000005</v>
      </c>
      <c r="G23" s="66">
        <f t="shared" si="2"/>
        <v>8</v>
      </c>
      <c r="H23" s="65">
        <f>VLOOKUP($A23,'Return Data'!$B$7:$R$2843,11,0)</f>
        <v>5.5616000000000003</v>
      </c>
      <c r="I23" s="66">
        <f t="shared" si="3"/>
        <v>8</v>
      </c>
      <c r="J23" s="65">
        <f>VLOOKUP($A23,'Return Data'!$B$7:$R$2843,12,0)</f>
        <v>6.3414000000000001</v>
      </c>
      <c r="K23" s="66">
        <f>RANK(J23,J$8:J$42,0)</f>
        <v>9</v>
      </c>
      <c r="L23" s="65">
        <f>VLOOKUP($A23,'Return Data'!$B$7:$R$2843,13,0)</f>
        <v>10.43</v>
      </c>
      <c r="M23" s="66">
        <f>RANK(L23,L$8:L$42,0)</f>
        <v>9</v>
      </c>
      <c r="N23" s="65">
        <f>VLOOKUP($A23,'Return Data'!$B$7:$R$2843,17,0)</f>
        <v>1.2236</v>
      </c>
      <c r="O23" s="66">
        <f>RANK(N23,N$8:N$42,0)</f>
        <v>27</v>
      </c>
      <c r="P23" s="65">
        <f>VLOOKUP($A23,'Return Data'!$B$7:$R$2843,14,0)</f>
        <v>2.9268000000000001</v>
      </c>
      <c r="Q23" s="66">
        <f>RANK(P23,P$8:P$42,0)</f>
        <v>27</v>
      </c>
      <c r="R23" s="65">
        <f>VLOOKUP($A23,'Return Data'!$B$7:$R$2843,16,0)</f>
        <v>6.7873000000000001</v>
      </c>
      <c r="S23" s="67">
        <f t="shared" si="0"/>
        <v>25</v>
      </c>
    </row>
    <row r="24" spans="1:19" x14ac:dyDescent="0.3">
      <c r="A24" s="82" t="s">
        <v>1109</v>
      </c>
      <c r="B24" s="64">
        <f>VLOOKUP($A24,'Return Data'!$B$7:$R$2843,3,0)</f>
        <v>44319</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-24.822800000000001</v>
      </c>
      <c r="M24" s="66">
        <f>RANK(L24,L$8:L$42,0)</f>
        <v>31</v>
      </c>
      <c r="N24" s="65"/>
      <c r="O24" s="66"/>
      <c r="P24" s="65"/>
      <c r="Q24" s="66"/>
      <c r="R24" s="65">
        <f>VLOOKUP($A24,'Return Data'!$B$7:$R$2843,16,0)</f>
        <v>-23.935199999999998</v>
      </c>
      <c r="S24" s="67">
        <f t="shared" si="0"/>
        <v>35</v>
      </c>
    </row>
    <row r="25" spans="1:19" x14ac:dyDescent="0.3">
      <c r="A25" s="82" t="s">
        <v>1114</v>
      </c>
      <c r="B25" s="64">
        <f>VLOOKUP($A25,'Return Data'!$B$7:$R$2843,3,0)</f>
        <v>44319</v>
      </c>
      <c r="C25" s="65">
        <f>VLOOKUP($A25,'Return Data'!$B$7:$R$2843,4,0)</f>
        <v>8.5999999999999993E-2</v>
      </c>
      <c r="D25" s="65">
        <f>VLOOKUP($A25,'Return Data'!$B$7:$R$2843,9,0)</f>
        <v>11.6975</v>
      </c>
      <c r="E25" s="66">
        <f t="shared" si="1"/>
        <v>7</v>
      </c>
      <c r="F25" s="65">
        <f>VLOOKUP($A25,'Return Data'!$B$7:$R$2843,10,0)</f>
        <v>11.269500000000001</v>
      </c>
      <c r="G25" s="66">
        <f t="shared" si="2"/>
        <v>5</v>
      </c>
      <c r="H25" s="65">
        <f>VLOOKUP($A25,'Return Data'!$B$7:$R$2843,11,0)</f>
        <v>-41.226900000000001</v>
      </c>
      <c r="I25" s="66">
        <f t="shared" si="3"/>
        <v>33</v>
      </c>
      <c r="J25" s="65"/>
      <c r="K25" s="66"/>
      <c r="L25" s="65"/>
      <c r="M25" s="66"/>
      <c r="N25" s="65"/>
      <c r="O25" s="66"/>
      <c r="P25" s="65"/>
      <c r="Q25" s="66"/>
      <c r="R25" s="65">
        <f>VLOOKUP($A25,'Return Data'!$B$7:$R$2843,16,0)</f>
        <v>-12.8874</v>
      </c>
      <c r="S25" s="67">
        <f t="shared" si="0"/>
        <v>32</v>
      </c>
    </row>
    <row r="26" spans="1:19" x14ac:dyDescent="0.3">
      <c r="A26" s="82" t="s">
        <v>1116</v>
      </c>
      <c r="B26" s="64">
        <f>VLOOKUP($A26,'Return Data'!$B$7:$R$2843,3,0)</f>
        <v>44319</v>
      </c>
      <c r="C26" s="65">
        <f>VLOOKUP($A26,'Return Data'!$B$7:$R$2843,4,0)</f>
        <v>14.726800000000001</v>
      </c>
      <c r="D26" s="65">
        <f>VLOOKUP($A26,'Return Data'!$B$7:$R$2843,9,0)</f>
        <v>8.3466000000000005</v>
      </c>
      <c r="E26" s="66">
        <f t="shared" si="1"/>
        <v>29</v>
      </c>
      <c r="F26" s="65">
        <f>VLOOKUP($A26,'Return Data'!$B$7:$R$2843,10,0)</f>
        <v>4.5018000000000002</v>
      </c>
      <c r="G26" s="66">
        <f t="shared" si="2"/>
        <v>26</v>
      </c>
      <c r="H26" s="65">
        <f>VLOOKUP($A26,'Return Data'!$B$7:$R$2843,11,0)</f>
        <v>3.3054000000000001</v>
      </c>
      <c r="I26" s="66">
        <f t="shared" si="3"/>
        <v>15</v>
      </c>
      <c r="J26" s="65">
        <f>VLOOKUP($A26,'Return Data'!$B$7:$R$2843,12,0)</f>
        <v>4.6279000000000003</v>
      </c>
      <c r="K26" s="66">
        <f t="shared" ref="K26:K38" si="8">RANK(J26,J$8:J$42,0)</f>
        <v>12</v>
      </c>
      <c r="L26" s="65">
        <f>VLOOKUP($A26,'Return Data'!$B$7:$R$2843,13,0)</f>
        <v>3.5299</v>
      </c>
      <c r="M26" s="66">
        <f t="shared" ref="M26:M38" si="9">RANK(L26,L$8:L$42,0)</f>
        <v>30</v>
      </c>
      <c r="N26" s="65">
        <f>VLOOKUP($A26,'Return Data'!$B$7:$R$2843,17,0)</f>
        <v>2.8959999999999999</v>
      </c>
      <c r="O26" s="66">
        <f t="shared" ref="O26:O38" si="10">RANK(N26,N$8:N$42,0)</f>
        <v>25</v>
      </c>
      <c r="P26" s="65">
        <f>VLOOKUP($A26,'Return Data'!$B$7:$R$2843,14,0)</f>
        <v>4.0130999999999997</v>
      </c>
      <c r="Q26" s="66">
        <f t="shared" ref="Q26:Q38" si="11">RANK(P26,P$8:P$42,0)</f>
        <v>24</v>
      </c>
      <c r="R26" s="65">
        <f>VLOOKUP($A26,'Return Data'!$B$7:$R$2843,16,0)</f>
        <v>6.5559000000000003</v>
      </c>
      <c r="S26" s="67">
        <f t="shared" si="0"/>
        <v>27</v>
      </c>
    </row>
    <row r="27" spans="1:19" x14ac:dyDescent="0.3">
      <c r="A27" s="82" t="s">
        <v>1121</v>
      </c>
      <c r="B27" s="64">
        <f>VLOOKUP($A27,'Return Data'!$B$7:$R$2843,3,0)</f>
        <v>44319</v>
      </c>
      <c r="C27" s="65">
        <f>VLOOKUP($A27,'Return Data'!$B$7:$R$2843,4,0)</f>
        <v>104.3596</v>
      </c>
      <c r="D27" s="65">
        <f>VLOOKUP($A27,'Return Data'!$B$7:$R$2843,9,0)</f>
        <v>11.023199999999999</v>
      </c>
      <c r="E27" s="66">
        <f t="shared" si="1"/>
        <v>13</v>
      </c>
      <c r="F27" s="65">
        <f>VLOOKUP($A27,'Return Data'!$B$7:$R$2843,10,0)</f>
        <v>7.3141999999999996</v>
      </c>
      <c r="G27" s="66">
        <f t="shared" si="2"/>
        <v>11</v>
      </c>
      <c r="H27" s="65">
        <f>VLOOKUP($A27,'Return Data'!$B$7:$R$2843,11,0)</f>
        <v>3.2831000000000001</v>
      </c>
      <c r="I27" s="66">
        <f t="shared" si="3"/>
        <v>16</v>
      </c>
      <c r="J27" s="65">
        <f>VLOOKUP($A27,'Return Data'!$B$7:$R$2843,12,0)</f>
        <v>4.2519999999999998</v>
      </c>
      <c r="K27" s="66">
        <f t="shared" si="8"/>
        <v>14</v>
      </c>
      <c r="L27" s="65">
        <f>VLOOKUP($A27,'Return Data'!$B$7:$R$2843,13,0)</f>
        <v>9.5757999999999992</v>
      </c>
      <c r="M27" s="66">
        <f t="shared" si="9"/>
        <v>11</v>
      </c>
      <c r="N27" s="65">
        <f>VLOOKUP($A27,'Return Data'!$B$7:$R$2843,17,0)</f>
        <v>10.904500000000001</v>
      </c>
      <c r="O27" s="66">
        <f t="shared" si="10"/>
        <v>4</v>
      </c>
      <c r="P27" s="65">
        <f>VLOOKUP($A27,'Return Data'!$B$7:$R$2843,14,0)</f>
        <v>10.1717</v>
      </c>
      <c r="Q27" s="66">
        <f t="shared" si="11"/>
        <v>2</v>
      </c>
      <c r="R27" s="65">
        <f>VLOOKUP($A27,'Return Data'!$B$7:$R$2843,16,0)</f>
        <v>8.7406000000000006</v>
      </c>
      <c r="S27" s="67">
        <f t="shared" si="0"/>
        <v>13</v>
      </c>
    </row>
    <row r="28" spans="1:19" x14ac:dyDescent="0.3">
      <c r="A28" s="82" t="s">
        <v>1122</v>
      </c>
      <c r="B28" s="64">
        <f>VLOOKUP($A28,'Return Data'!$B$7:$R$2843,3,0)</f>
        <v>44319</v>
      </c>
      <c r="C28" s="65">
        <f>VLOOKUP($A28,'Return Data'!$B$7:$R$2843,4,0)</f>
        <v>48.748800000000003</v>
      </c>
      <c r="D28" s="65">
        <f>VLOOKUP($A28,'Return Data'!$B$7:$R$2843,9,0)</f>
        <v>10.860200000000001</v>
      </c>
      <c r="E28" s="66">
        <f t="shared" si="1"/>
        <v>17</v>
      </c>
      <c r="F28" s="65">
        <f>VLOOKUP($A28,'Return Data'!$B$7:$R$2843,10,0)</f>
        <v>6.5010000000000003</v>
      </c>
      <c r="G28" s="66">
        <f t="shared" si="2"/>
        <v>14</v>
      </c>
      <c r="H28" s="65">
        <f>VLOOKUP($A28,'Return Data'!$B$7:$R$2843,11,0)</f>
        <v>3.1880999999999999</v>
      </c>
      <c r="I28" s="66">
        <f t="shared" si="3"/>
        <v>18</v>
      </c>
      <c r="J28" s="65">
        <f>VLOOKUP($A28,'Return Data'!$B$7:$R$2843,12,0)</f>
        <v>3.6431</v>
      </c>
      <c r="K28" s="66">
        <f t="shared" si="8"/>
        <v>18</v>
      </c>
      <c r="L28" s="65">
        <f>VLOOKUP($A28,'Return Data'!$B$7:$R$2843,13,0)</f>
        <v>7.9153000000000002</v>
      </c>
      <c r="M28" s="66">
        <f t="shared" si="9"/>
        <v>15</v>
      </c>
      <c r="N28" s="65">
        <f>VLOOKUP($A28,'Return Data'!$B$7:$R$2843,17,0)</f>
        <v>10.219200000000001</v>
      </c>
      <c r="O28" s="66">
        <f t="shared" si="10"/>
        <v>12</v>
      </c>
      <c r="P28" s="65">
        <f>VLOOKUP($A28,'Return Data'!$B$7:$R$2843,14,0)</f>
        <v>9.4817999999999998</v>
      </c>
      <c r="Q28" s="66">
        <f t="shared" si="11"/>
        <v>9</v>
      </c>
      <c r="R28" s="65">
        <f>VLOOKUP($A28,'Return Data'!$B$7:$R$2843,16,0)</f>
        <v>8.7891999999999992</v>
      </c>
      <c r="S28" s="67">
        <f t="shared" si="0"/>
        <v>11</v>
      </c>
    </row>
    <row r="29" spans="1:19" x14ac:dyDescent="0.3">
      <c r="A29" s="82" t="s">
        <v>1125</v>
      </c>
      <c r="B29" s="64">
        <f>VLOOKUP($A29,'Return Data'!$B$7:$R$2843,3,0)</f>
        <v>44319</v>
      </c>
      <c r="C29" s="65">
        <f>VLOOKUP($A29,'Return Data'!$B$7:$R$2843,4,0)</f>
        <v>49.6999</v>
      </c>
      <c r="D29" s="65">
        <f>VLOOKUP($A29,'Return Data'!$B$7:$R$2843,9,0)</f>
        <v>8.8881999999999994</v>
      </c>
      <c r="E29" s="66">
        <f t="shared" si="1"/>
        <v>26</v>
      </c>
      <c r="F29" s="65">
        <f>VLOOKUP($A29,'Return Data'!$B$7:$R$2843,10,0)</f>
        <v>4.2697000000000003</v>
      </c>
      <c r="G29" s="66">
        <f t="shared" si="2"/>
        <v>27</v>
      </c>
      <c r="H29" s="65">
        <f>VLOOKUP($A29,'Return Data'!$B$7:$R$2843,11,0)</f>
        <v>3.0274000000000001</v>
      </c>
      <c r="I29" s="66">
        <f t="shared" si="3"/>
        <v>20</v>
      </c>
      <c r="J29" s="65">
        <f>VLOOKUP($A29,'Return Data'!$B$7:$R$2843,12,0)</f>
        <v>3.7330999999999999</v>
      </c>
      <c r="K29" s="66">
        <f t="shared" si="8"/>
        <v>17</v>
      </c>
      <c r="L29" s="65">
        <f>VLOOKUP($A29,'Return Data'!$B$7:$R$2843,13,0)</f>
        <v>6.76</v>
      </c>
      <c r="M29" s="66">
        <f t="shared" si="9"/>
        <v>21</v>
      </c>
      <c r="N29" s="65">
        <f>VLOOKUP($A29,'Return Data'!$B$7:$R$2843,17,0)</f>
        <v>8.6050000000000004</v>
      </c>
      <c r="O29" s="66">
        <f t="shared" si="10"/>
        <v>19</v>
      </c>
      <c r="P29" s="65">
        <f>VLOOKUP($A29,'Return Data'!$B$7:$R$2843,14,0)</f>
        <v>7.9305000000000003</v>
      </c>
      <c r="Q29" s="66">
        <f t="shared" si="11"/>
        <v>18</v>
      </c>
      <c r="R29" s="65">
        <f>VLOOKUP($A29,'Return Data'!$B$7:$R$2843,16,0)</f>
        <v>7.8459000000000003</v>
      </c>
      <c r="S29" s="67">
        <f t="shared" si="0"/>
        <v>20</v>
      </c>
    </row>
    <row r="30" spans="1:19" x14ac:dyDescent="0.3">
      <c r="A30" s="82" t="s">
        <v>1127</v>
      </c>
      <c r="B30" s="64">
        <f>VLOOKUP($A30,'Return Data'!$B$7:$R$2843,3,0)</f>
        <v>44319</v>
      </c>
      <c r="C30" s="65">
        <f>VLOOKUP($A30,'Return Data'!$B$7:$R$2843,4,0)</f>
        <v>36.913400000000003</v>
      </c>
      <c r="D30" s="65">
        <f>VLOOKUP($A30,'Return Data'!$B$7:$R$2843,9,0)</f>
        <v>11.091799999999999</v>
      </c>
      <c r="E30" s="66">
        <f t="shared" si="1"/>
        <v>12</v>
      </c>
      <c r="F30" s="65">
        <f>VLOOKUP($A30,'Return Data'!$B$7:$R$2843,10,0)</f>
        <v>3.2519999999999998</v>
      </c>
      <c r="G30" s="66">
        <f t="shared" si="2"/>
        <v>30</v>
      </c>
      <c r="H30" s="65">
        <f>VLOOKUP($A30,'Return Data'!$B$7:$R$2843,11,0)</f>
        <v>1.6173</v>
      </c>
      <c r="I30" s="66">
        <f t="shared" si="3"/>
        <v>27</v>
      </c>
      <c r="J30" s="65">
        <f>VLOOKUP($A30,'Return Data'!$B$7:$R$2843,12,0)</f>
        <v>2.4851000000000001</v>
      </c>
      <c r="K30" s="66">
        <f t="shared" si="8"/>
        <v>24</v>
      </c>
      <c r="L30" s="65">
        <f>VLOOKUP($A30,'Return Data'!$B$7:$R$2843,13,0)</f>
        <v>5.2435999999999998</v>
      </c>
      <c r="M30" s="66">
        <f t="shared" si="9"/>
        <v>28</v>
      </c>
      <c r="N30" s="65">
        <f>VLOOKUP($A30,'Return Data'!$B$7:$R$2843,17,0)</f>
        <v>8.9376999999999995</v>
      </c>
      <c r="O30" s="66">
        <f t="shared" si="10"/>
        <v>18</v>
      </c>
      <c r="P30" s="65">
        <f>VLOOKUP($A30,'Return Data'!$B$7:$R$2843,14,0)</f>
        <v>8.9344999999999999</v>
      </c>
      <c r="Q30" s="66">
        <f t="shared" si="11"/>
        <v>14</v>
      </c>
      <c r="R30" s="65">
        <f>VLOOKUP($A30,'Return Data'!$B$7:$R$2843,16,0)</f>
        <v>7.6162000000000001</v>
      </c>
      <c r="S30" s="67">
        <f t="shared" si="0"/>
        <v>23</v>
      </c>
    </row>
    <row r="31" spans="1:19" x14ac:dyDescent="0.3">
      <c r="A31" s="82" t="s">
        <v>1129</v>
      </c>
      <c r="B31" s="64">
        <f>VLOOKUP($A31,'Return Data'!$B$7:$R$2843,3,0)</f>
        <v>44319</v>
      </c>
      <c r="C31" s="65">
        <f>VLOOKUP($A31,'Return Data'!$B$7:$R$2843,4,0)</f>
        <v>32.314500000000002</v>
      </c>
      <c r="D31" s="65">
        <f>VLOOKUP($A31,'Return Data'!$B$7:$R$2843,9,0)</f>
        <v>10.8391</v>
      </c>
      <c r="E31" s="66">
        <f t="shared" si="1"/>
        <v>19</v>
      </c>
      <c r="F31" s="65">
        <f>VLOOKUP($A31,'Return Data'!$B$7:$R$2843,10,0)</f>
        <v>7.0839999999999996</v>
      </c>
      <c r="G31" s="66">
        <f t="shared" si="2"/>
        <v>12</v>
      </c>
      <c r="H31" s="65">
        <f>VLOOKUP($A31,'Return Data'!$B$7:$R$2843,11,0)</f>
        <v>3.36</v>
      </c>
      <c r="I31" s="66">
        <f t="shared" si="3"/>
        <v>14</v>
      </c>
      <c r="J31" s="65">
        <f>VLOOKUP($A31,'Return Data'!$B$7:$R$2843,12,0)</f>
        <v>4.6609999999999996</v>
      </c>
      <c r="K31" s="66">
        <f t="shared" si="8"/>
        <v>11</v>
      </c>
      <c r="L31" s="65">
        <f>VLOOKUP($A31,'Return Data'!$B$7:$R$2843,13,0)</f>
        <v>9.4577000000000009</v>
      </c>
      <c r="M31" s="66">
        <f t="shared" si="9"/>
        <v>12</v>
      </c>
      <c r="N31" s="65">
        <f>VLOOKUP($A31,'Return Data'!$B$7:$R$2843,17,0)</f>
        <v>10.683400000000001</v>
      </c>
      <c r="O31" s="66">
        <f t="shared" si="10"/>
        <v>5</v>
      </c>
      <c r="P31" s="65">
        <f>VLOOKUP($A31,'Return Data'!$B$7:$R$2843,14,0)</f>
        <v>9.6075999999999997</v>
      </c>
      <c r="Q31" s="66">
        <f t="shared" si="11"/>
        <v>8</v>
      </c>
      <c r="R31" s="65">
        <f>VLOOKUP($A31,'Return Data'!$B$7:$R$2843,16,0)</f>
        <v>8.9246999999999996</v>
      </c>
      <c r="S31" s="67">
        <f t="shared" si="0"/>
        <v>9</v>
      </c>
    </row>
    <row r="32" spans="1:19" x14ac:dyDescent="0.3">
      <c r="A32" s="82" t="s">
        <v>1130</v>
      </c>
      <c r="B32" s="64">
        <f>VLOOKUP($A32,'Return Data'!$B$7:$R$2843,3,0)</f>
        <v>44319</v>
      </c>
      <c r="C32" s="65">
        <f>VLOOKUP($A32,'Return Data'!$B$7:$R$2843,4,0)</f>
        <v>56.814500000000002</v>
      </c>
      <c r="D32" s="65">
        <f>VLOOKUP($A32,'Return Data'!$B$7:$R$2843,9,0)</f>
        <v>11.7438</v>
      </c>
      <c r="E32" s="66">
        <f t="shared" si="1"/>
        <v>5</v>
      </c>
      <c r="F32" s="65">
        <f>VLOOKUP($A32,'Return Data'!$B$7:$R$2843,10,0)</f>
        <v>3.4253999999999998</v>
      </c>
      <c r="G32" s="66">
        <f t="shared" si="2"/>
        <v>29</v>
      </c>
      <c r="H32" s="65">
        <f>VLOOKUP($A32,'Return Data'!$B$7:$R$2843,11,0)</f>
        <v>1.423</v>
      </c>
      <c r="I32" s="66">
        <f t="shared" si="3"/>
        <v>28</v>
      </c>
      <c r="J32" s="65">
        <f>VLOOKUP($A32,'Return Data'!$B$7:$R$2843,12,0)</f>
        <v>2.2774999999999999</v>
      </c>
      <c r="K32" s="66">
        <f t="shared" si="8"/>
        <v>26</v>
      </c>
      <c r="L32" s="65">
        <f>VLOOKUP($A32,'Return Data'!$B$7:$R$2843,13,0)</f>
        <v>5.9466999999999999</v>
      </c>
      <c r="M32" s="66">
        <f t="shared" si="9"/>
        <v>24</v>
      </c>
      <c r="N32" s="65">
        <f>VLOOKUP($A32,'Return Data'!$B$7:$R$2843,17,0)</f>
        <v>10.375</v>
      </c>
      <c r="O32" s="66">
        <f t="shared" si="10"/>
        <v>10</v>
      </c>
      <c r="P32" s="65">
        <f>VLOOKUP($A32,'Return Data'!$B$7:$R$2843,14,0)</f>
        <v>9.9293999999999993</v>
      </c>
      <c r="Q32" s="66">
        <f t="shared" si="11"/>
        <v>6</v>
      </c>
      <c r="R32" s="65">
        <f>VLOOKUP($A32,'Return Data'!$B$7:$R$2843,16,0)</f>
        <v>9.0433000000000003</v>
      </c>
      <c r="S32" s="67">
        <f t="shared" si="0"/>
        <v>7</v>
      </c>
    </row>
    <row r="33" spans="1:19" x14ac:dyDescent="0.3">
      <c r="A33" s="82" t="s">
        <v>1133</v>
      </c>
      <c r="B33" s="64">
        <f>VLOOKUP($A33,'Return Data'!$B$7:$R$2843,3,0)</f>
        <v>44319</v>
      </c>
      <c r="C33" s="65">
        <f>VLOOKUP($A33,'Return Data'!$B$7:$R$2843,4,0)</f>
        <v>54.304099999999998</v>
      </c>
      <c r="D33" s="65">
        <f>VLOOKUP($A33,'Return Data'!$B$7:$R$2843,9,0)</f>
        <v>11.616400000000001</v>
      </c>
      <c r="E33" s="66">
        <f t="shared" si="1"/>
        <v>8</v>
      </c>
      <c r="F33" s="65">
        <f>VLOOKUP($A33,'Return Data'!$B$7:$R$2843,10,0)</f>
        <v>2.2423000000000002</v>
      </c>
      <c r="G33" s="66">
        <f t="shared" si="2"/>
        <v>31</v>
      </c>
      <c r="H33" s="65">
        <f>VLOOKUP($A33,'Return Data'!$B$7:$R$2843,11,0)</f>
        <v>0.9859</v>
      </c>
      <c r="I33" s="66">
        <f t="shared" si="3"/>
        <v>29</v>
      </c>
      <c r="J33" s="65">
        <f>VLOOKUP($A33,'Return Data'!$B$7:$R$2843,12,0)</f>
        <v>1.9863999999999999</v>
      </c>
      <c r="K33" s="66">
        <f t="shared" si="8"/>
        <v>27</v>
      </c>
      <c r="L33" s="65">
        <f>VLOOKUP($A33,'Return Data'!$B$7:$R$2843,13,0)</f>
        <v>5.9844999999999997</v>
      </c>
      <c r="M33" s="66">
        <f t="shared" si="9"/>
        <v>23</v>
      </c>
      <c r="N33" s="65">
        <f>VLOOKUP($A33,'Return Data'!$B$7:$R$2843,17,0)</f>
        <v>0.96699999999999997</v>
      </c>
      <c r="O33" s="66">
        <f t="shared" si="10"/>
        <v>28</v>
      </c>
      <c r="P33" s="65">
        <f>VLOOKUP($A33,'Return Data'!$B$7:$R$2843,14,0)</f>
        <v>3.1496</v>
      </c>
      <c r="Q33" s="66">
        <f t="shared" si="11"/>
        <v>26</v>
      </c>
      <c r="R33" s="65">
        <f>VLOOKUP($A33,'Return Data'!$B$7:$R$2843,16,0)</f>
        <v>5.7041000000000004</v>
      </c>
      <c r="S33" s="67">
        <f t="shared" si="0"/>
        <v>29</v>
      </c>
    </row>
    <row r="34" spans="1:19" x14ac:dyDescent="0.3">
      <c r="A34" s="82" t="s">
        <v>1134</v>
      </c>
      <c r="B34" s="64">
        <f>VLOOKUP($A34,'Return Data'!$B$7:$R$2843,3,0)</f>
        <v>44319</v>
      </c>
      <c r="C34" s="65">
        <f>VLOOKUP($A34,'Return Data'!$B$7:$R$2843,4,0)</f>
        <v>65.135800000000003</v>
      </c>
      <c r="D34" s="65">
        <f>VLOOKUP($A34,'Return Data'!$B$7:$R$2843,9,0)</f>
        <v>6.4459</v>
      </c>
      <c r="E34" s="66">
        <f t="shared" si="1"/>
        <v>32</v>
      </c>
      <c r="F34" s="65">
        <f>VLOOKUP($A34,'Return Data'!$B$7:$R$2843,10,0)</f>
        <v>9.1899999999999996E-2</v>
      </c>
      <c r="G34" s="66">
        <f t="shared" si="2"/>
        <v>33</v>
      </c>
      <c r="H34" s="65">
        <f>VLOOKUP($A34,'Return Data'!$B$7:$R$2843,11,0)</f>
        <v>2.9821</v>
      </c>
      <c r="I34" s="66">
        <f t="shared" si="3"/>
        <v>21</v>
      </c>
      <c r="J34" s="65">
        <f>VLOOKUP($A34,'Return Data'!$B$7:$R$2843,12,0)</f>
        <v>3.6181000000000001</v>
      </c>
      <c r="K34" s="66">
        <f t="shared" si="8"/>
        <v>20</v>
      </c>
      <c r="L34" s="65">
        <f>VLOOKUP($A34,'Return Data'!$B$7:$R$2843,13,0)</f>
        <v>7.9104999999999999</v>
      </c>
      <c r="M34" s="66">
        <f t="shared" si="9"/>
        <v>16</v>
      </c>
      <c r="N34" s="65">
        <f>VLOOKUP($A34,'Return Data'!$B$7:$R$2843,17,0)</f>
        <v>10.397500000000001</v>
      </c>
      <c r="O34" s="66">
        <f t="shared" si="10"/>
        <v>9</v>
      </c>
      <c r="P34" s="65">
        <f>VLOOKUP($A34,'Return Data'!$B$7:$R$2843,14,0)</f>
        <v>9.7962000000000007</v>
      </c>
      <c r="Q34" s="66">
        <f t="shared" si="11"/>
        <v>7</v>
      </c>
      <c r="R34" s="65">
        <f>VLOOKUP($A34,'Return Data'!$B$7:$R$2843,16,0)</f>
        <v>8.3712999999999997</v>
      </c>
      <c r="S34" s="67">
        <f t="shared" si="0"/>
        <v>17</v>
      </c>
    </row>
    <row r="35" spans="1:19" x14ac:dyDescent="0.3">
      <c r="A35" s="82" t="s">
        <v>1137</v>
      </c>
      <c r="B35" s="64">
        <f>VLOOKUP($A35,'Return Data'!$B$7:$R$2843,3,0)</f>
        <v>44319</v>
      </c>
      <c r="C35" s="65">
        <f>VLOOKUP($A35,'Return Data'!$B$7:$R$2843,4,0)</f>
        <v>59.888599999999997</v>
      </c>
      <c r="D35" s="65">
        <f>VLOOKUP($A35,'Return Data'!$B$7:$R$2843,9,0)</f>
        <v>9.0266999999999999</v>
      </c>
      <c r="E35" s="66">
        <f t="shared" si="1"/>
        <v>25</v>
      </c>
      <c r="F35" s="65">
        <f>VLOOKUP($A35,'Return Data'!$B$7:$R$2843,10,0)</f>
        <v>5.2733999999999996</v>
      </c>
      <c r="G35" s="66">
        <f t="shared" si="2"/>
        <v>22</v>
      </c>
      <c r="H35" s="65">
        <f>VLOOKUP($A35,'Return Data'!$B$7:$R$2843,11,0)</f>
        <v>2.1448999999999998</v>
      </c>
      <c r="I35" s="66">
        <f t="shared" si="3"/>
        <v>23</v>
      </c>
      <c r="J35" s="65">
        <f>VLOOKUP($A35,'Return Data'!$B$7:$R$2843,12,0)</f>
        <v>1.7762</v>
      </c>
      <c r="K35" s="66">
        <f t="shared" si="8"/>
        <v>29</v>
      </c>
      <c r="L35" s="65">
        <f>VLOOKUP($A35,'Return Data'!$B$7:$R$2843,13,0)</f>
        <v>5.6487999999999996</v>
      </c>
      <c r="M35" s="66">
        <f t="shared" si="9"/>
        <v>26</v>
      </c>
      <c r="N35" s="65">
        <f>VLOOKUP($A35,'Return Data'!$B$7:$R$2843,17,0)</f>
        <v>8.9405999999999999</v>
      </c>
      <c r="O35" s="66">
        <f t="shared" si="10"/>
        <v>17</v>
      </c>
      <c r="P35" s="65">
        <f>VLOOKUP($A35,'Return Data'!$B$7:$R$2843,14,0)</f>
        <v>8.5455000000000005</v>
      </c>
      <c r="Q35" s="66">
        <f t="shared" si="11"/>
        <v>16</v>
      </c>
      <c r="R35" s="65">
        <f>VLOOKUP($A35,'Return Data'!$B$7:$R$2843,16,0)</f>
        <v>7.7042000000000002</v>
      </c>
      <c r="S35" s="67">
        <f t="shared" si="0"/>
        <v>22</v>
      </c>
    </row>
    <row r="36" spans="1:19" x14ac:dyDescent="0.3">
      <c r="A36" s="82" t="s">
        <v>1139</v>
      </c>
      <c r="B36" s="64">
        <f>VLOOKUP($A36,'Return Data'!$B$7:$R$2843,3,0)</f>
        <v>44319</v>
      </c>
      <c r="C36" s="65">
        <f>VLOOKUP($A36,'Return Data'!$B$7:$R$2843,4,0)</f>
        <v>76.244900000000001</v>
      </c>
      <c r="D36" s="65">
        <f>VLOOKUP($A36,'Return Data'!$B$7:$R$2843,9,0)</f>
        <v>11.467700000000001</v>
      </c>
      <c r="E36" s="66">
        <f t="shared" si="1"/>
        <v>9</v>
      </c>
      <c r="F36" s="65">
        <f>VLOOKUP($A36,'Return Data'!$B$7:$R$2843,10,0)</f>
        <v>5.4006999999999996</v>
      </c>
      <c r="G36" s="66">
        <f t="shared" si="2"/>
        <v>21</v>
      </c>
      <c r="H36" s="65">
        <f>VLOOKUP($A36,'Return Data'!$B$7:$R$2843,11,0)</f>
        <v>2.0089999999999999</v>
      </c>
      <c r="I36" s="66">
        <f t="shared" si="3"/>
        <v>26</v>
      </c>
      <c r="J36" s="65">
        <f>VLOOKUP($A36,'Return Data'!$B$7:$R$2843,12,0)</f>
        <v>2.9315000000000002</v>
      </c>
      <c r="K36" s="66">
        <f t="shared" si="8"/>
        <v>23</v>
      </c>
      <c r="L36" s="65">
        <f>VLOOKUP($A36,'Return Data'!$B$7:$R$2843,13,0)</f>
        <v>5.6501999999999999</v>
      </c>
      <c r="M36" s="66">
        <f t="shared" si="9"/>
        <v>25</v>
      </c>
      <c r="N36" s="65">
        <f>VLOOKUP($A36,'Return Data'!$B$7:$R$2843,17,0)</f>
        <v>10.507899999999999</v>
      </c>
      <c r="O36" s="66">
        <f t="shared" si="10"/>
        <v>8</v>
      </c>
      <c r="P36" s="65">
        <f>VLOOKUP($A36,'Return Data'!$B$7:$R$2843,14,0)</f>
        <v>10.1576</v>
      </c>
      <c r="Q36" s="66">
        <f t="shared" si="11"/>
        <v>3</v>
      </c>
      <c r="R36" s="65">
        <f>VLOOKUP($A36,'Return Data'!$B$7:$R$2843,16,0)</f>
        <v>8.7492000000000001</v>
      </c>
      <c r="S36" s="67">
        <f t="shared" si="0"/>
        <v>12</v>
      </c>
    </row>
    <row r="37" spans="1:19" x14ac:dyDescent="0.3">
      <c r="A37" s="82" t="s">
        <v>1140</v>
      </c>
      <c r="B37" s="64">
        <f>VLOOKUP($A37,'Return Data'!$B$7:$R$2843,3,0)</f>
        <v>44319</v>
      </c>
      <c r="C37" s="65">
        <f>VLOOKUP($A37,'Return Data'!$B$7:$R$2843,4,0)</f>
        <v>57.933999999999997</v>
      </c>
      <c r="D37" s="65">
        <f>VLOOKUP($A37,'Return Data'!$B$7:$R$2843,9,0)</f>
        <v>10.3462</v>
      </c>
      <c r="E37" s="66">
        <f t="shared" si="1"/>
        <v>21</v>
      </c>
      <c r="F37" s="65">
        <f>VLOOKUP($A37,'Return Data'!$B$7:$R$2843,10,0)</f>
        <v>6.9893999999999998</v>
      </c>
      <c r="G37" s="66">
        <f t="shared" si="2"/>
        <v>13</v>
      </c>
      <c r="H37" s="65">
        <f>VLOOKUP($A37,'Return Data'!$B$7:$R$2843,11,0)</f>
        <v>4.3803999999999998</v>
      </c>
      <c r="I37" s="66">
        <f t="shared" si="3"/>
        <v>11</v>
      </c>
      <c r="J37" s="65">
        <f>VLOOKUP($A37,'Return Data'!$B$7:$R$2843,12,0)</f>
        <v>5.9881000000000002</v>
      </c>
      <c r="K37" s="66">
        <f t="shared" si="8"/>
        <v>10</v>
      </c>
      <c r="L37" s="65">
        <f>VLOOKUP($A37,'Return Data'!$B$7:$R$2843,13,0)</f>
        <v>9.7622</v>
      </c>
      <c r="M37" s="66">
        <f t="shared" si="9"/>
        <v>10</v>
      </c>
      <c r="N37" s="65">
        <f>VLOOKUP($A37,'Return Data'!$B$7:$R$2843,17,0)</f>
        <v>11.676399999999999</v>
      </c>
      <c r="O37" s="66">
        <f t="shared" si="10"/>
        <v>2</v>
      </c>
      <c r="P37" s="65">
        <f>VLOOKUP($A37,'Return Data'!$B$7:$R$2843,14,0)</f>
        <v>10.1266</v>
      </c>
      <c r="Q37" s="66">
        <f t="shared" si="11"/>
        <v>4</v>
      </c>
      <c r="R37" s="65">
        <f>VLOOKUP($A37,'Return Data'!$B$7:$R$2843,16,0)</f>
        <v>8.9267000000000003</v>
      </c>
      <c r="S37" s="67">
        <f t="shared" si="0"/>
        <v>8</v>
      </c>
    </row>
    <row r="38" spans="1:19" x14ac:dyDescent="0.3">
      <c r="A38" s="82" t="s">
        <v>1142</v>
      </c>
      <c r="B38" s="64">
        <f>VLOOKUP($A38,'Return Data'!$B$7:$R$2843,3,0)</f>
        <v>44319</v>
      </c>
      <c r="C38" s="65">
        <f>VLOOKUP($A38,'Return Data'!$B$7:$R$2843,4,0)</f>
        <v>70.054699999999997</v>
      </c>
      <c r="D38" s="65">
        <f>VLOOKUP($A38,'Return Data'!$B$7:$R$2843,9,0)</f>
        <v>8.0871999999999993</v>
      </c>
      <c r="E38" s="66">
        <f t="shared" si="1"/>
        <v>30</v>
      </c>
      <c r="F38" s="65">
        <f>VLOOKUP($A38,'Return Data'!$B$7:$R$2843,10,0)</f>
        <v>5.7119</v>
      </c>
      <c r="G38" s="66">
        <f t="shared" si="2"/>
        <v>19</v>
      </c>
      <c r="H38" s="65">
        <f>VLOOKUP($A38,'Return Data'!$B$7:$R$2843,11,0)</f>
        <v>2.0194999999999999</v>
      </c>
      <c r="I38" s="66">
        <f t="shared" si="3"/>
        <v>25</v>
      </c>
      <c r="J38" s="65">
        <f>VLOOKUP($A38,'Return Data'!$B$7:$R$2843,12,0)</f>
        <v>3.6398000000000001</v>
      </c>
      <c r="K38" s="66">
        <f t="shared" si="8"/>
        <v>19</v>
      </c>
      <c r="L38" s="65">
        <f>VLOOKUP($A38,'Return Data'!$B$7:$R$2843,13,0)</f>
        <v>8.4405999999999999</v>
      </c>
      <c r="M38" s="66">
        <f t="shared" si="9"/>
        <v>14</v>
      </c>
      <c r="N38" s="65">
        <f>VLOOKUP($A38,'Return Data'!$B$7:$R$2843,17,0)</f>
        <v>10.3499</v>
      </c>
      <c r="O38" s="66">
        <f t="shared" si="10"/>
        <v>11</v>
      </c>
      <c r="P38" s="65">
        <f>VLOOKUP($A38,'Return Data'!$B$7:$R$2843,14,0)</f>
        <v>8.9352999999999998</v>
      </c>
      <c r="Q38" s="66">
        <f t="shared" si="11"/>
        <v>13</v>
      </c>
      <c r="R38" s="65">
        <f>VLOOKUP($A38,'Return Data'!$B$7:$R$2843,16,0)</f>
        <v>8.7279</v>
      </c>
      <c r="S38" s="67">
        <f t="shared" si="0"/>
        <v>14</v>
      </c>
    </row>
    <row r="39" spans="1:19" x14ac:dyDescent="0.3">
      <c r="A39" s="82" t="s">
        <v>1144</v>
      </c>
      <c r="B39" s="64">
        <f>VLOOKUP($A39,'Return Data'!$B$7:$R$2843,3,0)</f>
        <v>44319</v>
      </c>
      <c r="C39" s="65">
        <f>VLOOKUP($A39,'Return Data'!$B$7:$R$2843,4,0)</f>
        <v>1.7263999999999999</v>
      </c>
      <c r="D39" s="65">
        <f>VLOOKUP($A39,'Return Data'!$B$7:$R$2843,9,0)</f>
        <v>11.1959</v>
      </c>
      <c r="E39" s="66">
        <f t="shared" si="1"/>
        <v>11</v>
      </c>
      <c r="F39" s="65">
        <f>VLOOKUP($A39,'Return Data'!$B$7:$R$2843,10,0)</f>
        <v>11.427300000000001</v>
      </c>
      <c r="G39" s="66">
        <f t="shared" si="2"/>
        <v>4</v>
      </c>
      <c r="H39" s="65">
        <f>VLOOKUP($A39,'Return Data'!$B$7:$R$2843,11,0)</f>
        <v>-41.053400000000003</v>
      </c>
      <c r="I39" s="66">
        <f t="shared" si="3"/>
        <v>32</v>
      </c>
      <c r="J39" s="65"/>
      <c r="K39" s="66"/>
      <c r="L39" s="65"/>
      <c r="M39" s="66"/>
      <c r="N39" s="65"/>
      <c r="O39" s="66"/>
      <c r="P39" s="65"/>
      <c r="Q39" s="66"/>
      <c r="R39" s="65">
        <f>VLOOKUP($A39,'Return Data'!$B$7:$R$2843,16,0)</f>
        <v>-12.8605</v>
      </c>
      <c r="S39" s="67">
        <f t="shared" si="0"/>
        <v>31</v>
      </c>
    </row>
    <row r="40" spans="1:19" x14ac:dyDescent="0.3">
      <c r="A40" s="82" t="s">
        <v>1146</v>
      </c>
      <c r="B40" s="64">
        <f>VLOOKUP($A40,'Return Data'!$B$7:$R$2843,3,0)</f>
        <v>44319</v>
      </c>
      <c r="C40" s="65">
        <f>VLOOKUP($A40,'Return Data'!$B$7:$R$2843,4,0)</f>
        <v>54.498899999999999</v>
      </c>
      <c r="D40" s="65">
        <f>VLOOKUP($A40,'Return Data'!$B$7:$R$2843,9,0)</f>
        <v>8.4911999999999992</v>
      </c>
      <c r="E40" s="66">
        <f t="shared" si="1"/>
        <v>28</v>
      </c>
      <c r="F40" s="65">
        <f>VLOOKUP($A40,'Return Data'!$B$7:$R$2843,10,0)</f>
        <v>3.9822000000000002</v>
      </c>
      <c r="G40" s="66">
        <f t="shared" si="2"/>
        <v>28</v>
      </c>
      <c r="H40" s="65">
        <f>VLOOKUP($A40,'Return Data'!$B$7:$R$2843,11,0)</f>
        <v>2.0731999999999999</v>
      </c>
      <c r="I40" s="66">
        <f t="shared" si="3"/>
        <v>24</v>
      </c>
      <c r="J40" s="65">
        <f>VLOOKUP($A40,'Return Data'!$B$7:$R$2843,12,0)</f>
        <v>2.3714</v>
      </c>
      <c r="K40" s="66">
        <f>RANK(J40,J$8:J$42,0)</f>
        <v>25</v>
      </c>
      <c r="L40" s="65">
        <f>VLOOKUP($A40,'Return Data'!$B$7:$R$2843,13,0)</f>
        <v>6.7935999999999996</v>
      </c>
      <c r="M40" s="66">
        <f>RANK(L40,L$8:L$42,0)</f>
        <v>19</v>
      </c>
      <c r="N40" s="65">
        <f>VLOOKUP($A40,'Return Data'!$B$7:$R$2843,17,0)</f>
        <v>0.16450000000000001</v>
      </c>
      <c r="O40" s="66">
        <f>RANK(N40,N$8:N$42,0)</f>
        <v>29</v>
      </c>
      <c r="P40" s="65">
        <f>VLOOKUP($A40,'Return Data'!$B$7:$R$2843,14,0)</f>
        <v>7.5700000000000003E-2</v>
      </c>
      <c r="Q40" s="66">
        <f>RANK(P40,P$8:P$42,0)</f>
        <v>28</v>
      </c>
      <c r="R40" s="65">
        <f>VLOOKUP($A40,'Return Data'!$B$7:$R$2843,16,0)</f>
        <v>5.7636000000000003</v>
      </c>
      <c r="S40" s="67">
        <f t="shared" si="0"/>
        <v>28</v>
      </c>
    </row>
    <row r="41" spans="1:19" x14ac:dyDescent="0.3">
      <c r="A41" s="82" t="s">
        <v>1009</v>
      </c>
      <c r="B41" s="64">
        <f>VLOOKUP($A41,'Return Data'!$B$7:$R$2843,3,0)</f>
        <v>44319</v>
      </c>
      <c r="C41" s="65">
        <f>VLOOKUP($A41,'Return Data'!$B$7:$R$2843,4,0)</f>
        <v>76.393100000000004</v>
      </c>
      <c r="D41" s="65">
        <f>VLOOKUP($A41,'Return Data'!$B$7:$R$2843,9,0)</f>
        <v>13.608700000000001</v>
      </c>
      <c r="E41" s="66">
        <f t="shared" si="1"/>
        <v>2</v>
      </c>
      <c r="F41" s="65">
        <f>VLOOKUP($A41,'Return Data'!$B$7:$R$2843,10,0)</f>
        <v>4.9897999999999998</v>
      </c>
      <c r="G41" s="66">
        <f t="shared" si="2"/>
        <v>24</v>
      </c>
      <c r="H41" s="65">
        <f>VLOOKUP($A41,'Return Data'!$B$7:$R$2843,11,0)</f>
        <v>0.63949999999999996</v>
      </c>
      <c r="I41" s="66">
        <f t="shared" si="3"/>
        <v>30</v>
      </c>
      <c r="J41" s="65">
        <f>VLOOKUP($A41,'Return Data'!$B$7:$R$2843,12,0)</f>
        <v>1.9492</v>
      </c>
      <c r="K41" s="66">
        <f>RANK(J41,J$8:J$42,0)</f>
        <v>28</v>
      </c>
      <c r="L41" s="65">
        <f>VLOOKUP($A41,'Return Data'!$B$7:$R$2843,13,0)</f>
        <v>5.4593999999999996</v>
      </c>
      <c r="M41" s="66">
        <f>RANK(L41,L$8:L$42,0)</f>
        <v>27</v>
      </c>
      <c r="N41" s="65">
        <f>VLOOKUP($A41,'Return Data'!$B$7:$R$2843,17,0)</f>
        <v>10.6517</v>
      </c>
      <c r="O41" s="66">
        <f>RANK(N41,N$8:N$42,0)</f>
        <v>6</v>
      </c>
      <c r="P41" s="65">
        <f>VLOOKUP($A41,'Return Data'!$B$7:$R$2843,14,0)</f>
        <v>10.277200000000001</v>
      </c>
      <c r="Q41" s="66">
        <f>RANK(P41,P$8:P$42,0)</f>
        <v>1</v>
      </c>
      <c r="R41" s="65">
        <f>VLOOKUP($A41,'Return Data'!$B$7:$R$2843,16,0)</f>
        <v>9.2858999999999998</v>
      </c>
      <c r="S41" s="67">
        <f t="shared" si="0"/>
        <v>4</v>
      </c>
    </row>
    <row r="42" spans="1:19" x14ac:dyDescent="0.3">
      <c r="A42" s="82" t="s">
        <v>1011</v>
      </c>
      <c r="B42" s="64">
        <f>VLOOKUP($A42,'Return Data'!$B$7:$R$2843,3,0)</f>
        <v>44319</v>
      </c>
      <c r="C42" s="65">
        <f>VLOOKUP($A42,'Return Data'!$B$7:$R$2843,4,0)</f>
        <v>13.975199999999999</v>
      </c>
      <c r="D42" s="65">
        <f>VLOOKUP($A42,'Return Data'!$B$7:$R$2843,9,0)</f>
        <v>5.8639000000000001</v>
      </c>
      <c r="E42" s="66">
        <f t="shared" si="1"/>
        <v>33</v>
      </c>
      <c r="F42" s="65">
        <f>VLOOKUP($A42,'Return Data'!$B$7:$R$2843,10,0)</f>
        <v>1.44</v>
      </c>
      <c r="G42" s="66">
        <f t="shared" si="2"/>
        <v>32</v>
      </c>
      <c r="H42" s="65">
        <f>VLOOKUP($A42,'Return Data'!$B$7:$R$2843,11,0)</f>
        <v>3.9173</v>
      </c>
      <c r="I42" s="66">
        <f t="shared" si="3"/>
        <v>12</v>
      </c>
      <c r="J42" s="65">
        <f>VLOOKUP($A42,'Return Data'!$B$7:$R$2843,12,0)</f>
        <v>0.79879999999999995</v>
      </c>
      <c r="K42" s="66">
        <f>RANK(J42,J$8:J$42,0)</f>
        <v>30</v>
      </c>
      <c r="L42" s="65">
        <f>VLOOKUP($A42,'Return Data'!$B$7:$R$2843,13,0)</f>
        <v>6.7704000000000004</v>
      </c>
      <c r="M42" s="66">
        <f>RANK(L42,L$8:L$42,0)</f>
        <v>20</v>
      </c>
      <c r="N42" s="65">
        <f>VLOOKUP($A42,'Return Data'!$B$7:$R$2843,17,0)</f>
        <v>12.2089</v>
      </c>
      <c r="O42" s="66">
        <f>RANK(N42,N$8:N$42,0)</f>
        <v>1</v>
      </c>
      <c r="P42" s="65"/>
      <c r="Q42" s="66"/>
      <c r="R42" s="65">
        <f>VLOOKUP($A42,'Return Data'!$B$7:$R$2843,16,0)</f>
        <v>12.5669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10.365379411764705</v>
      </c>
      <c r="E44" s="88"/>
      <c r="F44" s="89">
        <f>AVERAGE(F8:F42)</f>
        <v>6.6205764705882366</v>
      </c>
      <c r="G44" s="88"/>
      <c r="H44" s="89">
        <f>AVERAGE(H8:H42)</f>
        <v>0.51455882352941185</v>
      </c>
      <c r="I44" s="88"/>
      <c r="J44" s="89">
        <f>AVERAGE(J8:J42)</f>
        <v>4.8968999999999987</v>
      </c>
      <c r="K44" s="88"/>
      <c r="L44" s="89">
        <f>AVERAGE(L8:L42)</f>
        <v>7.3814967741935469</v>
      </c>
      <c r="M44" s="88"/>
      <c r="N44" s="89">
        <f>AVERAGE(N8:N42)</f>
        <v>7.2456033333333343</v>
      </c>
      <c r="O44" s="88"/>
      <c r="P44" s="89">
        <f>AVERAGE(P8:P42)</f>
        <v>7.0193586206896548</v>
      </c>
      <c r="Q44" s="88"/>
      <c r="R44" s="89">
        <f>AVERAGE(R8:R42)</f>
        <v>4.591317142857144</v>
      </c>
      <c r="S44" s="90"/>
    </row>
    <row r="45" spans="1:19" x14ac:dyDescent="0.3">
      <c r="A45" s="87" t="s">
        <v>28</v>
      </c>
      <c r="B45" s="88"/>
      <c r="C45" s="88"/>
      <c r="D45" s="89">
        <f>MIN(D8:D42)</f>
        <v>0</v>
      </c>
      <c r="E45" s="88"/>
      <c r="F45" s="89">
        <f>MIN(F8:F42)</f>
        <v>0</v>
      </c>
      <c r="G45" s="88"/>
      <c r="H45" s="89">
        <f>MIN(H8:H42)</f>
        <v>-41.921599999999998</v>
      </c>
      <c r="I45" s="88"/>
      <c r="J45" s="89">
        <f>MIN(J8:J42)</f>
        <v>0</v>
      </c>
      <c r="K45" s="88"/>
      <c r="L45" s="89">
        <f>MIN(L8:L42)</f>
        <v>-24.822800000000001</v>
      </c>
      <c r="M45" s="88"/>
      <c r="N45" s="89">
        <f>MIN(N8:N42)</f>
        <v>-12.5556</v>
      </c>
      <c r="O45" s="88"/>
      <c r="P45" s="89">
        <f>MIN(P8:P42)</f>
        <v>-7.5871000000000004</v>
      </c>
      <c r="Q45" s="88"/>
      <c r="R45" s="89">
        <f>MIN(R8:R42)</f>
        <v>-23.935199999999998</v>
      </c>
      <c r="S45" s="90"/>
    </row>
    <row r="46" spans="1:19" ht="15" thickBot="1" x14ac:dyDescent="0.35">
      <c r="A46" s="91" t="s">
        <v>29</v>
      </c>
      <c r="B46" s="92"/>
      <c r="C46" s="92"/>
      <c r="D46" s="93">
        <f>MAX(D8:D42)</f>
        <v>23.712900000000001</v>
      </c>
      <c r="E46" s="92"/>
      <c r="F46" s="93">
        <f>MAX(F8:F42)</f>
        <v>23.517800000000001</v>
      </c>
      <c r="G46" s="92"/>
      <c r="H46" s="93">
        <f>MAX(H8:H42)</f>
        <v>24.6462</v>
      </c>
      <c r="I46" s="92"/>
      <c r="J46" s="93">
        <f>MAX(J8:J42)</f>
        <v>16.009</v>
      </c>
      <c r="K46" s="92"/>
      <c r="L46" s="93">
        <f>MAX(L8:L42)</f>
        <v>18.257999999999999</v>
      </c>
      <c r="M46" s="92"/>
      <c r="N46" s="93">
        <f>MAX(N8:N42)</f>
        <v>12.2089</v>
      </c>
      <c r="O46" s="92"/>
      <c r="P46" s="93">
        <f>MAX(P8:P42)</f>
        <v>10.277200000000001</v>
      </c>
      <c r="Q46" s="92"/>
      <c r="R46" s="93">
        <f>MAX(R8:R42)</f>
        <v>12.5669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44319</v>
      </c>
      <c r="C8" s="65">
        <f>VLOOKUP($A8,'Return Data'!$B$7:$R$2843,4,0)</f>
        <v>24.347999999999999</v>
      </c>
      <c r="D8" s="65">
        <f>VLOOKUP($A8,'Return Data'!$B$7:$R$2843,9,0)</f>
        <v>9.8261000000000003</v>
      </c>
      <c r="E8" s="66">
        <f>RANK(D8,D$8:D$42,0)</f>
        <v>19</v>
      </c>
      <c r="F8" s="65">
        <f>VLOOKUP($A8,'Return Data'!$B$7:$R$2843,10,0)</f>
        <v>13.229900000000001</v>
      </c>
      <c r="G8" s="66">
        <f>RANK(F8,F$8:F$42,0)</f>
        <v>2</v>
      </c>
      <c r="H8" s="65">
        <f>VLOOKUP($A8,'Return Data'!$B$7:$R$2843,11,0)</f>
        <v>14.683</v>
      </c>
      <c r="I8" s="66">
        <f>RANK(H8,H$8:H$42,0)</f>
        <v>2</v>
      </c>
      <c r="J8" s="65">
        <f>VLOOKUP($A8,'Return Data'!$B$7:$R$2843,12,0)</f>
        <v>10.344799999999999</v>
      </c>
      <c r="K8" s="66">
        <f>RANK(J8,J$8:J$42,0)</f>
        <v>2</v>
      </c>
      <c r="L8" s="65">
        <f>VLOOKUP($A8,'Return Data'!$B$7:$R$2843,13,0)</f>
        <v>17.490200000000002</v>
      </c>
      <c r="M8" s="66">
        <f>RANK(L8,L$8:L$42,0)</f>
        <v>1</v>
      </c>
      <c r="N8" s="65">
        <f>VLOOKUP($A8,'Return Data'!$B$7:$R$2843,17,0)</f>
        <v>3.3877999999999999</v>
      </c>
      <c r="O8" s="66">
        <f>RANK(N8,N$8:N$42,0)</f>
        <v>23</v>
      </c>
      <c r="P8" s="65">
        <f>VLOOKUP($A8,'Return Data'!$B$7:$R$2843,14,0)</f>
        <v>3.4748000000000001</v>
      </c>
      <c r="Q8" s="66">
        <f>RANK(P8,P$8:P$42,0)</f>
        <v>23</v>
      </c>
      <c r="R8" s="65">
        <f>VLOOKUP($A8,'Return Data'!$B$7:$R$2843,16,0)</f>
        <v>7.6215999999999999</v>
      </c>
      <c r="S8" s="67">
        <f t="shared" ref="S8:S42" si="0">RANK(R8,R$8:R$42,0)</f>
        <v>22</v>
      </c>
    </row>
    <row r="9" spans="1:19" x14ac:dyDescent="0.3">
      <c r="A9" s="82" t="s">
        <v>1075</v>
      </c>
      <c r="B9" s="64">
        <f>VLOOKUP($A9,'Return Data'!$B$7:$R$2843,3,0)</f>
        <v>44319</v>
      </c>
      <c r="C9" s="65">
        <f>VLOOKUP($A9,'Return Data'!$B$7:$R$2843,4,0)</f>
        <v>1.3322000000000001</v>
      </c>
      <c r="D9" s="65"/>
      <c r="E9" s="66"/>
      <c r="F9" s="65"/>
      <c r="G9" s="66"/>
      <c r="H9" s="65"/>
      <c r="I9" s="66"/>
      <c r="J9" s="65"/>
      <c r="K9" s="66"/>
      <c r="L9" s="65"/>
      <c r="M9" s="66"/>
      <c r="N9" s="65"/>
      <c r="O9" s="66"/>
      <c r="P9" s="65"/>
      <c r="Q9" s="66"/>
      <c r="R9" s="65">
        <f>VLOOKUP($A9,'Return Data'!$B$7:$R$2843,16,0)</f>
        <v>-17.324400000000001</v>
      </c>
      <c r="S9" s="67">
        <f t="shared" si="0"/>
        <v>34</v>
      </c>
    </row>
    <row r="10" spans="1:19" x14ac:dyDescent="0.3">
      <c r="A10" s="82" t="s">
        <v>1077</v>
      </c>
      <c r="B10" s="64">
        <f>VLOOKUP($A10,'Return Data'!$B$7:$R$2843,3,0)</f>
        <v>44319</v>
      </c>
      <c r="C10" s="65">
        <f>VLOOKUP($A10,'Return Data'!$B$7:$R$2843,4,0)</f>
        <v>21.325299999999999</v>
      </c>
      <c r="D10" s="65">
        <f>VLOOKUP($A10,'Return Data'!$B$7:$R$2843,9,0)</f>
        <v>10.571899999999999</v>
      </c>
      <c r="E10" s="66">
        <f t="shared" ref="E10:E42" si="1">RANK(D10,D$8:D$42,0)</f>
        <v>11</v>
      </c>
      <c r="F10" s="65">
        <f>VLOOKUP($A10,'Return Data'!$B$7:$R$2843,10,0)</f>
        <v>7.3606999999999996</v>
      </c>
      <c r="G10" s="66">
        <f t="shared" ref="G10:G42" si="2">RANK(F10,F$8:F$42,0)</f>
        <v>8</v>
      </c>
      <c r="H10" s="65">
        <f>VLOOKUP($A10,'Return Data'!$B$7:$R$2843,11,0)</f>
        <v>6.0103999999999997</v>
      </c>
      <c r="I10" s="66">
        <f t="shared" ref="I10:I42" si="3">RANK(H10,H$8:H$42,0)</f>
        <v>5</v>
      </c>
      <c r="J10" s="65">
        <f>VLOOKUP($A10,'Return Data'!$B$7:$R$2843,12,0)</f>
        <v>7.1337000000000002</v>
      </c>
      <c r="K10" s="66">
        <f t="shared" ref="K10:K19" si="4">RANK(J10,J$8:J$42,0)</f>
        <v>6</v>
      </c>
      <c r="L10" s="65">
        <f>VLOOKUP($A10,'Return Data'!$B$7:$R$2843,13,0)</f>
        <v>9.7956000000000003</v>
      </c>
      <c r="M10" s="66">
        <f t="shared" ref="M10:M19" si="5">RANK(L10,L$8:L$42,0)</f>
        <v>8</v>
      </c>
      <c r="N10" s="65">
        <f>VLOOKUP($A10,'Return Data'!$B$7:$R$2843,17,0)</f>
        <v>8.1927000000000003</v>
      </c>
      <c r="O10" s="66">
        <f t="shared" ref="O10:O19" si="6">RANK(N10,N$8:N$42,0)</f>
        <v>17</v>
      </c>
      <c r="P10" s="65">
        <f>VLOOKUP($A10,'Return Data'!$B$7:$R$2843,14,0)</f>
        <v>8.0065000000000008</v>
      </c>
      <c r="Q10" s="66">
        <f t="shared" ref="Q10:Q19" si="7">RANK(P10,P$8:P$42,0)</f>
        <v>14</v>
      </c>
      <c r="R10" s="65">
        <f>VLOOKUP($A10,'Return Data'!$B$7:$R$2843,16,0)</f>
        <v>8.6740999999999993</v>
      </c>
      <c r="S10" s="67">
        <f t="shared" si="0"/>
        <v>7</v>
      </c>
    </row>
    <row r="11" spans="1:19" x14ac:dyDescent="0.3">
      <c r="A11" s="82" t="s">
        <v>1078</v>
      </c>
      <c r="B11" s="64">
        <f>VLOOKUP($A11,'Return Data'!$B$7:$R$2843,3,0)</f>
        <v>44319</v>
      </c>
      <c r="C11" s="65">
        <f>VLOOKUP($A11,'Return Data'!$B$7:$R$2843,4,0)</f>
        <v>14.9894</v>
      </c>
      <c r="D11" s="65">
        <f>VLOOKUP($A11,'Return Data'!$B$7:$R$2843,9,0)</f>
        <v>11.127599999999999</v>
      </c>
      <c r="E11" s="66">
        <f t="shared" si="1"/>
        <v>5</v>
      </c>
      <c r="F11" s="65">
        <f>VLOOKUP($A11,'Return Data'!$B$7:$R$2843,10,0)</f>
        <v>4.5590999999999999</v>
      </c>
      <c r="G11" s="66">
        <f t="shared" si="2"/>
        <v>21</v>
      </c>
      <c r="H11" s="65">
        <f>VLOOKUP($A11,'Return Data'!$B$7:$R$2843,11,0)</f>
        <v>2.5737999999999999</v>
      </c>
      <c r="I11" s="66">
        <f t="shared" si="3"/>
        <v>17</v>
      </c>
      <c r="J11" s="65">
        <f>VLOOKUP($A11,'Return Data'!$B$7:$R$2843,12,0)</f>
        <v>2.9239999999999999</v>
      </c>
      <c r="K11" s="66">
        <f t="shared" si="4"/>
        <v>18</v>
      </c>
      <c r="L11" s="65">
        <f>VLOOKUP($A11,'Return Data'!$B$7:$R$2843,13,0)</f>
        <v>5.6985000000000001</v>
      </c>
      <c r="M11" s="66">
        <f t="shared" si="5"/>
        <v>22</v>
      </c>
      <c r="N11" s="65">
        <f>VLOOKUP($A11,'Return Data'!$B$7:$R$2843,17,0)</f>
        <v>1.9377</v>
      </c>
      <c r="O11" s="66">
        <f t="shared" si="6"/>
        <v>26</v>
      </c>
      <c r="P11" s="65">
        <f>VLOOKUP($A11,'Return Data'!$B$7:$R$2843,14,0)</f>
        <v>2.8357999999999999</v>
      </c>
      <c r="Q11" s="66">
        <f t="shared" si="7"/>
        <v>25</v>
      </c>
      <c r="R11" s="65">
        <f>VLOOKUP($A11,'Return Data'!$B$7:$R$2843,16,0)</f>
        <v>5.8009000000000004</v>
      </c>
      <c r="S11" s="67">
        <f t="shared" si="0"/>
        <v>29</v>
      </c>
    </row>
    <row r="12" spans="1:19" x14ac:dyDescent="0.3">
      <c r="A12" s="82" t="s">
        <v>1081</v>
      </c>
      <c r="B12" s="64">
        <f>VLOOKUP($A12,'Return Data'!$B$7:$R$2843,3,0)</f>
        <v>44319</v>
      </c>
      <c r="C12" s="65">
        <f>VLOOKUP($A12,'Return Data'!$B$7:$R$2843,4,0)</f>
        <v>63.974299999999999</v>
      </c>
      <c r="D12" s="65">
        <f>VLOOKUP($A12,'Return Data'!$B$7:$R$2843,9,0)</f>
        <v>7.5758000000000001</v>
      </c>
      <c r="E12" s="66">
        <f t="shared" si="1"/>
        <v>30</v>
      </c>
      <c r="F12" s="65">
        <f>VLOOKUP($A12,'Return Data'!$B$7:$R$2843,10,0)</f>
        <v>5.4427000000000003</v>
      </c>
      <c r="G12" s="66">
        <f t="shared" si="2"/>
        <v>15</v>
      </c>
      <c r="H12" s="65">
        <f>VLOOKUP($A12,'Return Data'!$B$7:$R$2843,11,0)</f>
        <v>3.4832999999999998</v>
      </c>
      <c r="I12" s="66">
        <f t="shared" si="3"/>
        <v>13</v>
      </c>
      <c r="J12" s="65">
        <f>VLOOKUP($A12,'Return Data'!$B$7:$R$2843,12,0)</f>
        <v>3.9946999999999999</v>
      </c>
      <c r="K12" s="66">
        <f t="shared" si="4"/>
        <v>13</v>
      </c>
      <c r="L12" s="65">
        <f>VLOOKUP($A12,'Return Data'!$B$7:$R$2843,13,0)</f>
        <v>8.0906000000000002</v>
      </c>
      <c r="M12" s="66">
        <f t="shared" si="5"/>
        <v>13</v>
      </c>
      <c r="N12" s="65">
        <f>VLOOKUP($A12,'Return Data'!$B$7:$R$2843,17,0)</f>
        <v>5.452</v>
      </c>
      <c r="O12" s="66">
        <f t="shared" si="6"/>
        <v>22</v>
      </c>
      <c r="P12" s="65">
        <f>VLOOKUP($A12,'Return Data'!$B$7:$R$2843,14,0)</f>
        <v>5.2080000000000002</v>
      </c>
      <c r="Q12" s="66">
        <f t="shared" si="7"/>
        <v>21</v>
      </c>
      <c r="R12" s="65">
        <f>VLOOKUP($A12,'Return Data'!$B$7:$R$2843,16,0)</f>
        <v>8.0302000000000007</v>
      </c>
      <c r="S12" s="67">
        <f t="shared" si="0"/>
        <v>14</v>
      </c>
    </row>
    <row r="13" spans="1:19" x14ac:dyDescent="0.3">
      <c r="A13" s="82" t="s">
        <v>1084</v>
      </c>
      <c r="B13" s="64">
        <f>VLOOKUP($A13,'Return Data'!$B$7:$R$2843,3,0)</f>
        <v>44319</v>
      </c>
      <c r="C13" s="65">
        <f>VLOOKUP($A13,'Return Data'!$B$7:$R$2843,4,0)</f>
        <v>23.346800000000002</v>
      </c>
      <c r="D13" s="65">
        <f>VLOOKUP($A13,'Return Data'!$B$7:$R$2843,9,0)</f>
        <v>23.7165</v>
      </c>
      <c r="E13" s="66">
        <f t="shared" si="1"/>
        <v>1</v>
      </c>
      <c r="F13" s="65">
        <f>VLOOKUP($A13,'Return Data'!$B$7:$R$2843,10,0)</f>
        <v>23.180199999999999</v>
      </c>
      <c r="G13" s="66">
        <f t="shared" si="2"/>
        <v>1</v>
      </c>
      <c r="H13" s="65">
        <f>VLOOKUP($A13,'Return Data'!$B$7:$R$2843,11,0)</f>
        <v>24.081499999999998</v>
      </c>
      <c r="I13" s="66">
        <f t="shared" si="3"/>
        <v>1</v>
      </c>
      <c r="J13" s="65">
        <f>VLOOKUP($A13,'Return Data'!$B$7:$R$2843,12,0)</f>
        <v>15.38</v>
      </c>
      <c r="K13" s="66">
        <f t="shared" si="4"/>
        <v>1</v>
      </c>
      <c r="L13" s="65">
        <f>VLOOKUP($A13,'Return Data'!$B$7:$R$2843,13,0)</f>
        <v>11.797599999999999</v>
      </c>
      <c r="M13" s="66">
        <f t="shared" si="5"/>
        <v>2</v>
      </c>
      <c r="N13" s="65">
        <f>VLOOKUP($A13,'Return Data'!$B$7:$R$2843,17,0)</f>
        <v>2.6846000000000001</v>
      </c>
      <c r="O13" s="66">
        <f t="shared" si="6"/>
        <v>24</v>
      </c>
      <c r="P13" s="65">
        <f>VLOOKUP($A13,'Return Data'!$B$7:$R$2843,14,0)</f>
        <v>4.1402000000000001</v>
      </c>
      <c r="Q13" s="66">
        <f t="shared" si="7"/>
        <v>22</v>
      </c>
      <c r="R13" s="65">
        <f>VLOOKUP($A13,'Return Data'!$B$7:$R$2843,16,0)</f>
        <v>7.7210999999999999</v>
      </c>
      <c r="S13" s="67">
        <f t="shared" si="0"/>
        <v>19</v>
      </c>
    </row>
    <row r="14" spans="1:19" x14ac:dyDescent="0.3">
      <c r="A14" s="82" t="s">
        <v>1086</v>
      </c>
      <c r="B14" s="64">
        <f>VLOOKUP($A14,'Return Data'!$B$7:$R$2843,3,0)</f>
        <v>44319</v>
      </c>
      <c r="C14" s="65">
        <f>VLOOKUP($A14,'Return Data'!$B$7:$R$2843,4,0)</f>
        <v>43.7408</v>
      </c>
      <c r="D14" s="65">
        <f>VLOOKUP($A14,'Return Data'!$B$7:$R$2843,9,0)</f>
        <v>10.022600000000001</v>
      </c>
      <c r="E14" s="66">
        <f t="shared" si="1"/>
        <v>18</v>
      </c>
      <c r="F14" s="65">
        <f>VLOOKUP($A14,'Return Data'!$B$7:$R$2843,10,0)</f>
        <v>6.7492999999999999</v>
      </c>
      <c r="G14" s="66">
        <f t="shared" si="2"/>
        <v>11</v>
      </c>
      <c r="H14" s="65">
        <f>VLOOKUP($A14,'Return Data'!$B$7:$R$2843,11,0)</f>
        <v>5.3502000000000001</v>
      </c>
      <c r="I14" s="66">
        <f t="shared" si="3"/>
        <v>6</v>
      </c>
      <c r="J14" s="65">
        <f>VLOOKUP($A14,'Return Data'!$B$7:$R$2843,12,0)</f>
        <v>7.1742999999999997</v>
      </c>
      <c r="K14" s="66">
        <f t="shared" si="4"/>
        <v>5</v>
      </c>
      <c r="L14" s="65">
        <f>VLOOKUP($A14,'Return Data'!$B$7:$R$2843,13,0)</f>
        <v>9.9944000000000006</v>
      </c>
      <c r="M14" s="66">
        <f t="shared" si="5"/>
        <v>6</v>
      </c>
      <c r="N14" s="65">
        <f>VLOOKUP($A14,'Return Data'!$B$7:$R$2843,17,0)</f>
        <v>8.8765000000000001</v>
      </c>
      <c r="O14" s="66">
        <f t="shared" si="6"/>
        <v>13</v>
      </c>
      <c r="P14" s="65">
        <f>VLOOKUP($A14,'Return Data'!$B$7:$R$2843,14,0)</f>
        <v>8.1846999999999994</v>
      </c>
      <c r="Q14" s="66">
        <f t="shared" si="7"/>
        <v>12</v>
      </c>
      <c r="R14" s="65">
        <f>VLOOKUP($A14,'Return Data'!$B$7:$R$2843,16,0)</f>
        <v>7.9676999999999998</v>
      </c>
      <c r="S14" s="67">
        <f t="shared" si="0"/>
        <v>15</v>
      </c>
    </row>
    <row r="15" spans="1:19" x14ac:dyDescent="0.3">
      <c r="A15" s="82" t="s">
        <v>1088</v>
      </c>
      <c r="B15" s="64">
        <f>VLOOKUP($A15,'Return Data'!$B$7:$R$2843,3,0)</f>
        <v>44319</v>
      </c>
      <c r="C15" s="65">
        <f>VLOOKUP($A15,'Return Data'!$B$7:$R$2843,4,0)</f>
        <v>34.281100000000002</v>
      </c>
      <c r="D15" s="65">
        <f>VLOOKUP($A15,'Return Data'!$B$7:$R$2843,9,0)</f>
        <v>11.195</v>
      </c>
      <c r="E15" s="66">
        <f t="shared" si="1"/>
        <v>4</v>
      </c>
      <c r="F15" s="65">
        <f>VLOOKUP($A15,'Return Data'!$B$7:$R$2843,10,0)</f>
        <v>8.9731000000000005</v>
      </c>
      <c r="G15" s="66">
        <f t="shared" si="2"/>
        <v>6</v>
      </c>
      <c r="H15" s="65">
        <f>VLOOKUP($A15,'Return Data'!$B$7:$R$2843,11,0)</f>
        <v>6.2428999999999997</v>
      </c>
      <c r="I15" s="66">
        <f t="shared" si="3"/>
        <v>4</v>
      </c>
      <c r="J15" s="65">
        <f>VLOOKUP($A15,'Return Data'!$B$7:$R$2843,12,0)</f>
        <v>7.9604999999999997</v>
      </c>
      <c r="K15" s="66">
        <f t="shared" si="4"/>
        <v>4</v>
      </c>
      <c r="L15" s="65">
        <f>VLOOKUP($A15,'Return Data'!$B$7:$R$2843,13,0)</f>
        <v>11.2195</v>
      </c>
      <c r="M15" s="66">
        <f t="shared" si="5"/>
        <v>3</v>
      </c>
      <c r="N15" s="65">
        <f>VLOOKUP($A15,'Return Data'!$B$7:$R$2843,17,0)</f>
        <v>9.8191000000000006</v>
      </c>
      <c r="O15" s="66">
        <f t="shared" si="6"/>
        <v>7</v>
      </c>
      <c r="P15" s="65">
        <f>VLOOKUP($A15,'Return Data'!$B$7:$R$2843,14,0)</f>
        <v>8.3323</v>
      </c>
      <c r="Q15" s="66">
        <f t="shared" si="7"/>
        <v>11</v>
      </c>
      <c r="R15" s="65">
        <f>VLOOKUP($A15,'Return Data'!$B$7:$R$2843,16,0)</f>
        <v>7.6844000000000001</v>
      </c>
      <c r="S15" s="67">
        <f t="shared" si="0"/>
        <v>21</v>
      </c>
    </row>
    <row r="16" spans="1:19" x14ac:dyDescent="0.3">
      <c r="A16" s="82" t="s">
        <v>1091</v>
      </c>
      <c r="B16" s="64">
        <f>VLOOKUP($A16,'Return Data'!$B$7:$R$2843,3,0)</f>
        <v>44319</v>
      </c>
      <c r="C16" s="65">
        <f>VLOOKUP($A16,'Return Data'!$B$7:$R$2843,4,0)</f>
        <v>36.888100000000001</v>
      </c>
      <c r="D16" s="65">
        <f>VLOOKUP($A16,'Return Data'!$B$7:$R$2843,9,0)</f>
        <v>10.2895</v>
      </c>
      <c r="E16" s="66">
        <f t="shared" si="1"/>
        <v>13</v>
      </c>
      <c r="F16" s="65">
        <f>VLOOKUP($A16,'Return Data'!$B$7:$R$2843,10,0)</f>
        <v>4.1563999999999997</v>
      </c>
      <c r="G16" s="66">
        <f t="shared" si="2"/>
        <v>25</v>
      </c>
      <c r="H16" s="65">
        <f>VLOOKUP($A16,'Return Data'!$B$7:$R$2843,11,0)</f>
        <v>2.5436000000000001</v>
      </c>
      <c r="I16" s="66">
        <f t="shared" si="3"/>
        <v>18</v>
      </c>
      <c r="J16" s="65">
        <f>VLOOKUP($A16,'Return Data'!$B$7:$R$2843,12,0)</f>
        <v>3.169</v>
      </c>
      <c r="K16" s="66">
        <f t="shared" si="4"/>
        <v>16</v>
      </c>
      <c r="L16" s="65">
        <f>VLOOKUP($A16,'Return Data'!$B$7:$R$2843,13,0)</f>
        <v>6.6483999999999996</v>
      </c>
      <c r="M16" s="66">
        <f t="shared" si="5"/>
        <v>17</v>
      </c>
      <c r="N16" s="65">
        <f>VLOOKUP($A16,'Return Data'!$B$7:$R$2843,17,0)</f>
        <v>8.7163000000000004</v>
      </c>
      <c r="O16" s="66">
        <f t="shared" si="6"/>
        <v>14</v>
      </c>
      <c r="P16" s="65">
        <f>VLOOKUP($A16,'Return Data'!$B$7:$R$2843,14,0)</f>
        <v>8.3341999999999992</v>
      </c>
      <c r="Q16" s="66">
        <f t="shared" si="7"/>
        <v>10</v>
      </c>
      <c r="R16" s="65">
        <f>VLOOKUP($A16,'Return Data'!$B$7:$R$2843,16,0)</f>
        <v>7.5941999999999998</v>
      </c>
      <c r="S16" s="67">
        <f t="shared" si="0"/>
        <v>23</v>
      </c>
    </row>
    <row r="17" spans="1:19" x14ac:dyDescent="0.3">
      <c r="A17" s="82" t="s">
        <v>1094</v>
      </c>
      <c r="B17" s="64">
        <f>VLOOKUP($A17,'Return Data'!$B$7:$R$2843,3,0)</f>
        <v>44319</v>
      </c>
      <c r="C17" s="65">
        <f>VLOOKUP($A17,'Return Data'!$B$7:$R$2843,4,0)</f>
        <v>17.495799999999999</v>
      </c>
      <c r="D17" s="65">
        <f>VLOOKUP($A17,'Return Data'!$B$7:$R$2843,9,0)</f>
        <v>10.0731</v>
      </c>
      <c r="E17" s="66">
        <f t="shared" si="1"/>
        <v>16</v>
      </c>
      <c r="F17" s="65">
        <f>VLOOKUP($A17,'Return Data'!$B$7:$R$2843,10,0)</f>
        <v>5.5715000000000003</v>
      </c>
      <c r="G17" s="66">
        <f t="shared" si="2"/>
        <v>14</v>
      </c>
      <c r="H17" s="65">
        <f>VLOOKUP($A17,'Return Data'!$B$7:$R$2843,11,0)</f>
        <v>4.0265000000000004</v>
      </c>
      <c r="I17" s="66">
        <f t="shared" si="3"/>
        <v>9</v>
      </c>
      <c r="J17" s="65">
        <f>VLOOKUP($A17,'Return Data'!$B$7:$R$2843,12,0)</f>
        <v>6.6409000000000002</v>
      </c>
      <c r="K17" s="66">
        <f t="shared" si="4"/>
        <v>7</v>
      </c>
      <c r="L17" s="65">
        <f>VLOOKUP($A17,'Return Data'!$B$7:$R$2843,13,0)</f>
        <v>11.146800000000001</v>
      </c>
      <c r="M17" s="66">
        <f t="shared" si="5"/>
        <v>4</v>
      </c>
      <c r="N17" s="65">
        <f>VLOOKUP($A17,'Return Data'!$B$7:$R$2843,17,0)</f>
        <v>6.9863</v>
      </c>
      <c r="O17" s="66">
        <f t="shared" si="6"/>
        <v>20</v>
      </c>
      <c r="P17" s="65">
        <f>VLOOKUP($A17,'Return Data'!$B$7:$R$2843,14,0)</f>
        <v>6.7355999999999998</v>
      </c>
      <c r="Q17" s="66">
        <f t="shared" si="7"/>
        <v>19</v>
      </c>
      <c r="R17" s="65">
        <f>VLOOKUP($A17,'Return Data'!$B$7:$R$2843,16,0)</f>
        <v>8.1692999999999998</v>
      </c>
      <c r="S17" s="67">
        <f t="shared" si="0"/>
        <v>11</v>
      </c>
    </row>
    <row r="18" spans="1:19" x14ac:dyDescent="0.3">
      <c r="A18" s="82" t="s">
        <v>1097</v>
      </c>
      <c r="B18" s="64">
        <f>VLOOKUP($A18,'Return Data'!$B$7:$R$2843,3,0)</f>
        <v>44319</v>
      </c>
      <c r="C18" s="65">
        <f>VLOOKUP($A18,'Return Data'!$B$7:$R$2843,4,0)</f>
        <v>15.915699999999999</v>
      </c>
      <c r="D18" s="65">
        <f>VLOOKUP($A18,'Return Data'!$B$7:$R$2843,9,0)</f>
        <v>8.5015000000000001</v>
      </c>
      <c r="E18" s="66">
        <f t="shared" si="1"/>
        <v>25</v>
      </c>
      <c r="F18" s="65">
        <f>VLOOKUP($A18,'Return Data'!$B$7:$R$2843,10,0)</f>
        <v>7.3708999999999998</v>
      </c>
      <c r="G18" s="66">
        <f t="shared" si="2"/>
        <v>7</v>
      </c>
      <c r="H18" s="65">
        <f>VLOOKUP($A18,'Return Data'!$B$7:$R$2843,11,0)</f>
        <v>6.7110000000000003</v>
      </c>
      <c r="I18" s="66">
        <f t="shared" si="3"/>
        <v>3</v>
      </c>
      <c r="J18" s="65">
        <f>VLOOKUP($A18,'Return Data'!$B$7:$R$2843,12,0)</f>
        <v>8.5193999999999992</v>
      </c>
      <c r="K18" s="66">
        <f t="shared" si="4"/>
        <v>3</v>
      </c>
      <c r="L18" s="65">
        <f>VLOOKUP($A18,'Return Data'!$B$7:$R$2843,13,0)</f>
        <v>10.841799999999999</v>
      </c>
      <c r="M18" s="66">
        <f t="shared" si="5"/>
        <v>5</v>
      </c>
      <c r="N18" s="65">
        <f>VLOOKUP($A18,'Return Data'!$B$7:$R$2843,17,0)</f>
        <v>8.5093999999999994</v>
      </c>
      <c r="O18" s="66">
        <f t="shared" si="6"/>
        <v>15</v>
      </c>
      <c r="P18" s="65">
        <f>VLOOKUP($A18,'Return Data'!$B$7:$R$2843,14,0)</f>
        <v>7.2327000000000004</v>
      </c>
      <c r="Q18" s="66">
        <f t="shared" si="7"/>
        <v>18</v>
      </c>
      <c r="R18" s="65">
        <f>VLOOKUP($A18,'Return Data'!$B$7:$R$2843,16,0)</f>
        <v>7.7163000000000004</v>
      </c>
      <c r="S18" s="67">
        <f t="shared" si="0"/>
        <v>20</v>
      </c>
    </row>
    <row r="19" spans="1:19" x14ac:dyDescent="0.3">
      <c r="A19" s="82" t="s">
        <v>1098</v>
      </c>
      <c r="B19" s="64">
        <f>VLOOKUP($A19,'Return Data'!$B$7:$R$2843,3,0)</f>
        <v>44319</v>
      </c>
      <c r="C19" s="65">
        <f>VLOOKUP($A19,'Return Data'!$B$7:$R$2843,4,0)</f>
        <v>10.766400000000001</v>
      </c>
      <c r="D19" s="65">
        <f>VLOOKUP($A19,'Return Data'!$B$7:$R$2843,9,0)</f>
        <v>8.0195000000000007</v>
      </c>
      <c r="E19" s="66">
        <f t="shared" si="1"/>
        <v>27</v>
      </c>
      <c r="F19" s="65">
        <f>VLOOKUP($A19,'Return Data'!$B$7:$R$2843,10,0)</f>
        <v>5.1764999999999999</v>
      </c>
      <c r="G19" s="66">
        <f t="shared" si="2"/>
        <v>18</v>
      </c>
      <c r="H19" s="65">
        <f>VLOOKUP($A19,'Return Data'!$B$7:$R$2843,11,0)</f>
        <v>5.1025999999999998</v>
      </c>
      <c r="I19" s="66">
        <f t="shared" si="3"/>
        <v>7</v>
      </c>
      <c r="J19" s="65">
        <f>VLOOKUP($A19,'Return Data'!$B$7:$R$2843,12,0)</f>
        <v>3.4548000000000001</v>
      </c>
      <c r="K19" s="66">
        <f t="shared" si="4"/>
        <v>15</v>
      </c>
      <c r="L19" s="65">
        <f>VLOOKUP($A19,'Return Data'!$B$7:$R$2843,13,0)</f>
        <v>3.6278000000000001</v>
      </c>
      <c r="M19" s="66">
        <f t="shared" si="5"/>
        <v>29</v>
      </c>
      <c r="N19" s="65">
        <f>VLOOKUP($A19,'Return Data'!$B$7:$R$2843,17,0)</f>
        <v>-13.1381</v>
      </c>
      <c r="O19" s="66">
        <f t="shared" si="6"/>
        <v>30</v>
      </c>
      <c r="P19" s="65">
        <f>VLOOKUP($A19,'Return Data'!$B$7:$R$2843,14,0)</f>
        <v>-8.3040000000000003</v>
      </c>
      <c r="Q19" s="66">
        <f t="shared" si="7"/>
        <v>29</v>
      </c>
      <c r="R19" s="65">
        <f>VLOOKUP($A19,'Return Data'!$B$7:$R$2843,16,0)</f>
        <v>1.0827</v>
      </c>
      <c r="S19" s="67">
        <f t="shared" si="0"/>
        <v>30</v>
      </c>
    </row>
    <row r="20" spans="1:19" x14ac:dyDescent="0.3">
      <c r="A20" s="82" t="s">
        <v>1100</v>
      </c>
      <c r="B20" s="64">
        <f>VLOOKUP($A20,'Return Data'!$B$7:$R$2843,3,0)</f>
        <v>44319</v>
      </c>
      <c r="C20" s="65">
        <f>VLOOKUP($A20,'Return Data'!$B$7:$R$2843,4,0)</f>
        <v>4.2000000000000003E-2</v>
      </c>
      <c r="D20" s="65">
        <f>VLOOKUP($A20,'Return Data'!$B$7:$R$2843,9,0)</f>
        <v>10.635199999999999</v>
      </c>
      <c r="E20" s="66">
        <f t="shared" si="1"/>
        <v>8</v>
      </c>
      <c r="F20" s="65">
        <f>VLOOKUP($A20,'Return Data'!$B$7:$R$2843,10,0)</f>
        <v>11.0299</v>
      </c>
      <c r="G20" s="66">
        <f t="shared" si="2"/>
        <v>5</v>
      </c>
      <c r="H20" s="65">
        <f>VLOOKUP($A20,'Return Data'!$B$7:$R$2843,11,0)</f>
        <v>-41.853400000000001</v>
      </c>
      <c r="I20" s="66">
        <f t="shared" si="3"/>
        <v>34</v>
      </c>
      <c r="J20" s="65"/>
      <c r="K20" s="66"/>
      <c r="L20" s="65"/>
      <c r="M20" s="66"/>
      <c r="N20" s="65"/>
      <c r="O20" s="66"/>
      <c r="P20" s="65"/>
      <c r="Q20" s="66"/>
      <c r="R20" s="65">
        <f>VLOOKUP($A20,'Return Data'!$B$7:$R$2843,16,0)</f>
        <v>-16.335699999999999</v>
      </c>
      <c r="S20" s="67">
        <f t="shared" si="0"/>
        <v>33</v>
      </c>
    </row>
    <row r="21" spans="1:19" x14ac:dyDescent="0.3">
      <c r="A21" s="82" t="s">
        <v>1105</v>
      </c>
      <c r="B21" s="64">
        <f>VLOOKUP($A21,'Return Data'!$B$7:$R$2843,3,0)</f>
        <v>44319</v>
      </c>
      <c r="C21" s="65">
        <f>VLOOKUP($A21,'Return Data'!$B$7:$R$2843,4,0)</f>
        <v>39.601500000000001</v>
      </c>
      <c r="D21" s="65">
        <f>VLOOKUP($A21,'Return Data'!$B$7:$R$2843,9,0)</f>
        <v>9.2516999999999996</v>
      </c>
      <c r="E21" s="66">
        <f t="shared" si="1"/>
        <v>23</v>
      </c>
      <c r="F21" s="65">
        <f>VLOOKUP($A21,'Return Data'!$B$7:$R$2843,10,0)</f>
        <v>5.359</v>
      </c>
      <c r="G21" s="66">
        <f t="shared" si="2"/>
        <v>16</v>
      </c>
      <c r="H21" s="65">
        <f>VLOOKUP($A21,'Return Data'!$B$7:$R$2843,11,0)</f>
        <v>3.9516</v>
      </c>
      <c r="I21" s="66">
        <f t="shared" si="3"/>
        <v>10</v>
      </c>
      <c r="J21" s="65">
        <f>VLOOKUP($A21,'Return Data'!$B$7:$R$2843,12,0)</f>
        <v>6.3559999999999999</v>
      </c>
      <c r="K21" s="66">
        <f>RANK(J21,J$8:J$42,0)</f>
        <v>8</v>
      </c>
      <c r="L21" s="65">
        <f>VLOOKUP($A21,'Return Data'!$B$7:$R$2843,13,0)</f>
        <v>9.9296000000000006</v>
      </c>
      <c r="M21" s="66">
        <f>RANK(L21,L$8:L$42,0)</f>
        <v>7</v>
      </c>
      <c r="N21" s="65">
        <f>VLOOKUP($A21,'Return Data'!$B$7:$R$2843,17,0)</f>
        <v>10.6137</v>
      </c>
      <c r="O21" s="66">
        <f>RANK(N21,N$8:N$42,0)</f>
        <v>3</v>
      </c>
      <c r="P21" s="65">
        <f>VLOOKUP($A21,'Return Data'!$B$7:$R$2843,14,0)</f>
        <v>9.5054999999999996</v>
      </c>
      <c r="Q21" s="66">
        <f>RANK(P21,P$8:P$42,0)</f>
        <v>2</v>
      </c>
      <c r="R21" s="65">
        <f>VLOOKUP($A21,'Return Data'!$B$7:$R$2843,16,0)</f>
        <v>8.18</v>
      </c>
      <c r="S21" s="67">
        <f t="shared" si="0"/>
        <v>10</v>
      </c>
    </row>
    <row r="22" spans="1:19" x14ac:dyDescent="0.3">
      <c r="A22" s="82" t="s">
        <v>1106</v>
      </c>
      <c r="B22" s="64">
        <f>VLOOKUP($A22,'Return Data'!$B$7:$R$2843,3,0)</f>
        <v>44319</v>
      </c>
      <c r="C22" s="65">
        <f>VLOOKUP($A22,'Return Data'!$B$7:$R$2843,4,0)</f>
        <v>58.1342</v>
      </c>
      <c r="D22" s="65">
        <f>VLOOKUP($A22,'Return Data'!$B$7:$R$2843,9,0)</f>
        <v>9.7600999999999996</v>
      </c>
      <c r="E22" s="66">
        <f t="shared" si="1"/>
        <v>20</v>
      </c>
      <c r="F22" s="65">
        <f>VLOOKUP($A22,'Return Data'!$B$7:$R$2843,10,0)</f>
        <v>4.4945000000000004</v>
      </c>
      <c r="G22" s="66">
        <f t="shared" si="2"/>
        <v>22</v>
      </c>
      <c r="H22" s="65">
        <f>VLOOKUP($A22,'Return Data'!$B$7:$R$2843,11,0)</f>
        <v>1.86</v>
      </c>
      <c r="I22" s="66">
        <f t="shared" si="3"/>
        <v>22</v>
      </c>
      <c r="J22" s="65">
        <f>VLOOKUP($A22,'Return Data'!$B$7:$R$2843,12,0)</f>
        <v>2.3001</v>
      </c>
      <c r="K22" s="66">
        <f>RANK(J22,J$8:J$42,0)</f>
        <v>22</v>
      </c>
      <c r="L22" s="65">
        <f>VLOOKUP($A22,'Return Data'!$B$7:$R$2843,13,0)</f>
        <v>6.2957000000000001</v>
      </c>
      <c r="M22" s="66">
        <f>RANK(L22,L$8:L$42,0)</f>
        <v>19</v>
      </c>
      <c r="N22" s="65">
        <f>VLOOKUP($A22,'Return Data'!$B$7:$R$2843,17,0)</f>
        <v>6.2123999999999997</v>
      </c>
      <c r="O22" s="66">
        <f>RANK(N22,N$8:N$42,0)</f>
        <v>21</v>
      </c>
      <c r="P22" s="65">
        <f>VLOOKUP($A22,'Return Data'!$B$7:$R$2843,14,0)</f>
        <v>6.0940000000000003</v>
      </c>
      <c r="Q22" s="66">
        <f>RANK(P22,P$8:P$42,0)</f>
        <v>20</v>
      </c>
      <c r="R22" s="65">
        <f>VLOOKUP($A22,'Return Data'!$B$7:$R$2843,16,0)</f>
        <v>7.8159999999999998</v>
      </c>
      <c r="S22" s="67">
        <f t="shared" si="0"/>
        <v>17</v>
      </c>
    </row>
    <row r="23" spans="1:19" x14ac:dyDescent="0.3">
      <c r="A23" s="82" t="s">
        <v>1110</v>
      </c>
      <c r="B23" s="64">
        <f>VLOOKUP($A23,'Return Data'!$B$7:$R$2843,3,0)</f>
        <v>44319</v>
      </c>
      <c r="C23" s="65">
        <f>VLOOKUP($A23,'Return Data'!$B$7:$R$2843,4,0)</f>
        <v>28.430900000000001</v>
      </c>
      <c r="D23" s="65">
        <f>VLOOKUP($A23,'Return Data'!$B$7:$R$2843,9,0)</f>
        <v>10.057700000000001</v>
      </c>
      <c r="E23" s="66">
        <f t="shared" si="1"/>
        <v>17</v>
      </c>
      <c r="F23" s="65">
        <f>VLOOKUP($A23,'Return Data'!$B$7:$R$2843,10,0)</f>
        <v>7.0667</v>
      </c>
      <c r="G23" s="66">
        <f t="shared" si="2"/>
        <v>9</v>
      </c>
      <c r="H23" s="65">
        <f>VLOOKUP($A23,'Return Data'!$B$7:$R$2843,11,0)</f>
        <v>4.4866999999999999</v>
      </c>
      <c r="I23" s="66">
        <f t="shared" si="3"/>
        <v>8</v>
      </c>
      <c r="J23" s="65">
        <f>VLOOKUP($A23,'Return Data'!$B$7:$R$2843,12,0)</f>
        <v>5.2641</v>
      </c>
      <c r="K23" s="66">
        <f>RANK(J23,J$8:J$42,0)</f>
        <v>10</v>
      </c>
      <c r="L23" s="65">
        <f>VLOOKUP($A23,'Return Data'!$B$7:$R$2843,13,0)</f>
        <v>9.3071999999999999</v>
      </c>
      <c r="M23" s="66">
        <f>RANK(L23,L$8:L$42,0)</f>
        <v>9</v>
      </c>
      <c r="N23" s="65">
        <f>VLOOKUP($A23,'Return Data'!$B$7:$R$2843,17,0)</f>
        <v>0.24060000000000001</v>
      </c>
      <c r="O23" s="66">
        <f>RANK(N23,N$8:N$42,0)</f>
        <v>27</v>
      </c>
      <c r="P23" s="65">
        <f>VLOOKUP($A23,'Return Data'!$B$7:$R$2843,14,0)</f>
        <v>1.9762</v>
      </c>
      <c r="Q23" s="66">
        <f>RANK(P23,P$8:P$42,0)</f>
        <v>27</v>
      </c>
      <c r="R23" s="65">
        <f>VLOOKUP($A23,'Return Data'!$B$7:$R$2843,16,0)</f>
        <v>5.8278999999999996</v>
      </c>
      <c r="S23" s="67">
        <f t="shared" si="0"/>
        <v>27</v>
      </c>
    </row>
    <row r="24" spans="1:19" x14ac:dyDescent="0.3">
      <c r="A24" s="82" t="s">
        <v>1111</v>
      </c>
      <c r="B24" s="64">
        <f>VLOOKUP($A24,'Return Data'!$B$7:$R$2843,3,0)</f>
        <v>44319</v>
      </c>
      <c r="C24" s="65">
        <f>VLOOKUP($A24,'Return Data'!$B$7:$R$2843,4,0)</f>
        <v>0.7853</v>
      </c>
      <c r="D24" s="65">
        <f>VLOOKUP($A24,'Return Data'!$B$7:$R$2843,9,0)</f>
        <v>0</v>
      </c>
      <c r="E24" s="66">
        <f t="shared" si="1"/>
        <v>34</v>
      </c>
      <c r="F24" s="65">
        <f>VLOOKUP($A24,'Return Data'!$B$7:$R$2843,10,0)</f>
        <v>0</v>
      </c>
      <c r="G24" s="66">
        <f t="shared" si="2"/>
        <v>33</v>
      </c>
      <c r="H24" s="65">
        <f>VLOOKUP($A24,'Return Data'!$B$7:$R$2843,11,0)</f>
        <v>0</v>
      </c>
      <c r="I24" s="66">
        <f t="shared" si="3"/>
        <v>30</v>
      </c>
      <c r="J24" s="65">
        <f>VLOOKUP($A24,'Return Data'!$B$7:$R$2843,12,0)</f>
        <v>0</v>
      </c>
      <c r="K24" s="66">
        <f>RANK(J24,J$8:J$42,0)</f>
        <v>31</v>
      </c>
      <c r="L24" s="65">
        <f>VLOOKUP($A24,'Return Data'!$B$7:$R$2843,13,0)</f>
        <v>-24.827000000000002</v>
      </c>
      <c r="M24" s="66">
        <f>RANK(L24,L$8:L$42,0)</f>
        <v>31</v>
      </c>
      <c r="N24" s="65"/>
      <c r="O24" s="66"/>
      <c r="P24" s="65"/>
      <c r="Q24" s="66"/>
      <c r="R24" s="65">
        <f>VLOOKUP($A24,'Return Data'!$B$7:$R$2843,16,0)</f>
        <v>-23.937000000000001</v>
      </c>
      <c r="S24" s="67">
        <f t="shared" si="0"/>
        <v>35</v>
      </c>
    </row>
    <row r="25" spans="1:19" x14ac:dyDescent="0.3">
      <c r="A25" s="82" t="s">
        <v>1115</v>
      </c>
      <c r="B25" s="64">
        <f>VLOOKUP($A25,'Return Data'!$B$7:$R$2843,3,0)</f>
        <v>44319</v>
      </c>
      <c r="C25" s="65">
        <f>VLOOKUP($A25,'Return Data'!$B$7:$R$2843,4,0)</f>
        <v>8.2799999999999999E-2</v>
      </c>
      <c r="D25" s="65">
        <f>VLOOKUP($A25,'Return Data'!$B$7:$R$2843,9,0)</f>
        <v>10.790800000000001</v>
      </c>
      <c r="E25" s="66">
        <f t="shared" si="1"/>
        <v>7</v>
      </c>
      <c r="F25" s="65">
        <f>VLOOKUP($A25,'Return Data'!$B$7:$R$2843,10,0)</f>
        <v>11.194100000000001</v>
      </c>
      <c r="G25" s="66">
        <f t="shared" si="2"/>
        <v>4</v>
      </c>
      <c r="H25" s="65">
        <f>VLOOKUP($A25,'Return Data'!$B$7:$R$2843,11,0)</f>
        <v>-41.415300000000002</v>
      </c>
      <c r="I25" s="66">
        <f t="shared" si="3"/>
        <v>33</v>
      </c>
      <c r="J25" s="65"/>
      <c r="K25" s="66"/>
      <c r="L25" s="65"/>
      <c r="M25" s="66"/>
      <c r="N25" s="65"/>
      <c r="O25" s="66"/>
      <c r="P25" s="65"/>
      <c r="Q25" s="66"/>
      <c r="R25" s="65">
        <f>VLOOKUP($A25,'Return Data'!$B$7:$R$2843,16,0)</f>
        <v>-13.020200000000001</v>
      </c>
      <c r="S25" s="67">
        <f t="shared" si="0"/>
        <v>32</v>
      </c>
    </row>
    <row r="26" spans="1:19" x14ac:dyDescent="0.3">
      <c r="A26" s="82" t="s">
        <v>1117</v>
      </c>
      <c r="B26" s="64">
        <f>VLOOKUP($A26,'Return Data'!$B$7:$R$2843,3,0)</f>
        <v>44319</v>
      </c>
      <c r="C26" s="65">
        <f>VLOOKUP($A26,'Return Data'!$B$7:$R$2843,4,0)</f>
        <v>14.110900000000001</v>
      </c>
      <c r="D26" s="65">
        <f>VLOOKUP($A26,'Return Data'!$B$7:$R$2843,9,0)</f>
        <v>7.7194000000000003</v>
      </c>
      <c r="E26" s="66">
        <f t="shared" si="1"/>
        <v>29</v>
      </c>
      <c r="F26" s="65">
        <f>VLOOKUP($A26,'Return Data'!$B$7:$R$2843,10,0)</f>
        <v>3.8725999999999998</v>
      </c>
      <c r="G26" s="66">
        <f t="shared" si="2"/>
        <v>26</v>
      </c>
      <c r="H26" s="65">
        <f>VLOOKUP($A26,'Return Data'!$B$7:$R$2843,11,0)</f>
        <v>2.6863000000000001</v>
      </c>
      <c r="I26" s="66">
        <f t="shared" si="3"/>
        <v>16</v>
      </c>
      <c r="J26" s="65">
        <f>VLOOKUP($A26,'Return Data'!$B$7:$R$2843,12,0)</f>
        <v>4.0210999999999997</v>
      </c>
      <c r="K26" s="66">
        <f t="shared" ref="K26:K38" si="8">RANK(J26,J$8:J$42,0)</f>
        <v>12</v>
      </c>
      <c r="L26" s="65">
        <f>VLOOKUP($A26,'Return Data'!$B$7:$R$2843,13,0)</f>
        <v>2.9375</v>
      </c>
      <c r="M26" s="66">
        <f t="shared" ref="M26:M38" si="9">RANK(L26,L$8:L$42,0)</f>
        <v>30</v>
      </c>
      <c r="N26" s="65">
        <f>VLOOKUP($A26,'Return Data'!$B$7:$R$2843,17,0)</f>
        <v>2.2109999999999999</v>
      </c>
      <c r="O26" s="66">
        <f t="shared" ref="O26:O38" si="10">RANK(N26,N$8:N$42,0)</f>
        <v>25</v>
      </c>
      <c r="P26" s="65">
        <f>VLOOKUP($A26,'Return Data'!$B$7:$R$2843,14,0)</f>
        <v>3.3292000000000002</v>
      </c>
      <c r="Q26" s="66">
        <f t="shared" ref="Q26:Q38" si="11">RANK(P26,P$8:P$42,0)</f>
        <v>24</v>
      </c>
      <c r="R26" s="65">
        <f>VLOOKUP($A26,'Return Data'!$B$7:$R$2843,16,0)</f>
        <v>5.8117000000000001</v>
      </c>
      <c r="S26" s="67">
        <f t="shared" si="0"/>
        <v>28</v>
      </c>
    </row>
    <row r="27" spans="1:19" x14ac:dyDescent="0.3">
      <c r="A27" s="82" t="s">
        <v>1120</v>
      </c>
      <c r="B27" s="64">
        <f>VLOOKUP($A27,'Return Data'!$B$7:$R$2843,3,0)</f>
        <v>44319</v>
      </c>
      <c r="C27" s="65">
        <f>VLOOKUP($A27,'Return Data'!$B$7:$R$2843,4,0)</f>
        <v>98.525599999999997</v>
      </c>
      <c r="D27" s="65">
        <f>VLOOKUP($A27,'Return Data'!$B$7:$R$2843,9,0)</f>
        <v>10.619899999999999</v>
      </c>
      <c r="E27" s="66">
        <f t="shared" si="1"/>
        <v>9</v>
      </c>
      <c r="F27" s="65">
        <f>VLOOKUP($A27,'Return Data'!$B$7:$R$2843,10,0)</f>
        <v>6.9097999999999997</v>
      </c>
      <c r="G27" s="66">
        <f t="shared" si="2"/>
        <v>10</v>
      </c>
      <c r="H27" s="65">
        <f>VLOOKUP($A27,'Return Data'!$B$7:$R$2843,11,0)</f>
        <v>2.851</v>
      </c>
      <c r="I27" s="66">
        <f t="shared" si="3"/>
        <v>14</v>
      </c>
      <c r="J27" s="65">
        <f>VLOOKUP($A27,'Return Data'!$B$7:$R$2843,12,0)</f>
        <v>3.7984</v>
      </c>
      <c r="K27" s="66">
        <f t="shared" si="8"/>
        <v>14</v>
      </c>
      <c r="L27" s="65">
        <f>VLOOKUP($A27,'Return Data'!$B$7:$R$2843,13,0)</f>
        <v>9.0847999999999995</v>
      </c>
      <c r="M27" s="66">
        <f t="shared" si="9"/>
        <v>10</v>
      </c>
      <c r="N27" s="65">
        <f>VLOOKUP($A27,'Return Data'!$B$7:$R$2843,17,0)</f>
        <v>10.2661</v>
      </c>
      <c r="O27" s="66">
        <f t="shared" si="10"/>
        <v>4</v>
      </c>
      <c r="P27" s="65">
        <f>VLOOKUP($A27,'Return Data'!$B$7:$R$2843,14,0)</f>
        <v>9.4563000000000006</v>
      </c>
      <c r="Q27" s="66">
        <f t="shared" si="11"/>
        <v>3</v>
      </c>
      <c r="R27" s="65">
        <f>VLOOKUP($A27,'Return Data'!$B$7:$R$2843,16,0)</f>
        <v>9.3667999999999996</v>
      </c>
      <c r="S27" s="67">
        <f t="shared" si="0"/>
        <v>2</v>
      </c>
    </row>
    <row r="28" spans="1:19" x14ac:dyDescent="0.3">
      <c r="A28" s="82" t="s">
        <v>1123</v>
      </c>
      <c r="B28" s="64">
        <f>VLOOKUP($A28,'Return Data'!$B$7:$R$2843,3,0)</f>
        <v>44319</v>
      </c>
      <c r="C28" s="65">
        <f>VLOOKUP($A28,'Return Data'!$B$7:$R$2843,4,0)</f>
        <v>45.565800000000003</v>
      </c>
      <c r="D28" s="65">
        <f>VLOOKUP($A28,'Return Data'!$B$7:$R$2843,9,0)</f>
        <v>9.7288999999999994</v>
      </c>
      <c r="E28" s="66">
        <f t="shared" si="1"/>
        <v>21</v>
      </c>
      <c r="F28" s="65">
        <f>VLOOKUP($A28,'Return Data'!$B$7:$R$2843,10,0)</f>
        <v>5.3448000000000002</v>
      </c>
      <c r="G28" s="66">
        <f t="shared" si="2"/>
        <v>17</v>
      </c>
      <c r="H28" s="65">
        <f>VLOOKUP($A28,'Return Data'!$B$7:$R$2843,11,0)</f>
        <v>2.0394000000000001</v>
      </c>
      <c r="I28" s="66">
        <f t="shared" si="3"/>
        <v>20</v>
      </c>
      <c r="J28" s="65">
        <f>VLOOKUP($A28,'Return Data'!$B$7:$R$2843,12,0)</f>
        <v>2.4857999999999998</v>
      </c>
      <c r="K28" s="66">
        <f t="shared" si="8"/>
        <v>21</v>
      </c>
      <c r="L28" s="65">
        <f>VLOOKUP($A28,'Return Data'!$B$7:$R$2843,13,0)</f>
        <v>6.7106000000000003</v>
      </c>
      <c r="M28" s="66">
        <f t="shared" si="9"/>
        <v>16</v>
      </c>
      <c r="N28" s="65">
        <f>VLOOKUP($A28,'Return Data'!$B$7:$R$2843,17,0)</f>
        <v>9.0177999999999994</v>
      </c>
      <c r="O28" s="66">
        <f t="shared" si="10"/>
        <v>12</v>
      </c>
      <c r="P28" s="65">
        <f>VLOOKUP($A28,'Return Data'!$B$7:$R$2843,14,0)</f>
        <v>8.3519000000000005</v>
      </c>
      <c r="Q28" s="66">
        <f t="shared" si="11"/>
        <v>9</v>
      </c>
      <c r="R28" s="65">
        <f>VLOOKUP($A28,'Return Data'!$B$7:$R$2843,16,0)</f>
        <v>8.4795999999999996</v>
      </c>
      <c r="S28" s="67">
        <f t="shared" si="0"/>
        <v>8</v>
      </c>
    </row>
    <row r="29" spans="1:19" x14ac:dyDescent="0.3">
      <c r="A29" s="82" t="s">
        <v>1124</v>
      </c>
      <c r="B29" s="64">
        <f>VLOOKUP($A29,'Return Data'!$B$7:$R$2843,3,0)</f>
        <v>44319</v>
      </c>
      <c r="C29" s="65">
        <f>VLOOKUP($A29,'Return Data'!$B$7:$R$2843,4,0)</f>
        <v>46.8035</v>
      </c>
      <c r="D29" s="65">
        <f>VLOOKUP($A29,'Return Data'!$B$7:$R$2843,9,0)</f>
        <v>7.7701000000000002</v>
      </c>
      <c r="E29" s="66">
        <f t="shared" si="1"/>
        <v>28</v>
      </c>
      <c r="F29" s="65">
        <f>VLOOKUP($A29,'Return Data'!$B$7:$R$2843,10,0)</f>
        <v>3.2199</v>
      </c>
      <c r="G29" s="66">
        <f t="shared" si="2"/>
        <v>28</v>
      </c>
      <c r="H29" s="65">
        <f>VLOOKUP($A29,'Return Data'!$B$7:$R$2843,11,0)</f>
        <v>2.1331000000000002</v>
      </c>
      <c r="I29" s="66">
        <f t="shared" si="3"/>
        <v>19</v>
      </c>
      <c r="J29" s="65">
        <f>VLOOKUP($A29,'Return Data'!$B$7:$R$2843,12,0)</f>
        <v>2.9458000000000002</v>
      </c>
      <c r="K29" s="66">
        <f t="shared" si="8"/>
        <v>17</v>
      </c>
      <c r="L29" s="65">
        <f>VLOOKUP($A29,'Return Data'!$B$7:$R$2843,13,0)</f>
        <v>6.0195999999999996</v>
      </c>
      <c r="M29" s="66">
        <f t="shared" si="9"/>
        <v>21</v>
      </c>
      <c r="N29" s="65">
        <f>VLOOKUP($A29,'Return Data'!$B$7:$R$2843,17,0)</f>
        <v>7.9606000000000003</v>
      </c>
      <c r="O29" s="66">
        <f t="shared" si="10"/>
        <v>19</v>
      </c>
      <c r="P29" s="65">
        <f>VLOOKUP($A29,'Return Data'!$B$7:$R$2843,14,0)</f>
        <v>7.3273000000000001</v>
      </c>
      <c r="Q29" s="66">
        <f t="shared" si="11"/>
        <v>17</v>
      </c>
      <c r="R29" s="65">
        <f>VLOOKUP($A29,'Return Data'!$B$7:$R$2843,16,0)</f>
        <v>7.7584999999999997</v>
      </c>
      <c r="S29" s="67">
        <f t="shared" si="0"/>
        <v>18</v>
      </c>
    </row>
    <row r="30" spans="1:19" x14ac:dyDescent="0.3">
      <c r="A30" s="82" t="s">
        <v>1126</v>
      </c>
      <c r="B30" s="64">
        <f>VLOOKUP($A30,'Return Data'!$B$7:$R$2843,3,0)</f>
        <v>44319</v>
      </c>
      <c r="C30" s="65">
        <f>VLOOKUP($A30,'Return Data'!$B$7:$R$2843,4,0)</f>
        <v>34.565100000000001</v>
      </c>
      <c r="D30" s="65">
        <f>VLOOKUP($A30,'Return Data'!$B$7:$R$2843,9,0)</f>
        <v>10.244199999999999</v>
      </c>
      <c r="E30" s="66">
        <f t="shared" si="1"/>
        <v>14</v>
      </c>
      <c r="F30" s="65">
        <f>VLOOKUP($A30,'Return Data'!$B$7:$R$2843,10,0)</f>
        <v>2.4096000000000002</v>
      </c>
      <c r="G30" s="66">
        <f t="shared" si="2"/>
        <v>30</v>
      </c>
      <c r="H30" s="65">
        <f>VLOOKUP($A30,'Return Data'!$B$7:$R$2843,11,0)</f>
        <v>0.77539999999999998</v>
      </c>
      <c r="I30" s="66">
        <f t="shared" si="3"/>
        <v>27</v>
      </c>
      <c r="J30" s="65">
        <f>VLOOKUP($A30,'Return Data'!$B$7:$R$2843,12,0)</f>
        <v>1.6351</v>
      </c>
      <c r="K30" s="66">
        <f t="shared" si="8"/>
        <v>25</v>
      </c>
      <c r="L30" s="65">
        <f>VLOOKUP($A30,'Return Data'!$B$7:$R$2843,13,0)</f>
        <v>4.3663999999999996</v>
      </c>
      <c r="M30" s="66">
        <f t="shared" si="9"/>
        <v>28</v>
      </c>
      <c r="N30" s="65">
        <f>VLOOKUP($A30,'Return Data'!$B$7:$R$2843,17,0)</f>
        <v>8.0375999999999994</v>
      </c>
      <c r="O30" s="66">
        <f t="shared" si="10"/>
        <v>18</v>
      </c>
      <c r="P30" s="65">
        <f>VLOOKUP($A30,'Return Data'!$B$7:$R$2843,14,0)</f>
        <v>8.0631000000000004</v>
      </c>
      <c r="Q30" s="66">
        <f t="shared" si="11"/>
        <v>13</v>
      </c>
      <c r="R30" s="65">
        <f>VLOOKUP($A30,'Return Data'!$B$7:$R$2843,16,0)</f>
        <v>6.9696999999999996</v>
      </c>
      <c r="S30" s="67">
        <f t="shared" si="0"/>
        <v>25</v>
      </c>
    </row>
    <row r="31" spans="1:19" x14ac:dyDescent="0.3">
      <c r="A31" s="82" t="s">
        <v>1128</v>
      </c>
      <c r="B31" s="64">
        <f>VLOOKUP($A31,'Return Data'!$B$7:$R$2843,3,0)</f>
        <v>44319</v>
      </c>
      <c r="C31" s="65">
        <f>VLOOKUP($A31,'Return Data'!$B$7:$R$2843,4,0)</f>
        <v>31.137899999999998</v>
      </c>
      <c r="D31" s="65">
        <f>VLOOKUP($A31,'Return Data'!$B$7:$R$2843,9,0)</f>
        <v>10.191800000000001</v>
      </c>
      <c r="E31" s="66">
        <f t="shared" si="1"/>
        <v>15</v>
      </c>
      <c r="F31" s="65">
        <f>VLOOKUP($A31,'Return Data'!$B$7:$R$2843,10,0)</f>
        <v>6.4332000000000003</v>
      </c>
      <c r="G31" s="66">
        <f t="shared" si="2"/>
        <v>12</v>
      </c>
      <c r="H31" s="65">
        <f>VLOOKUP($A31,'Return Data'!$B$7:$R$2843,11,0)</f>
        <v>2.7246000000000001</v>
      </c>
      <c r="I31" s="66">
        <f t="shared" si="3"/>
        <v>15</v>
      </c>
      <c r="J31" s="65">
        <f>VLOOKUP($A31,'Return Data'!$B$7:$R$2843,12,0)</f>
        <v>4.0345000000000004</v>
      </c>
      <c r="K31" s="66">
        <f t="shared" si="8"/>
        <v>11</v>
      </c>
      <c r="L31" s="65">
        <f>VLOOKUP($A31,'Return Data'!$B$7:$R$2843,13,0)</f>
        <v>8.8232999999999997</v>
      </c>
      <c r="M31" s="66">
        <f t="shared" si="9"/>
        <v>12</v>
      </c>
      <c r="N31" s="65">
        <f>VLOOKUP($A31,'Return Data'!$B$7:$R$2843,17,0)</f>
        <v>10.075200000000001</v>
      </c>
      <c r="O31" s="66">
        <f t="shared" si="10"/>
        <v>5</v>
      </c>
      <c r="P31" s="65">
        <f>VLOOKUP($A31,'Return Data'!$B$7:$R$2843,14,0)</f>
        <v>8.9911999999999992</v>
      </c>
      <c r="Q31" s="66">
        <f t="shared" si="11"/>
        <v>7</v>
      </c>
      <c r="R31" s="65">
        <f>VLOOKUP($A31,'Return Data'!$B$7:$R$2843,16,0)</f>
        <v>9.3442000000000007</v>
      </c>
      <c r="S31" s="67">
        <f t="shared" si="0"/>
        <v>3</v>
      </c>
    </row>
    <row r="32" spans="1:19" x14ac:dyDescent="0.3">
      <c r="A32" s="82" t="s">
        <v>1131</v>
      </c>
      <c r="B32" s="64">
        <f>VLOOKUP($A32,'Return Data'!$B$7:$R$2843,3,0)</f>
        <v>44319</v>
      </c>
      <c r="C32" s="65">
        <f>VLOOKUP($A32,'Return Data'!$B$7:$R$2843,4,0)</f>
        <v>53.375700000000002</v>
      </c>
      <c r="D32" s="65">
        <f>VLOOKUP($A32,'Return Data'!$B$7:$R$2843,9,0)</f>
        <v>11.067500000000001</v>
      </c>
      <c r="E32" s="66">
        <f t="shared" si="1"/>
        <v>6</v>
      </c>
      <c r="F32" s="65">
        <f>VLOOKUP($A32,'Return Data'!$B$7:$R$2843,10,0)</f>
        <v>2.7342</v>
      </c>
      <c r="G32" s="66">
        <f t="shared" si="2"/>
        <v>29</v>
      </c>
      <c r="H32" s="65">
        <f>VLOOKUP($A32,'Return Data'!$B$7:$R$2843,11,0)</f>
        <v>0.76529999999999998</v>
      </c>
      <c r="I32" s="66">
        <f t="shared" si="3"/>
        <v>28</v>
      </c>
      <c r="J32" s="65">
        <f>VLOOKUP($A32,'Return Data'!$B$7:$R$2843,12,0)</f>
        <v>1.6238999999999999</v>
      </c>
      <c r="K32" s="66">
        <f t="shared" si="8"/>
        <v>26</v>
      </c>
      <c r="L32" s="65">
        <f>VLOOKUP($A32,'Return Data'!$B$7:$R$2843,13,0)</f>
        <v>5.2716000000000003</v>
      </c>
      <c r="M32" s="66">
        <f t="shared" si="9"/>
        <v>23</v>
      </c>
      <c r="N32" s="65">
        <f>VLOOKUP($A32,'Return Data'!$B$7:$R$2843,17,0)</f>
        <v>9.69</v>
      </c>
      <c r="O32" s="66">
        <f t="shared" si="10"/>
        <v>8</v>
      </c>
      <c r="P32" s="65">
        <f>VLOOKUP($A32,'Return Data'!$B$7:$R$2843,14,0)</f>
        <v>9.2352000000000007</v>
      </c>
      <c r="Q32" s="66">
        <f t="shared" si="11"/>
        <v>6</v>
      </c>
      <c r="R32" s="65">
        <f>VLOOKUP($A32,'Return Data'!$B$7:$R$2843,16,0)</f>
        <v>8.3779000000000003</v>
      </c>
      <c r="S32" s="67">
        <f t="shared" si="0"/>
        <v>9</v>
      </c>
    </row>
    <row r="33" spans="1:19" x14ac:dyDescent="0.3">
      <c r="A33" s="82" t="s">
        <v>1132</v>
      </c>
      <c r="B33" s="64">
        <f>VLOOKUP($A33,'Return Data'!$B$7:$R$2843,3,0)</f>
        <v>44319</v>
      </c>
      <c r="C33" s="65">
        <f>VLOOKUP($A33,'Return Data'!$B$7:$R$2843,4,0)</f>
        <v>49.969499999999996</v>
      </c>
      <c r="D33" s="65">
        <f>VLOOKUP($A33,'Return Data'!$B$7:$R$2843,9,0)</f>
        <v>10.6059</v>
      </c>
      <c r="E33" s="66">
        <f t="shared" si="1"/>
        <v>10</v>
      </c>
      <c r="F33" s="65">
        <f>VLOOKUP($A33,'Return Data'!$B$7:$R$2843,10,0)</f>
        <v>1.2381</v>
      </c>
      <c r="G33" s="66">
        <f t="shared" si="2"/>
        <v>31</v>
      </c>
      <c r="H33" s="65">
        <f>VLOOKUP($A33,'Return Data'!$B$7:$R$2843,11,0)</f>
        <v>-1.6500000000000001E-2</v>
      </c>
      <c r="I33" s="66">
        <f t="shared" si="3"/>
        <v>31</v>
      </c>
      <c r="J33" s="65">
        <f>VLOOKUP($A33,'Return Data'!$B$7:$R$2843,12,0)</f>
        <v>0.97540000000000004</v>
      </c>
      <c r="K33" s="66">
        <f t="shared" si="8"/>
        <v>29</v>
      </c>
      <c r="L33" s="65">
        <f>VLOOKUP($A33,'Return Data'!$B$7:$R$2843,13,0)</f>
        <v>4.9292999999999996</v>
      </c>
      <c r="M33" s="66">
        <f t="shared" si="9"/>
        <v>25</v>
      </c>
      <c r="N33" s="65">
        <f>VLOOKUP($A33,'Return Data'!$B$7:$R$2843,17,0)</f>
        <v>-3.8399999999999997E-2</v>
      </c>
      <c r="O33" s="66">
        <f t="shared" si="10"/>
        <v>28</v>
      </c>
      <c r="P33" s="65">
        <f>VLOOKUP($A33,'Return Data'!$B$7:$R$2843,14,0)</f>
        <v>2.1227</v>
      </c>
      <c r="Q33" s="66">
        <f t="shared" si="11"/>
        <v>26</v>
      </c>
      <c r="R33" s="65">
        <f>VLOOKUP($A33,'Return Data'!$B$7:$R$2843,16,0)</f>
        <v>6.3159999999999998</v>
      </c>
      <c r="S33" s="67">
        <f t="shared" si="0"/>
        <v>26</v>
      </c>
    </row>
    <row r="34" spans="1:19" x14ac:dyDescent="0.3">
      <c r="A34" s="82" t="s">
        <v>1135</v>
      </c>
      <c r="B34" s="64">
        <f>VLOOKUP($A34,'Return Data'!$B$7:$R$2843,3,0)</f>
        <v>44319</v>
      </c>
      <c r="C34" s="65">
        <f>VLOOKUP($A34,'Return Data'!$B$7:$R$2843,4,0)</f>
        <v>60.623699999999999</v>
      </c>
      <c r="D34" s="65">
        <f>VLOOKUP($A34,'Return Data'!$B$7:$R$2843,9,0)</f>
        <v>5.3661000000000003</v>
      </c>
      <c r="E34" s="66">
        <f t="shared" si="1"/>
        <v>33</v>
      </c>
      <c r="F34" s="65">
        <f>VLOOKUP($A34,'Return Data'!$B$7:$R$2843,10,0)</f>
        <v>-1.0277000000000001</v>
      </c>
      <c r="G34" s="66">
        <f t="shared" si="2"/>
        <v>34</v>
      </c>
      <c r="H34" s="65">
        <f>VLOOKUP($A34,'Return Data'!$B$7:$R$2843,11,0)</f>
        <v>1.8744000000000001</v>
      </c>
      <c r="I34" s="66">
        <f t="shared" si="3"/>
        <v>21</v>
      </c>
      <c r="J34" s="65">
        <f>VLOOKUP($A34,'Return Data'!$B$7:$R$2843,12,0)</f>
        <v>2.5028000000000001</v>
      </c>
      <c r="K34" s="66">
        <f t="shared" si="8"/>
        <v>20</v>
      </c>
      <c r="L34" s="65">
        <f>VLOOKUP($A34,'Return Data'!$B$7:$R$2843,13,0)</f>
        <v>6.7363</v>
      </c>
      <c r="M34" s="66">
        <f t="shared" si="9"/>
        <v>15</v>
      </c>
      <c r="N34" s="65">
        <f>VLOOKUP($A34,'Return Data'!$B$7:$R$2843,17,0)</f>
        <v>9.2241999999999997</v>
      </c>
      <c r="O34" s="66">
        <f t="shared" si="10"/>
        <v>11</v>
      </c>
      <c r="P34" s="65">
        <f>VLOOKUP($A34,'Return Data'!$B$7:$R$2843,14,0)</f>
        <v>8.6778999999999993</v>
      </c>
      <c r="Q34" s="66">
        <f t="shared" si="11"/>
        <v>8</v>
      </c>
      <c r="R34" s="65">
        <f>VLOOKUP($A34,'Return Data'!$B$7:$R$2843,16,0)</f>
        <v>8.7635000000000005</v>
      </c>
      <c r="S34" s="67">
        <f t="shared" si="0"/>
        <v>6</v>
      </c>
    </row>
    <row r="35" spans="1:19" x14ac:dyDescent="0.3">
      <c r="A35" s="82" t="s">
        <v>1136</v>
      </c>
      <c r="B35" s="64">
        <f>VLOOKUP($A35,'Return Data'!$B$7:$R$2843,3,0)</f>
        <v>44319</v>
      </c>
      <c r="C35" s="65">
        <f>VLOOKUP($A35,'Return Data'!$B$7:$R$2843,4,0)</f>
        <v>57.1905</v>
      </c>
      <c r="D35" s="65">
        <f>VLOOKUP($A35,'Return Data'!$B$7:$R$2843,9,0)</f>
        <v>8.8565000000000005</v>
      </c>
      <c r="E35" s="66">
        <f t="shared" si="1"/>
        <v>24</v>
      </c>
      <c r="F35" s="65">
        <f>VLOOKUP($A35,'Return Data'!$B$7:$R$2843,10,0)</f>
        <v>5.1090999999999998</v>
      </c>
      <c r="G35" s="66">
        <f t="shared" si="2"/>
        <v>19</v>
      </c>
      <c r="H35" s="65">
        <f>VLOOKUP($A35,'Return Data'!$B$7:$R$2843,11,0)</f>
        <v>1.7309000000000001</v>
      </c>
      <c r="I35" s="66">
        <f t="shared" si="3"/>
        <v>23</v>
      </c>
      <c r="J35" s="65">
        <f>VLOOKUP($A35,'Return Data'!$B$7:$R$2843,12,0)</f>
        <v>1.2009000000000001</v>
      </c>
      <c r="K35" s="66">
        <f t="shared" si="8"/>
        <v>28</v>
      </c>
      <c r="L35" s="65">
        <f>VLOOKUP($A35,'Return Data'!$B$7:$R$2843,13,0)</f>
        <v>4.9588999999999999</v>
      </c>
      <c r="M35" s="66">
        <f t="shared" si="9"/>
        <v>24</v>
      </c>
      <c r="N35" s="65">
        <f>VLOOKUP($A35,'Return Data'!$B$7:$R$2843,17,0)</f>
        <v>8.2227999999999994</v>
      </c>
      <c r="O35" s="66">
        <f t="shared" si="10"/>
        <v>16</v>
      </c>
      <c r="P35" s="65">
        <f>VLOOKUP($A35,'Return Data'!$B$7:$R$2843,14,0)</f>
        <v>7.8672000000000004</v>
      </c>
      <c r="Q35" s="66">
        <f t="shared" si="11"/>
        <v>16</v>
      </c>
      <c r="R35" s="65">
        <f>VLOOKUP($A35,'Return Data'!$B$7:$R$2843,16,0)</f>
        <v>8.1641999999999992</v>
      </c>
      <c r="S35" s="67">
        <f t="shared" si="0"/>
        <v>12</v>
      </c>
    </row>
    <row r="36" spans="1:19" x14ac:dyDescent="0.3">
      <c r="A36" s="82" t="s">
        <v>1138</v>
      </c>
      <c r="B36" s="64">
        <f>VLOOKUP($A36,'Return Data'!$B$7:$R$2843,3,0)</f>
        <v>44319</v>
      </c>
      <c r="C36" s="65">
        <f>VLOOKUP($A36,'Return Data'!$B$7:$R$2843,4,0)</f>
        <v>71.007300000000001</v>
      </c>
      <c r="D36" s="65">
        <f>VLOOKUP($A36,'Return Data'!$B$7:$R$2843,9,0)</f>
        <v>10.332700000000001</v>
      </c>
      <c r="E36" s="66">
        <f t="shared" si="1"/>
        <v>12</v>
      </c>
      <c r="F36" s="65">
        <f>VLOOKUP($A36,'Return Data'!$B$7:$R$2843,10,0)</f>
        <v>4.2282000000000002</v>
      </c>
      <c r="G36" s="66">
        <f t="shared" si="2"/>
        <v>24</v>
      </c>
      <c r="H36" s="65">
        <f>VLOOKUP($A36,'Return Data'!$B$7:$R$2843,11,0)</f>
        <v>0.8347</v>
      </c>
      <c r="I36" s="66">
        <f t="shared" si="3"/>
        <v>26</v>
      </c>
      <c r="J36" s="65">
        <f>VLOOKUP($A36,'Return Data'!$B$7:$R$2843,12,0)</f>
        <v>1.8152999999999999</v>
      </c>
      <c r="K36" s="66">
        <f t="shared" si="8"/>
        <v>24</v>
      </c>
      <c r="L36" s="65">
        <f>VLOOKUP($A36,'Return Data'!$B$7:$R$2843,13,0)</f>
        <v>4.5904999999999996</v>
      </c>
      <c r="M36" s="66">
        <f t="shared" si="9"/>
        <v>27</v>
      </c>
      <c r="N36" s="65">
        <f>VLOOKUP($A36,'Return Data'!$B$7:$R$2843,17,0)</f>
        <v>9.5434000000000001</v>
      </c>
      <c r="O36" s="66">
        <f t="shared" si="10"/>
        <v>9</v>
      </c>
      <c r="P36" s="65">
        <f>VLOOKUP($A36,'Return Data'!$B$7:$R$2843,14,0)</f>
        <v>9.2421000000000006</v>
      </c>
      <c r="Q36" s="66">
        <f t="shared" si="11"/>
        <v>5</v>
      </c>
      <c r="R36" s="65">
        <f>VLOOKUP($A36,'Return Data'!$B$7:$R$2843,16,0)</f>
        <v>8.7710000000000008</v>
      </c>
      <c r="S36" s="67">
        <f t="shared" si="0"/>
        <v>5</v>
      </c>
    </row>
    <row r="37" spans="1:19" x14ac:dyDescent="0.3">
      <c r="A37" s="82" t="s">
        <v>1141</v>
      </c>
      <c r="B37" s="64">
        <f>VLOOKUP($A37,'Return Data'!$B$7:$R$2843,3,0)</f>
        <v>44319</v>
      </c>
      <c r="C37" s="65">
        <f>VLOOKUP($A37,'Return Data'!$B$7:$R$2843,4,0)</f>
        <v>55.209000000000003</v>
      </c>
      <c r="D37" s="65">
        <f>VLOOKUP($A37,'Return Data'!$B$7:$R$2843,9,0)</f>
        <v>9.6803000000000008</v>
      </c>
      <c r="E37" s="66">
        <f t="shared" si="1"/>
        <v>22</v>
      </c>
      <c r="F37" s="65">
        <f>VLOOKUP($A37,'Return Data'!$B$7:$R$2843,10,0)</f>
        <v>6.3247</v>
      </c>
      <c r="G37" s="66">
        <f t="shared" si="2"/>
        <v>13</v>
      </c>
      <c r="H37" s="65">
        <f>VLOOKUP($A37,'Return Data'!$B$7:$R$2843,11,0)</f>
        <v>3.7261000000000002</v>
      </c>
      <c r="I37" s="66">
        <f t="shared" si="3"/>
        <v>11</v>
      </c>
      <c r="J37" s="65">
        <f>VLOOKUP($A37,'Return Data'!$B$7:$R$2843,12,0)</f>
        <v>5.3291000000000004</v>
      </c>
      <c r="K37" s="66">
        <f t="shared" si="8"/>
        <v>9</v>
      </c>
      <c r="L37" s="65">
        <f>VLOOKUP($A37,'Return Data'!$B$7:$R$2843,13,0)</f>
        <v>9.0765999999999991</v>
      </c>
      <c r="M37" s="66">
        <f t="shared" si="9"/>
        <v>11</v>
      </c>
      <c r="N37" s="65">
        <f>VLOOKUP($A37,'Return Data'!$B$7:$R$2843,17,0)</f>
        <v>10.9962</v>
      </c>
      <c r="O37" s="66">
        <f t="shared" si="10"/>
        <v>2</v>
      </c>
      <c r="P37" s="65">
        <f>VLOOKUP($A37,'Return Data'!$B$7:$R$2843,14,0)</f>
        <v>9.3867999999999991</v>
      </c>
      <c r="Q37" s="66">
        <f t="shared" si="11"/>
        <v>4</v>
      </c>
      <c r="R37" s="65">
        <f>VLOOKUP($A37,'Return Data'!$B$7:$R$2843,16,0)</f>
        <v>7.8784999999999998</v>
      </c>
      <c r="S37" s="67">
        <f t="shared" si="0"/>
        <v>16</v>
      </c>
    </row>
    <row r="38" spans="1:19" x14ac:dyDescent="0.3">
      <c r="A38" s="82" t="s">
        <v>1143</v>
      </c>
      <c r="B38" s="64">
        <f>VLOOKUP($A38,'Return Data'!$B$7:$R$2843,3,0)</f>
        <v>44319</v>
      </c>
      <c r="C38" s="65">
        <f>VLOOKUP($A38,'Return Data'!$B$7:$R$2843,4,0)</f>
        <v>65.292400000000001</v>
      </c>
      <c r="D38" s="65">
        <f>VLOOKUP($A38,'Return Data'!$B$7:$R$2843,9,0)</f>
        <v>7.3806000000000003</v>
      </c>
      <c r="E38" s="66">
        <f t="shared" si="1"/>
        <v>31</v>
      </c>
      <c r="F38" s="65">
        <f>VLOOKUP($A38,'Return Data'!$B$7:$R$2843,10,0)</f>
        <v>4.8819999999999997</v>
      </c>
      <c r="G38" s="66">
        <f t="shared" si="2"/>
        <v>20</v>
      </c>
      <c r="H38" s="65">
        <f>VLOOKUP($A38,'Return Data'!$B$7:$R$2843,11,0)</f>
        <v>1.1642999999999999</v>
      </c>
      <c r="I38" s="66">
        <f t="shared" si="3"/>
        <v>25</v>
      </c>
      <c r="J38" s="65">
        <f>VLOOKUP($A38,'Return Data'!$B$7:$R$2843,12,0)</f>
        <v>2.7624</v>
      </c>
      <c r="K38" s="66">
        <f t="shared" si="8"/>
        <v>19</v>
      </c>
      <c r="L38" s="65">
        <f>VLOOKUP($A38,'Return Data'!$B$7:$R$2843,13,0)</f>
        <v>7.5433000000000003</v>
      </c>
      <c r="M38" s="66">
        <f t="shared" si="9"/>
        <v>14</v>
      </c>
      <c r="N38" s="65">
        <f>VLOOKUP($A38,'Return Data'!$B$7:$R$2843,17,0)</f>
        <v>9.3984000000000005</v>
      </c>
      <c r="O38" s="66">
        <f t="shared" si="10"/>
        <v>10</v>
      </c>
      <c r="P38" s="65">
        <f>VLOOKUP($A38,'Return Data'!$B$7:$R$2843,14,0)</f>
        <v>7.9196999999999997</v>
      </c>
      <c r="Q38" s="66">
        <f t="shared" si="11"/>
        <v>15</v>
      </c>
      <c r="R38" s="65">
        <f>VLOOKUP($A38,'Return Data'!$B$7:$R$2843,16,0)</f>
        <v>8.1210000000000004</v>
      </c>
      <c r="S38" s="67">
        <f t="shared" si="0"/>
        <v>13</v>
      </c>
    </row>
    <row r="39" spans="1:19" x14ac:dyDescent="0.3">
      <c r="A39" s="82" t="s">
        <v>1145</v>
      </c>
      <c r="B39" s="64">
        <f>VLOOKUP($A39,'Return Data'!$B$7:$R$2843,3,0)</f>
        <v>44319</v>
      </c>
      <c r="C39" s="65">
        <f>VLOOKUP($A39,'Return Data'!$B$7:$R$2843,4,0)</f>
        <v>1.6155999999999999</v>
      </c>
      <c r="D39" s="65">
        <f>VLOOKUP($A39,'Return Data'!$B$7:$R$2843,9,0)</f>
        <v>11.203099999999999</v>
      </c>
      <c r="E39" s="66">
        <f t="shared" si="1"/>
        <v>3</v>
      </c>
      <c r="F39" s="65">
        <f>VLOOKUP($A39,'Return Data'!$B$7:$R$2843,10,0)</f>
        <v>11.4551</v>
      </c>
      <c r="G39" s="66">
        <f t="shared" si="2"/>
        <v>3</v>
      </c>
      <c r="H39" s="65">
        <f>VLOOKUP($A39,'Return Data'!$B$7:$R$2843,11,0)</f>
        <v>-41.387</v>
      </c>
      <c r="I39" s="66">
        <f t="shared" si="3"/>
        <v>32</v>
      </c>
      <c r="J39" s="65"/>
      <c r="K39" s="66"/>
      <c r="L39" s="65"/>
      <c r="M39" s="66"/>
      <c r="N39" s="65"/>
      <c r="O39" s="66"/>
      <c r="P39" s="65"/>
      <c r="Q39" s="66"/>
      <c r="R39" s="65">
        <f>VLOOKUP($A39,'Return Data'!$B$7:$R$2843,16,0)</f>
        <v>-13.013299999999999</v>
      </c>
      <c r="S39" s="67">
        <f t="shared" si="0"/>
        <v>31</v>
      </c>
    </row>
    <row r="40" spans="1:19" x14ac:dyDescent="0.3">
      <c r="A40" s="82" t="s">
        <v>1147</v>
      </c>
      <c r="B40" s="64">
        <f>VLOOKUP($A40,'Return Data'!$B$7:$R$2843,3,0)</f>
        <v>44319</v>
      </c>
      <c r="C40" s="65">
        <f>VLOOKUP($A40,'Return Data'!$B$7:$R$2843,4,0)</f>
        <v>50.774799999999999</v>
      </c>
      <c r="D40" s="65">
        <f>VLOOKUP($A40,'Return Data'!$B$7:$R$2843,9,0)</f>
        <v>8.0527999999999995</v>
      </c>
      <c r="E40" s="66">
        <f t="shared" si="1"/>
        <v>26</v>
      </c>
      <c r="F40" s="65">
        <f>VLOOKUP($A40,'Return Data'!$B$7:$R$2843,10,0)</f>
        <v>3.5274999999999999</v>
      </c>
      <c r="G40" s="66">
        <f t="shared" si="2"/>
        <v>27</v>
      </c>
      <c r="H40" s="65">
        <f>VLOOKUP($A40,'Return Data'!$B$7:$R$2843,11,0)</f>
        <v>1.5995999999999999</v>
      </c>
      <c r="I40" s="66">
        <f t="shared" si="3"/>
        <v>24</v>
      </c>
      <c r="J40" s="65">
        <f>VLOOKUP($A40,'Return Data'!$B$7:$R$2843,12,0)</f>
        <v>1.8685</v>
      </c>
      <c r="K40" s="66">
        <f>RANK(J40,J$8:J$42,0)</f>
        <v>23</v>
      </c>
      <c r="L40" s="65">
        <f>VLOOKUP($A40,'Return Data'!$B$7:$R$2843,13,0)</f>
        <v>6.2384000000000004</v>
      </c>
      <c r="M40" s="66">
        <f>RANK(L40,L$8:L$42,0)</f>
        <v>20</v>
      </c>
      <c r="N40" s="65">
        <f>VLOOKUP($A40,'Return Data'!$B$7:$R$2843,17,0)</f>
        <v>-0.59250000000000003</v>
      </c>
      <c r="O40" s="66">
        <f>RANK(N40,N$8:N$42,0)</f>
        <v>29</v>
      </c>
      <c r="P40" s="65">
        <f>VLOOKUP($A40,'Return Data'!$B$7:$R$2843,14,0)</f>
        <v>-0.65649999999999997</v>
      </c>
      <c r="Q40" s="66">
        <f>RANK(P40,P$8:P$42,0)</f>
        <v>28</v>
      </c>
      <c r="R40" s="65">
        <f>VLOOKUP($A40,'Return Data'!$B$7:$R$2843,16,0)</f>
        <v>7.3552999999999997</v>
      </c>
      <c r="S40" s="67">
        <f t="shared" si="0"/>
        <v>24</v>
      </c>
    </row>
    <row r="41" spans="1:19" x14ac:dyDescent="0.3">
      <c r="A41" s="82" t="s">
        <v>1008</v>
      </c>
      <c r="B41" s="64">
        <f>VLOOKUP($A41,'Return Data'!$B$7:$R$2843,3,0)</f>
        <v>44319</v>
      </c>
      <c r="C41" s="65">
        <f>VLOOKUP($A41,'Return Data'!$B$7:$R$2843,4,0)</f>
        <v>71.422700000000006</v>
      </c>
      <c r="D41" s="65">
        <f>VLOOKUP($A41,'Return Data'!$B$7:$R$2843,9,0)</f>
        <v>13.0014</v>
      </c>
      <c r="E41" s="66">
        <f t="shared" si="1"/>
        <v>2</v>
      </c>
      <c r="F41" s="65">
        <f>VLOOKUP($A41,'Return Data'!$B$7:$R$2843,10,0)</f>
        <v>4.3833000000000002</v>
      </c>
      <c r="G41" s="66">
        <f t="shared" si="2"/>
        <v>23</v>
      </c>
      <c r="H41" s="65">
        <f>VLOOKUP($A41,'Return Data'!$B$7:$R$2843,11,0)</f>
        <v>3.8699999999999998E-2</v>
      </c>
      <c r="I41" s="66">
        <f t="shared" si="3"/>
        <v>29</v>
      </c>
      <c r="J41" s="65">
        <f>VLOOKUP($A41,'Return Data'!$B$7:$R$2843,12,0)</f>
        <v>1.3416999999999999</v>
      </c>
      <c r="K41" s="66">
        <f>RANK(J41,J$8:J$42,0)</f>
        <v>27</v>
      </c>
      <c r="L41" s="65">
        <f>VLOOKUP($A41,'Return Data'!$B$7:$R$2843,13,0)</f>
        <v>4.8648999999999996</v>
      </c>
      <c r="M41" s="66">
        <f>RANK(L41,L$8:L$42,0)</f>
        <v>26</v>
      </c>
      <c r="N41" s="65">
        <f>VLOOKUP($A41,'Return Data'!$B$7:$R$2843,17,0)</f>
        <v>10.065300000000001</v>
      </c>
      <c r="O41" s="66">
        <f>RANK(N41,N$8:N$42,0)</f>
        <v>6</v>
      </c>
      <c r="P41" s="65">
        <f>VLOOKUP($A41,'Return Data'!$B$7:$R$2843,14,0)</f>
        <v>9.6623000000000001</v>
      </c>
      <c r="Q41" s="66">
        <f>RANK(P41,P$8:P$42,0)</f>
        <v>1</v>
      </c>
      <c r="R41" s="65">
        <f>VLOOKUP($A41,'Return Data'!$B$7:$R$2843,16,0)</f>
        <v>8.9921000000000006</v>
      </c>
      <c r="S41" s="67">
        <f t="shared" si="0"/>
        <v>4</v>
      </c>
    </row>
    <row r="42" spans="1:19" x14ac:dyDescent="0.3">
      <c r="A42" s="82" t="s">
        <v>1010</v>
      </c>
      <c r="B42" s="64">
        <f>VLOOKUP($A42,'Return Data'!$B$7:$R$2843,3,0)</f>
        <v>44319</v>
      </c>
      <c r="C42" s="65">
        <f>VLOOKUP($A42,'Return Data'!$B$7:$R$2843,4,0)</f>
        <v>13.846399999999999</v>
      </c>
      <c r="D42" s="65">
        <f>VLOOKUP($A42,'Return Data'!$B$7:$R$2843,9,0)</f>
        <v>5.5959000000000003</v>
      </c>
      <c r="E42" s="66">
        <f t="shared" si="1"/>
        <v>32</v>
      </c>
      <c r="F42" s="65">
        <f>VLOOKUP($A42,'Return Data'!$B$7:$R$2843,10,0)</f>
        <v>1.1495</v>
      </c>
      <c r="G42" s="66">
        <f t="shared" si="2"/>
        <v>32</v>
      </c>
      <c r="H42" s="65">
        <f>VLOOKUP($A42,'Return Data'!$B$7:$R$2843,11,0)</f>
        <v>3.5962000000000001</v>
      </c>
      <c r="I42" s="66">
        <f t="shared" si="3"/>
        <v>12</v>
      </c>
      <c r="J42" s="65">
        <f>VLOOKUP($A42,'Return Data'!$B$7:$R$2843,12,0)</f>
        <v>0.4748</v>
      </c>
      <c r="K42" s="66">
        <f>RANK(J42,J$8:J$42,0)</f>
        <v>30</v>
      </c>
      <c r="L42" s="65">
        <f>VLOOKUP($A42,'Return Data'!$B$7:$R$2843,13,0)</f>
        <v>6.4268000000000001</v>
      </c>
      <c r="M42" s="66">
        <f>RANK(L42,L$8:L$42,0)</f>
        <v>18</v>
      </c>
      <c r="N42" s="65">
        <f>VLOOKUP($A42,'Return Data'!$B$7:$R$2843,17,0)</f>
        <v>11.849</v>
      </c>
      <c r="O42" s="66">
        <f>RANK(N42,N$8:N$42,0)</f>
        <v>1</v>
      </c>
      <c r="P42" s="65"/>
      <c r="Q42" s="66"/>
      <c r="R42" s="65">
        <f>VLOOKUP($A42,'Return Data'!$B$7:$R$2843,16,0)</f>
        <v>12.1988</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9.6715205882352926</v>
      </c>
      <c r="E44" s="88"/>
      <c r="F44" s="89">
        <f>AVERAGE(F8:F42)</f>
        <v>5.9737764705882341</v>
      </c>
      <c r="G44" s="88"/>
      <c r="H44" s="89">
        <f>AVERAGE(H8:H42)</f>
        <v>-0.14779705882352989</v>
      </c>
      <c r="I44" s="88"/>
      <c r="J44" s="89">
        <f>AVERAGE(J8:J42)</f>
        <v>4.1752193548387089</v>
      </c>
      <c r="K44" s="88"/>
      <c r="L44" s="89">
        <f>AVERAGE(L8:L42)</f>
        <v>6.6334032258064513</v>
      </c>
      <c r="M44" s="88"/>
      <c r="N44" s="89">
        <f>AVERAGE(N8:N42)</f>
        <v>6.4805899999999985</v>
      </c>
      <c r="O44" s="88"/>
      <c r="P44" s="89">
        <f>AVERAGE(P8:P42)</f>
        <v>6.2321689655172401</v>
      </c>
      <c r="Q44" s="88"/>
      <c r="R44" s="89">
        <f>AVERAGE(R8:R42)</f>
        <v>4.2549885714285711</v>
      </c>
      <c r="S44" s="90"/>
    </row>
    <row r="45" spans="1:19" x14ac:dyDescent="0.3">
      <c r="A45" s="87" t="s">
        <v>28</v>
      </c>
      <c r="B45" s="88"/>
      <c r="C45" s="88"/>
      <c r="D45" s="89">
        <f>MIN(D8:D42)</f>
        <v>0</v>
      </c>
      <c r="E45" s="88"/>
      <c r="F45" s="89">
        <f>MIN(F8:F42)</f>
        <v>-1.0277000000000001</v>
      </c>
      <c r="G45" s="88"/>
      <c r="H45" s="89">
        <f>MIN(H8:H42)</f>
        <v>-41.853400000000001</v>
      </c>
      <c r="I45" s="88"/>
      <c r="J45" s="89">
        <f>MIN(J8:J42)</f>
        <v>0</v>
      </c>
      <c r="K45" s="88"/>
      <c r="L45" s="89">
        <f>MIN(L8:L42)</f>
        <v>-24.827000000000002</v>
      </c>
      <c r="M45" s="88"/>
      <c r="N45" s="89">
        <f>MIN(N8:N42)</f>
        <v>-13.1381</v>
      </c>
      <c r="O45" s="88"/>
      <c r="P45" s="89">
        <f>MIN(P8:P42)</f>
        <v>-8.3040000000000003</v>
      </c>
      <c r="Q45" s="88"/>
      <c r="R45" s="89">
        <f>MIN(R8:R42)</f>
        <v>-23.937000000000001</v>
      </c>
      <c r="S45" s="90"/>
    </row>
    <row r="46" spans="1:19" ht="15" thickBot="1" x14ac:dyDescent="0.35">
      <c r="A46" s="91" t="s">
        <v>29</v>
      </c>
      <c r="B46" s="92"/>
      <c r="C46" s="92"/>
      <c r="D46" s="93">
        <f>MAX(D8:D42)</f>
        <v>23.7165</v>
      </c>
      <c r="E46" s="92"/>
      <c r="F46" s="93">
        <f>MAX(F8:F42)</f>
        <v>23.180199999999999</v>
      </c>
      <c r="G46" s="92"/>
      <c r="H46" s="93">
        <f>MAX(H8:H42)</f>
        <v>24.081499999999998</v>
      </c>
      <c r="I46" s="92"/>
      <c r="J46" s="93">
        <f>MAX(J8:J42)</f>
        <v>15.38</v>
      </c>
      <c r="K46" s="92"/>
      <c r="L46" s="93">
        <f>MAX(L8:L42)</f>
        <v>17.490200000000002</v>
      </c>
      <c r="M46" s="92"/>
      <c r="N46" s="93">
        <f>MAX(N8:N42)</f>
        <v>11.849</v>
      </c>
      <c r="O46" s="92"/>
      <c r="P46" s="93">
        <f>MAX(P8:P42)</f>
        <v>9.6623000000000001</v>
      </c>
      <c r="Q46" s="92"/>
      <c r="R46" s="93">
        <f>MAX(R8:R42)</f>
        <v>12.1988</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44319</v>
      </c>
      <c r="C8" s="65">
        <f>VLOOKUP($A8,'Return Data'!$B$7:$R$2843,4,0)</f>
        <v>301.64999999999998</v>
      </c>
      <c r="D8" s="65">
        <f>VLOOKUP($A8,'Return Data'!$B$7:$R$2843,10,0)</f>
        <v>-0.63570000000000004</v>
      </c>
      <c r="E8" s="66">
        <f t="shared" ref="E8:E36" si="0">RANK(D8,D$8:D$36,0)</f>
        <v>16</v>
      </c>
      <c r="F8" s="65">
        <f>VLOOKUP($A8,'Return Data'!$B$7:$R$2843,11,0)</f>
        <v>25.3584</v>
      </c>
      <c r="G8" s="66">
        <f t="shared" ref="G8:G36" si="1">RANK(F8,F$8:F$36,0)</f>
        <v>9</v>
      </c>
      <c r="H8" s="65">
        <f>VLOOKUP($A8,'Return Data'!$B$7:$R$2843,12,0)</f>
        <v>35.743899999999996</v>
      </c>
      <c r="I8" s="66">
        <f t="shared" ref="I8:I36" si="2">RANK(H8,H$8:H$36,0)</f>
        <v>8</v>
      </c>
      <c r="J8" s="65">
        <f>VLOOKUP($A8,'Return Data'!$B$7:$R$2843,13,0)</f>
        <v>50.246600000000001</v>
      </c>
      <c r="K8" s="66">
        <f t="shared" ref="K8:K36" si="3">RANK(J8,J$8:J$36,0)</f>
        <v>6</v>
      </c>
      <c r="L8" s="65">
        <f>VLOOKUP($A8,'Return Data'!$B$7:$R$2843,17,0)</f>
        <v>12.395</v>
      </c>
      <c r="M8" s="66">
        <f t="shared" ref="M8:M36" si="4">RANK(L8,L$8:L$36,0)</f>
        <v>24</v>
      </c>
      <c r="N8" s="65">
        <f>VLOOKUP($A8,'Return Data'!$B$7:$R$2843,14,0)</f>
        <v>9.5884</v>
      </c>
      <c r="O8" s="66">
        <f t="shared" ref="O8:O26" si="5">RANK(N8,N$8:N$36,0)</f>
        <v>22</v>
      </c>
      <c r="P8" s="65">
        <f>VLOOKUP($A8,'Return Data'!$B$7:$R$2843,15,0)</f>
        <v>13.2653</v>
      </c>
      <c r="Q8" s="66">
        <f t="shared" ref="Q8:Q26" si="6">RANK(P8,P$8:P$36,0)</f>
        <v>19</v>
      </c>
      <c r="R8" s="65">
        <f>VLOOKUP($A8,'Return Data'!$B$7:$R$2843,16,0)</f>
        <v>14.1225</v>
      </c>
      <c r="S8" s="67">
        <f t="shared" ref="S8:S36" si="7">RANK(R8,R$8:R$36,0)</f>
        <v>12</v>
      </c>
    </row>
    <row r="9" spans="1:20" x14ac:dyDescent="0.3">
      <c r="A9" s="63" t="s">
        <v>952</v>
      </c>
      <c r="B9" s="64">
        <f>VLOOKUP($A9,'Return Data'!$B$7:$R$2843,3,0)</f>
        <v>44319</v>
      </c>
      <c r="C9" s="65">
        <f>VLOOKUP($A9,'Return Data'!$B$7:$R$2843,4,0)</f>
        <v>42.84</v>
      </c>
      <c r="D9" s="65">
        <f>VLOOKUP($A9,'Return Data'!$B$7:$R$2843,10,0)</f>
        <v>-0.71840000000000004</v>
      </c>
      <c r="E9" s="66">
        <f t="shared" si="0"/>
        <v>19</v>
      </c>
      <c r="F9" s="65">
        <f>VLOOKUP($A9,'Return Data'!$B$7:$R$2843,11,0)</f>
        <v>20.710100000000001</v>
      </c>
      <c r="G9" s="66">
        <f t="shared" si="1"/>
        <v>24</v>
      </c>
      <c r="H9" s="65">
        <f>VLOOKUP($A9,'Return Data'!$B$7:$R$2843,12,0)</f>
        <v>31.290199999999999</v>
      </c>
      <c r="I9" s="66">
        <f t="shared" si="2"/>
        <v>23</v>
      </c>
      <c r="J9" s="65">
        <f>VLOOKUP($A9,'Return Data'!$B$7:$R$2843,13,0)</f>
        <v>39.4985</v>
      </c>
      <c r="K9" s="66">
        <f t="shared" si="3"/>
        <v>26</v>
      </c>
      <c r="L9" s="65">
        <f>VLOOKUP($A9,'Return Data'!$B$7:$R$2843,17,0)</f>
        <v>17.852900000000002</v>
      </c>
      <c r="M9" s="66">
        <f t="shared" si="4"/>
        <v>2</v>
      </c>
      <c r="N9" s="65">
        <f>VLOOKUP($A9,'Return Data'!$B$7:$R$2843,14,0)</f>
        <v>15.5177</v>
      </c>
      <c r="O9" s="66">
        <f t="shared" si="5"/>
        <v>2</v>
      </c>
      <c r="P9" s="65">
        <f>VLOOKUP($A9,'Return Data'!$B$7:$R$2843,15,0)</f>
        <v>17.206299999999999</v>
      </c>
      <c r="Q9" s="66">
        <f t="shared" si="6"/>
        <v>2</v>
      </c>
      <c r="R9" s="65">
        <f>VLOOKUP($A9,'Return Data'!$B$7:$R$2843,16,0)</f>
        <v>16.277100000000001</v>
      </c>
      <c r="S9" s="67">
        <f t="shared" si="7"/>
        <v>2</v>
      </c>
    </row>
    <row r="10" spans="1:20" x14ac:dyDescent="0.3">
      <c r="A10" s="63" t="s">
        <v>955</v>
      </c>
      <c r="B10" s="64">
        <f>VLOOKUP($A10,'Return Data'!$B$7:$R$2843,3,0)</f>
        <v>44319</v>
      </c>
      <c r="C10" s="65">
        <f>VLOOKUP($A10,'Return Data'!$B$7:$R$2843,4,0)</f>
        <v>19.670000000000002</v>
      </c>
      <c r="D10" s="65">
        <f>VLOOKUP($A10,'Return Data'!$B$7:$R$2843,10,0)</f>
        <v>-0.50580000000000003</v>
      </c>
      <c r="E10" s="66">
        <f t="shared" si="0"/>
        <v>15</v>
      </c>
      <c r="F10" s="65">
        <f>VLOOKUP($A10,'Return Data'!$B$7:$R$2843,11,0)</f>
        <v>22.860700000000001</v>
      </c>
      <c r="G10" s="66">
        <f t="shared" si="1"/>
        <v>16</v>
      </c>
      <c r="H10" s="65">
        <f>VLOOKUP($A10,'Return Data'!$B$7:$R$2843,12,0)</f>
        <v>31.924900000000001</v>
      </c>
      <c r="I10" s="66">
        <f t="shared" si="2"/>
        <v>17</v>
      </c>
      <c r="J10" s="65">
        <f>VLOOKUP($A10,'Return Data'!$B$7:$R$2843,13,0)</f>
        <v>44.42</v>
      </c>
      <c r="K10" s="66">
        <f t="shared" si="3"/>
        <v>17</v>
      </c>
      <c r="L10" s="65">
        <f>VLOOKUP($A10,'Return Data'!$B$7:$R$2843,17,0)</f>
        <v>13.8498</v>
      </c>
      <c r="M10" s="66">
        <f t="shared" si="4"/>
        <v>14</v>
      </c>
      <c r="N10" s="65">
        <f>VLOOKUP($A10,'Return Data'!$B$7:$R$2843,14,0)</f>
        <v>11.280200000000001</v>
      </c>
      <c r="O10" s="66">
        <f t="shared" si="5"/>
        <v>10</v>
      </c>
      <c r="P10" s="65">
        <f>VLOOKUP($A10,'Return Data'!$B$7:$R$2843,15,0)</f>
        <v>13.3041</v>
      </c>
      <c r="Q10" s="66">
        <f t="shared" si="6"/>
        <v>18</v>
      </c>
      <c r="R10" s="65">
        <f>VLOOKUP($A10,'Return Data'!$B$7:$R$2843,16,0)</f>
        <v>11.4076</v>
      </c>
      <c r="S10" s="67">
        <f t="shared" si="7"/>
        <v>26</v>
      </c>
    </row>
    <row r="11" spans="1:20" x14ac:dyDescent="0.3">
      <c r="A11" s="63" t="s">
        <v>957</v>
      </c>
      <c r="B11" s="64">
        <f>VLOOKUP($A11,'Return Data'!$B$7:$R$2843,3,0)</f>
        <v>44319</v>
      </c>
      <c r="C11" s="65">
        <f>VLOOKUP($A11,'Return Data'!$B$7:$R$2843,4,0)</f>
        <v>129.34</v>
      </c>
      <c r="D11" s="65">
        <f>VLOOKUP($A11,'Return Data'!$B$7:$R$2843,10,0)</f>
        <v>-1.2295</v>
      </c>
      <c r="E11" s="66">
        <f t="shared" si="0"/>
        <v>23</v>
      </c>
      <c r="F11" s="65">
        <f>VLOOKUP($A11,'Return Data'!$B$7:$R$2843,11,0)</f>
        <v>21.218399999999999</v>
      </c>
      <c r="G11" s="66">
        <f t="shared" si="1"/>
        <v>22</v>
      </c>
      <c r="H11" s="65">
        <f>VLOOKUP($A11,'Return Data'!$B$7:$R$2843,12,0)</f>
        <v>30.238600000000002</v>
      </c>
      <c r="I11" s="66">
        <f t="shared" si="2"/>
        <v>24</v>
      </c>
      <c r="J11" s="65">
        <f>VLOOKUP($A11,'Return Data'!$B$7:$R$2843,13,0)</f>
        <v>41.0623</v>
      </c>
      <c r="K11" s="66">
        <f t="shared" si="3"/>
        <v>24</v>
      </c>
      <c r="L11" s="65">
        <f>VLOOKUP($A11,'Return Data'!$B$7:$R$2843,17,0)</f>
        <v>16.755800000000001</v>
      </c>
      <c r="M11" s="66">
        <f t="shared" si="4"/>
        <v>4</v>
      </c>
      <c r="N11" s="65">
        <f>VLOOKUP($A11,'Return Data'!$B$7:$R$2843,14,0)</f>
        <v>13.104799999999999</v>
      </c>
      <c r="O11" s="66">
        <f t="shared" si="5"/>
        <v>4</v>
      </c>
      <c r="P11" s="65">
        <f>VLOOKUP($A11,'Return Data'!$B$7:$R$2843,15,0)</f>
        <v>13.851599999999999</v>
      </c>
      <c r="Q11" s="66">
        <f t="shared" si="6"/>
        <v>12</v>
      </c>
      <c r="R11" s="65">
        <f>VLOOKUP($A11,'Return Data'!$B$7:$R$2843,16,0)</f>
        <v>15.1259</v>
      </c>
      <c r="S11" s="67">
        <f t="shared" si="7"/>
        <v>5</v>
      </c>
    </row>
    <row r="12" spans="1:20" x14ac:dyDescent="0.3">
      <c r="A12" s="63" t="s">
        <v>958</v>
      </c>
      <c r="B12" s="64">
        <f>VLOOKUP($A12,'Return Data'!$B$7:$R$2843,3,0)</f>
        <v>44319</v>
      </c>
      <c r="C12" s="65">
        <f>VLOOKUP($A12,'Return Data'!$B$7:$R$2843,4,0)</f>
        <v>38.36</v>
      </c>
      <c r="D12" s="65">
        <f>VLOOKUP($A12,'Return Data'!$B$7:$R$2843,10,0)</f>
        <v>-0.2341</v>
      </c>
      <c r="E12" s="66">
        <f t="shared" si="0"/>
        <v>12</v>
      </c>
      <c r="F12" s="65">
        <f>VLOOKUP($A12,'Return Data'!$B$7:$R$2843,11,0)</f>
        <v>24.021999999999998</v>
      </c>
      <c r="G12" s="66">
        <f t="shared" si="1"/>
        <v>13</v>
      </c>
      <c r="H12" s="65">
        <f>VLOOKUP($A12,'Return Data'!$B$7:$R$2843,12,0)</f>
        <v>34.407800000000002</v>
      </c>
      <c r="I12" s="66">
        <f t="shared" si="2"/>
        <v>13</v>
      </c>
      <c r="J12" s="65">
        <f>VLOOKUP($A12,'Return Data'!$B$7:$R$2843,13,0)</f>
        <v>47.029499999999999</v>
      </c>
      <c r="K12" s="66">
        <f t="shared" si="3"/>
        <v>14</v>
      </c>
      <c r="L12" s="65">
        <f>VLOOKUP($A12,'Return Data'!$B$7:$R$2843,17,0)</f>
        <v>20.7395</v>
      </c>
      <c r="M12" s="66">
        <f t="shared" si="4"/>
        <v>1</v>
      </c>
      <c r="N12" s="65">
        <f>VLOOKUP($A12,'Return Data'!$B$7:$R$2843,14,0)</f>
        <v>16.628900000000002</v>
      </c>
      <c r="O12" s="66">
        <f t="shared" si="5"/>
        <v>1</v>
      </c>
      <c r="P12" s="65">
        <f>VLOOKUP($A12,'Return Data'!$B$7:$R$2843,15,0)</f>
        <v>17.5959</v>
      </c>
      <c r="Q12" s="66">
        <f t="shared" si="6"/>
        <v>1</v>
      </c>
      <c r="R12" s="65">
        <f>VLOOKUP($A12,'Return Data'!$B$7:$R$2843,16,0)</f>
        <v>14.9292</v>
      </c>
      <c r="S12" s="67">
        <f t="shared" si="7"/>
        <v>6</v>
      </c>
    </row>
    <row r="13" spans="1:20" x14ac:dyDescent="0.3">
      <c r="A13" s="63" t="s">
        <v>960</v>
      </c>
      <c r="B13" s="64">
        <f>VLOOKUP($A13,'Return Data'!$B$7:$R$2843,3,0)</f>
        <v>44319</v>
      </c>
      <c r="C13" s="65">
        <f>VLOOKUP($A13,'Return Data'!$B$7:$R$2843,4,0)</f>
        <v>268.39299999999997</v>
      </c>
      <c r="D13" s="65">
        <f>VLOOKUP($A13,'Return Data'!$B$7:$R$2843,10,0)</f>
        <v>-0.29010000000000002</v>
      </c>
      <c r="E13" s="66">
        <f t="shared" si="0"/>
        <v>13</v>
      </c>
      <c r="F13" s="65">
        <f>VLOOKUP($A13,'Return Data'!$B$7:$R$2843,11,0)</f>
        <v>22.0901</v>
      </c>
      <c r="G13" s="66">
        <f t="shared" si="1"/>
        <v>20</v>
      </c>
      <c r="H13" s="65">
        <f>VLOOKUP($A13,'Return Data'!$B$7:$R$2843,12,0)</f>
        <v>31.3431</v>
      </c>
      <c r="I13" s="66">
        <f t="shared" si="2"/>
        <v>22</v>
      </c>
      <c r="J13" s="65">
        <f>VLOOKUP($A13,'Return Data'!$B$7:$R$2843,13,0)</f>
        <v>44.336100000000002</v>
      </c>
      <c r="K13" s="66">
        <f t="shared" si="3"/>
        <v>19</v>
      </c>
      <c r="L13" s="65">
        <f>VLOOKUP($A13,'Return Data'!$B$7:$R$2843,17,0)</f>
        <v>11.246</v>
      </c>
      <c r="M13" s="66">
        <f t="shared" si="4"/>
        <v>25</v>
      </c>
      <c r="N13" s="65">
        <f>VLOOKUP($A13,'Return Data'!$B$7:$R$2843,14,0)</f>
        <v>8.7230000000000008</v>
      </c>
      <c r="O13" s="66">
        <f t="shared" si="5"/>
        <v>25</v>
      </c>
      <c r="P13" s="65">
        <f>VLOOKUP($A13,'Return Data'!$B$7:$R$2843,15,0)</f>
        <v>11.9129</v>
      </c>
      <c r="Q13" s="66">
        <f t="shared" si="6"/>
        <v>25</v>
      </c>
      <c r="R13" s="65">
        <f>VLOOKUP($A13,'Return Data'!$B$7:$R$2843,16,0)</f>
        <v>11.147</v>
      </c>
      <c r="S13" s="67">
        <f t="shared" si="7"/>
        <v>27</v>
      </c>
    </row>
    <row r="14" spans="1:20" x14ac:dyDescent="0.3">
      <c r="A14" s="63" t="s">
        <v>963</v>
      </c>
      <c r="B14" s="64">
        <f>VLOOKUP($A14,'Return Data'!$B$7:$R$2843,3,0)</f>
        <v>44319</v>
      </c>
      <c r="C14" s="65">
        <f>VLOOKUP($A14,'Return Data'!$B$7:$R$2843,4,0)</f>
        <v>49.45</v>
      </c>
      <c r="D14" s="65">
        <f>VLOOKUP($A14,'Return Data'!$B$7:$R$2843,10,0)</f>
        <v>-0.66290000000000004</v>
      </c>
      <c r="E14" s="66">
        <f t="shared" si="0"/>
        <v>17</v>
      </c>
      <c r="F14" s="65">
        <f>VLOOKUP($A14,'Return Data'!$B$7:$R$2843,11,0)</f>
        <v>22.491900000000001</v>
      </c>
      <c r="G14" s="66">
        <f t="shared" si="1"/>
        <v>18</v>
      </c>
      <c r="H14" s="65">
        <f>VLOOKUP($A14,'Return Data'!$B$7:$R$2843,12,0)</f>
        <v>32.823</v>
      </c>
      <c r="I14" s="66">
        <f t="shared" si="2"/>
        <v>16</v>
      </c>
      <c r="J14" s="65">
        <f>VLOOKUP($A14,'Return Data'!$B$7:$R$2843,13,0)</f>
        <v>48.009599999999999</v>
      </c>
      <c r="K14" s="66">
        <f t="shared" si="3"/>
        <v>12</v>
      </c>
      <c r="L14" s="65">
        <f>VLOOKUP($A14,'Return Data'!$B$7:$R$2843,17,0)</f>
        <v>15.3969</v>
      </c>
      <c r="M14" s="66">
        <f t="shared" si="4"/>
        <v>8</v>
      </c>
      <c r="N14" s="65">
        <f>VLOOKUP($A14,'Return Data'!$B$7:$R$2843,14,0)</f>
        <v>11.985799999999999</v>
      </c>
      <c r="O14" s="66">
        <f t="shared" si="5"/>
        <v>7</v>
      </c>
      <c r="P14" s="65">
        <f>VLOOKUP($A14,'Return Data'!$B$7:$R$2843,15,0)</f>
        <v>14.893599999999999</v>
      </c>
      <c r="Q14" s="66">
        <f t="shared" si="6"/>
        <v>4</v>
      </c>
      <c r="R14" s="65">
        <f>VLOOKUP($A14,'Return Data'!$B$7:$R$2843,16,0)</f>
        <v>14.238200000000001</v>
      </c>
      <c r="S14" s="67">
        <f t="shared" si="7"/>
        <v>11</v>
      </c>
    </row>
    <row r="15" spans="1:20" x14ac:dyDescent="0.3">
      <c r="A15" s="63" t="s">
        <v>965</v>
      </c>
      <c r="B15" s="64">
        <f>VLOOKUP($A15,'Return Data'!$B$7:$R$2843,3,0)</f>
        <v>44319</v>
      </c>
      <c r="C15" s="65">
        <f>VLOOKUP($A15,'Return Data'!$B$7:$R$2843,4,0)</f>
        <v>643.70169999999996</v>
      </c>
      <c r="D15" s="65">
        <f>VLOOKUP($A15,'Return Data'!$B$7:$R$2843,10,0)</f>
        <v>1.1695</v>
      </c>
      <c r="E15" s="66">
        <f t="shared" si="0"/>
        <v>3</v>
      </c>
      <c r="F15" s="65">
        <f>VLOOKUP($A15,'Return Data'!$B$7:$R$2843,11,0)</f>
        <v>32.5886</v>
      </c>
      <c r="G15" s="66">
        <f t="shared" si="1"/>
        <v>1</v>
      </c>
      <c r="H15" s="65">
        <f>VLOOKUP($A15,'Return Data'!$B$7:$R$2843,12,0)</f>
        <v>46.3005</v>
      </c>
      <c r="I15" s="66">
        <f t="shared" si="2"/>
        <v>1</v>
      </c>
      <c r="J15" s="65">
        <f>VLOOKUP($A15,'Return Data'!$B$7:$R$2843,13,0)</f>
        <v>58.064300000000003</v>
      </c>
      <c r="K15" s="66">
        <f t="shared" si="3"/>
        <v>1</v>
      </c>
      <c r="L15" s="65">
        <f>VLOOKUP($A15,'Return Data'!$B$7:$R$2843,17,0)</f>
        <v>14.148</v>
      </c>
      <c r="M15" s="66">
        <f t="shared" si="4"/>
        <v>12</v>
      </c>
      <c r="N15" s="65">
        <f>VLOOKUP($A15,'Return Data'!$B$7:$R$2843,14,0)</f>
        <v>10.977499999999999</v>
      </c>
      <c r="O15" s="66">
        <f t="shared" si="5"/>
        <v>13</v>
      </c>
      <c r="P15" s="65">
        <f>VLOOKUP($A15,'Return Data'!$B$7:$R$2843,15,0)</f>
        <v>12.5395</v>
      </c>
      <c r="Q15" s="66">
        <f t="shared" si="6"/>
        <v>24</v>
      </c>
      <c r="R15" s="65">
        <f>VLOOKUP($A15,'Return Data'!$B$7:$R$2843,16,0)</f>
        <v>12.6517</v>
      </c>
      <c r="S15" s="67">
        <f t="shared" si="7"/>
        <v>20</v>
      </c>
    </row>
    <row r="16" spans="1:20" x14ac:dyDescent="0.3">
      <c r="A16" s="63" t="s">
        <v>967</v>
      </c>
      <c r="B16" s="64">
        <f>VLOOKUP($A16,'Return Data'!$B$7:$R$2843,3,0)</f>
        <v>44319</v>
      </c>
      <c r="C16" s="65">
        <f>VLOOKUP($A16,'Return Data'!$B$7:$R$2843,4,0)</f>
        <v>601.827</v>
      </c>
      <c r="D16" s="65">
        <f>VLOOKUP($A16,'Return Data'!$B$7:$R$2843,10,0)</f>
        <v>-1.6571</v>
      </c>
      <c r="E16" s="66">
        <f t="shared" si="0"/>
        <v>26</v>
      </c>
      <c r="F16" s="65">
        <f>VLOOKUP($A16,'Return Data'!$B$7:$R$2843,11,0)</f>
        <v>28.774899999999999</v>
      </c>
      <c r="G16" s="66">
        <f t="shared" si="1"/>
        <v>5</v>
      </c>
      <c r="H16" s="65">
        <f>VLOOKUP($A16,'Return Data'!$B$7:$R$2843,12,0)</f>
        <v>36.038699999999999</v>
      </c>
      <c r="I16" s="66">
        <f t="shared" si="2"/>
        <v>7</v>
      </c>
      <c r="J16" s="65">
        <f>VLOOKUP($A16,'Return Data'!$B$7:$R$2843,13,0)</f>
        <v>46.8018</v>
      </c>
      <c r="K16" s="66">
        <f t="shared" si="3"/>
        <v>15</v>
      </c>
      <c r="L16" s="65">
        <f>VLOOKUP($A16,'Return Data'!$B$7:$R$2843,17,0)</f>
        <v>7.3301999999999996</v>
      </c>
      <c r="M16" s="66">
        <f t="shared" si="4"/>
        <v>29</v>
      </c>
      <c r="N16" s="65">
        <f>VLOOKUP($A16,'Return Data'!$B$7:$R$2843,14,0)</f>
        <v>9.2095000000000002</v>
      </c>
      <c r="O16" s="66">
        <f t="shared" si="5"/>
        <v>23</v>
      </c>
      <c r="P16" s="65">
        <f>VLOOKUP($A16,'Return Data'!$B$7:$R$2843,15,0)</f>
        <v>13.437099999999999</v>
      </c>
      <c r="Q16" s="66">
        <f t="shared" si="6"/>
        <v>15</v>
      </c>
      <c r="R16" s="65">
        <f>VLOOKUP($A16,'Return Data'!$B$7:$R$2843,16,0)</f>
        <v>12.443</v>
      </c>
      <c r="S16" s="67">
        <f t="shared" si="7"/>
        <v>21</v>
      </c>
    </row>
    <row r="17" spans="1:19" x14ac:dyDescent="0.3">
      <c r="A17" s="63" t="s">
        <v>969</v>
      </c>
      <c r="B17" s="64">
        <f>VLOOKUP($A17,'Return Data'!$B$7:$R$2843,3,0)</f>
        <v>44319</v>
      </c>
      <c r="C17" s="65">
        <f>VLOOKUP($A17,'Return Data'!$B$7:$R$2843,4,0)</f>
        <v>284.89190000000002</v>
      </c>
      <c r="D17" s="65">
        <f>VLOOKUP($A17,'Return Data'!$B$7:$R$2843,10,0)</f>
        <v>-4.0929000000000002</v>
      </c>
      <c r="E17" s="66">
        <f t="shared" si="0"/>
        <v>29</v>
      </c>
      <c r="F17" s="65">
        <f>VLOOKUP($A17,'Return Data'!$B$7:$R$2843,11,0)</f>
        <v>20.293099999999999</v>
      </c>
      <c r="G17" s="66">
        <f t="shared" si="1"/>
        <v>25</v>
      </c>
      <c r="H17" s="65">
        <f>VLOOKUP($A17,'Return Data'!$B$7:$R$2843,12,0)</f>
        <v>31.534199999999998</v>
      </c>
      <c r="I17" s="66">
        <f t="shared" si="2"/>
        <v>20</v>
      </c>
      <c r="J17" s="65">
        <f>VLOOKUP($A17,'Return Data'!$B$7:$R$2843,13,0)</f>
        <v>44.151600000000002</v>
      </c>
      <c r="K17" s="66">
        <f t="shared" si="3"/>
        <v>21</v>
      </c>
      <c r="L17" s="65">
        <f>VLOOKUP($A17,'Return Data'!$B$7:$R$2843,17,0)</f>
        <v>13.3315</v>
      </c>
      <c r="M17" s="66">
        <f t="shared" si="4"/>
        <v>17</v>
      </c>
      <c r="N17" s="65">
        <f>VLOOKUP($A17,'Return Data'!$B$7:$R$2843,14,0)</f>
        <v>10.2178</v>
      </c>
      <c r="O17" s="66">
        <f t="shared" si="5"/>
        <v>20</v>
      </c>
      <c r="P17" s="65">
        <f>VLOOKUP($A17,'Return Data'!$B$7:$R$2843,15,0)</f>
        <v>14.244300000000001</v>
      </c>
      <c r="Q17" s="66">
        <f t="shared" si="6"/>
        <v>8</v>
      </c>
      <c r="R17" s="65">
        <f>VLOOKUP($A17,'Return Data'!$B$7:$R$2843,16,0)</f>
        <v>12.4346</v>
      </c>
      <c r="S17" s="67">
        <f t="shared" si="7"/>
        <v>22</v>
      </c>
    </row>
    <row r="18" spans="1:19" x14ac:dyDescent="0.3">
      <c r="A18" s="63" t="s">
        <v>971</v>
      </c>
      <c r="B18" s="64">
        <f>VLOOKUP($A18,'Return Data'!$B$7:$R$2843,3,0)</f>
        <v>44319</v>
      </c>
      <c r="C18" s="65">
        <f>VLOOKUP($A18,'Return Data'!$B$7:$R$2843,4,0)</f>
        <v>57.68</v>
      </c>
      <c r="D18" s="65">
        <f>VLOOKUP($A18,'Return Data'!$B$7:$R$2843,10,0)</f>
        <v>-0.44869999999999999</v>
      </c>
      <c r="E18" s="66">
        <f t="shared" si="0"/>
        <v>14</v>
      </c>
      <c r="F18" s="65">
        <f>VLOOKUP($A18,'Return Data'!$B$7:$R$2843,11,0)</f>
        <v>26.2697</v>
      </c>
      <c r="G18" s="66">
        <f t="shared" si="1"/>
        <v>7</v>
      </c>
      <c r="H18" s="65">
        <f>VLOOKUP($A18,'Return Data'!$B$7:$R$2843,12,0)</f>
        <v>35.590000000000003</v>
      </c>
      <c r="I18" s="66">
        <f t="shared" si="2"/>
        <v>9</v>
      </c>
      <c r="J18" s="65">
        <f>VLOOKUP($A18,'Return Data'!$B$7:$R$2843,13,0)</f>
        <v>49.585099999999997</v>
      </c>
      <c r="K18" s="66">
        <f t="shared" si="3"/>
        <v>9</v>
      </c>
      <c r="L18" s="65">
        <f>VLOOKUP($A18,'Return Data'!$B$7:$R$2843,17,0)</f>
        <v>13.221500000000001</v>
      </c>
      <c r="M18" s="66">
        <f t="shared" si="4"/>
        <v>18</v>
      </c>
      <c r="N18" s="65">
        <f>VLOOKUP($A18,'Return Data'!$B$7:$R$2843,14,0)</f>
        <v>11.0905</v>
      </c>
      <c r="O18" s="66">
        <f t="shared" si="5"/>
        <v>12</v>
      </c>
      <c r="P18" s="65">
        <f>VLOOKUP($A18,'Return Data'!$B$7:$R$2843,15,0)</f>
        <v>14.821400000000001</v>
      </c>
      <c r="Q18" s="66">
        <f t="shared" si="6"/>
        <v>5</v>
      </c>
      <c r="R18" s="65">
        <f>VLOOKUP($A18,'Return Data'!$B$7:$R$2843,16,0)</f>
        <v>14.5715</v>
      </c>
      <c r="S18" s="67">
        <f t="shared" si="7"/>
        <v>7</v>
      </c>
    </row>
    <row r="19" spans="1:19" x14ac:dyDescent="0.3">
      <c r="A19" s="63" t="s">
        <v>973</v>
      </c>
      <c r="B19" s="64">
        <f>VLOOKUP($A19,'Return Data'!$B$7:$R$2843,3,0)</f>
        <v>44319</v>
      </c>
      <c r="C19" s="65">
        <f>VLOOKUP($A19,'Return Data'!$B$7:$R$2843,4,0)</f>
        <v>34.85</v>
      </c>
      <c r="D19" s="65">
        <f>VLOOKUP($A19,'Return Data'!$B$7:$R$2843,10,0)</f>
        <v>1.1611</v>
      </c>
      <c r="E19" s="66">
        <f t="shared" si="0"/>
        <v>4</v>
      </c>
      <c r="F19" s="65">
        <f>VLOOKUP($A19,'Return Data'!$B$7:$R$2843,11,0)</f>
        <v>23.9772</v>
      </c>
      <c r="G19" s="66">
        <f t="shared" si="1"/>
        <v>14</v>
      </c>
      <c r="H19" s="65">
        <f>VLOOKUP($A19,'Return Data'!$B$7:$R$2843,12,0)</f>
        <v>34.659999999999997</v>
      </c>
      <c r="I19" s="66">
        <f t="shared" si="2"/>
        <v>11</v>
      </c>
      <c r="J19" s="65">
        <f>VLOOKUP($A19,'Return Data'!$B$7:$R$2843,13,0)</f>
        <v>46.121600000000001</v>
      </c>
      <c r="K19" s="66">
        <f t="shared" si="3"/>
        <v>16</v>
      </c>
      <c r="L19" s="65">
        <f>VLOOKUP($A19,'Return Data'!$B$7:$R$2843,17,0)</f>
        <v>17.479199999999999</v>
      </c>
      <c r="M19" s="66">
        <f t="shared" si="4"/>
        <v>3</v>
      </c>
      <c r="N19" s="65">
        <f>VLOOKUP($A19,'Return Data'!$B$7:$R$2843,14,0)</f>
        <v>11.906700000000001</v>
      </c>
      <c r="O19" s="66">
        <f t="shared" si="5"/>
        <v>8</v>
      </c>
      <c r="P19" s="65">
        <f>VLOOKUP($A19,'Return Data'!$B$7:$R$2843,15,0)</f>
        <v>13.1425</v>
      </c>
      <c r="Q19" s="66">
        <f t="shared" si="6"/>
        <v>21</v>
      </c>
      <c r="R19" s="65">
        <f>VLOOKUP($A19,'Return Data'!$B$7:$R$2843,16,0)</f>
        <v>13.479100000000001</v>
      </c>
      <c r="S19" s="67">
        <f t="shared" si="7"/>
        <v>15</v>
      </c>
    </row>
    <row r="20" spans="1:19" x14ac:dyDescent="0.3">
      <c r="A20" s="63" t="s">
        <v>974</v>
      </c>
      <c r="B20" s="64">
        <f>VLOOKUP($A20,'Return Data'!$B$7:$R$2843,3,0)</f>
        <v>44319</v>
      </c>
      <c r="C20" s="65">
        <f>VLOOKUP($A20,'Return Data'!$B$7:$R$2843,4,0)</f>
        <v>44.91</v>
      </c>
      <c r="D20" s="65">
        <f>VLOOKUP($A20,'Return Data'!$B$7:$R$2843,10,0)</f>
        <v>-2.7080000000000002</v>
      </c>
      <c r="E20" s="66">
        <f t="shared" si="0"/>
        <v>28</v>
      </c>
      <c r="F20" s="65">
        <f>VLOOKUP($A20,'Return Data'!$B$7:$R$2843,11,0)</f>
        <v>19.187899999999999</v>
      </c>
      <c r="G20" s="66">
        <f t="shared" si="1"/>
        <v>26</v>
      </c>
      <c r="H20" s="65">
        <f>VLOOKUP($A20,'Return Data'!$B$7:$R$2843,12,0)</f>
        <v>27.5852</v>
      </c>
      <c r="I20" s="66">
        <f t="shared" si="2"/>
        <v>27</v>
      </c>
      <c r="J20" s="65">
        <f>VLOOKUP($A20,'Return Data'!$B$7:$R$2843,13,0)</f>
        <v>44.219700000000003</v>
      </c>
      <c r="K20" s="66">
        <f t="shared" si="3"/>
        <v>20</v>
      </c>
      <c r="L20" s="65">
        <f>VLOOKUP($A20,'Return Data'!$B$7:$R$2843,17,0)</f>
        <v>13.8264</v>
      </c>
      <c r="M20" s="66">
        <f t="shared" si="4"/>
        <v>15</v>
      </c>
      <c r="N20" s="65">
        <f>VLOOKUP($A20,'Return Data'!$B$7:$R$2843,14,0)</f>
        <v>10.712</v>
      </c>
      <c r="O20" s="66">
        <f t="shared" si="5"/>
        <v>15</v>
      </c>
      <c r="P20" s="65">
        <f>VLOOKUP($A20,'Return Data'!$B$7:$R$2843,15,0)</f>
        <v>14.1364</v>
      </c>
      <c r="Q20" s="66">
        <f t="shared" si="6"/>
        <v>9</v>
      </c>
      <c r="R20" s="65">
        <f>VLOOKUP($A20,'Return Data'!$B$7:$R$2843,16,0)</f>
        <v>12.192500000000001</v>
      </c>
      <c r="S20" s="67">
        <f t="shared" si="7"/>
        <v>24</v>
      </c>
    </row>
    <row r="21" spans="1:19" x14ac:dyDescent="0.3">
      <c r="A21" s="63" t="s">
        <v>977</v>
      </c>
      <c r="B21" s="64">
        <f>VLOOKUP($A21,'Return Data'!$B$7:$R$2843,3,0)</f>
        <v>44319</v>
      </c>
      <c r="C21" s="65">
        <f>VLOOKUP($A21,'Return Data'!$B$7:$R$2843,4,0)</f>
        <v>28.02</v>
      </c>
      <c r="D21" s="65">
        <f>VLOOKUP($A21,'Return Data'!$B$7:$R$2843,10,0)</f>
        <v>-1.4767999999999999</v>
      </c>
      <c r="E21" s="66">
        <f t="shared" si="0"/>
        <v>25</v>
      </c>
      <c r="F21" s="65">
        <f>VLOOKUP($A21,'Return Data'!$B$7:$R$2843,11,0)</f>
        <v>18.6785</v>
      </c>
      <c r="G21" s="66">
        <f t="shared" si="1"/>
        <v>27</v>
      </c>
      <c r="H21" s="65">
        <f>VLOOKUP($A21,'Return Data'!$B$7:$R$2843,12,0)</f>
        <v>30.083600000000001</v>
      </c>
      <c r="I21" s="66">
        <f t="shared" si="2"/>
        <v>25</v>
      </c>
      <c r="J21" s="65">
        <f>VLOOKUP($A21,'Return Data'!$B$7:$R$2843,13,0)</f>
        <v>38.575699999999998</v>
      </c>
      <c r="K21" s="66">
        <f t="shared" si="3"/>
        <v>28</v>
      </c>
      <c r="L21" s="65">
        <f>VLOOKUP($A21,'Return Data'!$B$7:$R$2843,17,0)</f>
        <v>9.4373000000000005</v>
      </c>
      <c r="M21" s="66">
        <f t="shared" si="4"/>
        <v>26</v>
      </c>
      <c r="N21" s="65">
        <f>VLOOKUP($A21,'Return Data'!$B$7:$R$2843,14,0)</f>
        <v>8.1760000000000002</v>
      </c>
      <c r="O21" s="66">
        <f t="shared" si="5"/>
        <v>27</v>
      </c>
      <c r="P21" s="65">
        <f>VLOOKUP($A21,'Return Data'!$B$7:$R$2843,15,0)</f>
        <v>13.123799999999999</v>
      </c>
      <c r="Q21" s="66">
        <f t="shared" si="6"/>
        <v>22</v>
      </c>
      <c r="R21" s="65">
        <f>VLOOKUP($A21,'Return Data'!$B$7:$R$2843,16,0)</f>
        <v>12.2233</v>
      </c>
      <c r="S21" s="67">
        <f t="shared" si="7"/>
        <v>23</v>
      </c>
    </row>
    <row r="22" spans="1:19" x14ac:dyDescent="0.3">
      <c r="A22" s="63" t="s">
        <v>979</v>
      </c>
      <c r="B22" s="64">
        <f>VLOOKUP($A22,'Return Data'!$B$7:$R$2843,3,0)</f>
        <v>44319</v>
      </c>
      <c r="C22" s="65">
        <f>VLOOKUP($A22,'Return Data'!$B$7:$R$2843,4,0)</f>
        <v>40.32</v>
      </c>
      <c r="D22" s="65">
        <f>VLOOKUP($A22,'Return Data'!$B$7:$R$2843,10,0)</f>
        <v>0.77480000000000004</v>
      </c>
      <c r="E22" s="66">
        <f t="shared" si="0"/>
        <v>7</v>
      </c>
      <c r="F22" s="65">
        <f>VLOOKUP($A22,'Return Data'!$B$7:$R$2843,11,0)</f>
        <v>21.190300000000001</v>
      </c>
      <c r="G22" s="66">
        <f t="shared" si="1"/>
        <v>23</v>
      </c>
      <c r="H22" s="65">
        <f>VLOOKUP($A22,'Return Data'!$B$7:$R$2843,12,0)</f>
        <v>28.325900000000001</v>
      </c>
      <c r="I22" s="66">
        <f t="shared" si="2"/>
        <v>26</v>
      </c>
      <c r="J22" s="65">
        <f>VLOOKUP($A22,'Return Data'!$B$7:$R$2843,13,0)</f>
        <v>41.424100000000003</v>
      </c>
      <c r="K22" s="66">
        <f t="shared" si="3"/>
        <v>23</v>
      </c>
      <c r="L22" s="65">
        <f>VLOOKUP($A22,'Return Data'!$B$7:$R$2843,17,0)</f>
        <v>13.0642</v>
      </c>
      <c r="M22" s="66">
        <f t="shared" si="4"/>
        <v>19</v>
      </c>
      <c r="N22" s="65">
        <f>VLOOKUP($A22,'Return Data'!$B$7:$R$2843,14,0)</f>
        <v>10.4206</v>
      </c>
      <c r="O22" s="66">
        <f t="shared" si="5"/>
        <v>18</v>
      </c>
      <c r="P22" s="65">
        <f>VLOOKUP($A22,'Return Data'!$B$7:$R$2843,15,0)</f>
        <v>13.9277</v>
      </c>
      <c r="Q22" s="66">
        <f t="shared" si="6"/>
        <v>11</v>
      </c>
      <c r="R22" s="65">
        <f>VLOOKUP($A22,'Return Data'!$B$7:$R$2843,16,0)</f>
        <v>14.5154</v>
      </c>
      <c r="S22" s="67">
        <f t="shared" si="7"/>
        <v>8</v>
      </c>
    </row>
    <row r="23" spans="1:19" x14ac:dyDescent="0.3">
      <c r="A23" s="63" t="s">
        <v>981</v>
      </c>
      <c r="B23" s="64">
        <f>VLOOKUP($A23,'Return Data'!$B$7:$R$2843,3,0)</f>
        <v>44319</v>
      </c>
      <c r="C23" s="65">
        <f>VLOOKUP($A23,'Return Data'!$B$7:$R$2843,4,0)</f>
        <v>90.450900000000004</v>
      </c>
      <c r="D23" s="65">
        <f>VLOOKUP($A23,'Return Data'!$B$7:$R$2843,10,0)</f>
        <v>-0.82299999999999995</v>
      </c>
      <c r="E23" s="66">
        <f t="shared" si="0"/>
        <v>20</v>
      </c>
      <c r="F23" s="65">
        <f>VLOOKUP($A23,'Return Data'!$B$7:$R$2843,11,0)</f>
        <v>15.613899999999999</v>
      </c>
      <c r="G23" s="66">
        <f t="shared" si="1"/>
        <v>29</v>
      </c>
      <c r="H23" s="65">
        <f>VLOOKUP($A23,'Return Data'!$B$7:$R$2843,12,0)</f>
        <v>22.2073</v>
      </c>
      <c r="I23" s="66">
        <f t="shared" si="2"/>
        <v>29</v>
      </c>
      <c r="J23" s="65">
        <f>VLOOKUP($A23,'Return Data'!$B$7:$R$2843,13,0)</f>
        <v>31.276</v>
      </c>
      <c r="K23" s="66">
        <f t="shared" si="3"/>
        <v>29</v>
      </c>
      <c r="L23" s="65">
        <f>VLOOKUP($A23,'Return Data'!$B$7:$R$2843,17,0)</f>
        <v>12.482799999999999</v>
      </c>
      <c r="M23" s="66">
        <f t="shared" si="4"/>
        <v>22</v>
      </c>
      <c r="N23" s="65">
        <f>VLOOKUP($A23,'Return Data'!$B$7:$R$2843,14,0)</f>
        <v>9.9771999999999998</v>
      </c>
      <c r="O23" s="66">
        <f t="shared" si="5"/>
        <v>21</v>
      </c>
      <c r="P23" s="65">
        <f>VLOOKUP($A23,'Return Data'!$B$7:$R$2843,15,0)</f>
        <v>11.4124</v>
      </c>
      <c r="Q23" s="66">
        <f t="shared" si="6"/>
        <v>26</v>
      </c>
      <c r="R23" s="65">
        <f>VLOOKUP($A23,'Return Data'!$B$7:$R$2843,16,0)</f>
        <v>11.6088</v>
      </c>
      <c r="S23" s="67">
        <f t="shared" si="7"/>
        <v>25</v>
      </c>
    </row>
    <row r="24" spans="1:19" x14ac:dyDescent="0.3">
      <c r="A24" s="63" t="s">
        <v>1914</v>
      </c>
      <c r="B24" s="64">
        <f>VLOOKUP($A24,'Return Data'!$B$7:$R$2843,3,0)</f>
        <v>44319</v>
      </c>
      <c r="C24" s="65">
        <f>VLOOKUP($A24,'Return Data'!$B$7:$R$2843,4,0)</f>
        <v>341.18400000000003</v>
      </c>
      <c r="D24" s="65">
        <f>VLOOKUP($A24,'Return Data'!$B$7:$R$2843,10,0)</f>
        <v>0.99250000000000005</v>
      </c>
      <c r="E24" s="66">
        <f t="shared" si="0"/>
        <v>5</v>
      </c>
      <c r="F24" s="65">
        <f>VLOOKUP($A24,'Return Data'!$B$7:$R$2843,11,0)</f>
        <v>24.762899999999998</v>
      </c>
      <c r="G24" s="66">
        <f t="shared" si="1"/>
        <v>11</v>
      </c>
      <c r="H24" s="65">
        <f>VLOOKUP($A24,'Return Data'!$B$7:$R$2843,12,0)</f>
        <v>35.563699999999997</v>
      </c>
      <c r="I24" s="66">
        <f t="shared" si="2"/>
        <v>10</v>
      </c>
      <c r="J24" s="65">
        <f>VLOOKUP($A24,'Return Data'!$B$7:$R$2843,13,0)</f>
        <v>52.208300000000001</v>
      </c>
      <c r="K24" s="66">
        <f t="shared" si="3"/>
        <v>2</v>
      </c>
      <c r="L24" s="65">
        <f>VLOOKUP($A24,'Return Data'!$B$7:$R$2843,17,0)</f>
        <v>16.635300000000001</v>
      </c>
      <c r="M24" s="66">
        <f t="shared" si="4"/>
        <v>5</v>
      </c>
      <c r="N24" s="65">
        <f>VLOOKUP($A24,'Return Data'!$B$7:$R$2843,14,0)</f>
        <v>13.206200000000001</v>
      </c>
      <c r="O24" s="66">
        <f t="shared" si="5"/>
        <v>3</v>
      </c>
      <c r="P24" s="65">
        <f>VLOOKUP($A24,'Return Data'!$B$7:$R$2843,15,0)</f>
        <v>14.741300000000001</v>
      </c>
      <c r="Q24" s="66">
        <f t="shared" si="6"/>
        <v>6</v>
      </c>
      <c r="R24" s="65">
        <f>VLOOKUP($A24,'Return Data'!$B$7:$R$2843,16,0)</f>
        <v>14.4002</v>
      </c>
      <c r="S24" s="67">
        <f t="shared" si="7"/>
        <v>9</v>
      </c>
    </row>
    <row r="25" spans="1:19" x14ac:dyDescent="0.3">
      <c r="A25" s="63" t="s">
        <v>982</v>
      </c>
      <c r="B25" s="64">
        <f>VLOOKUP($A25,'Return Data'!$B$7:$R$2843,3,0)</f>
        <v>44319</v>
      </c>
      <c r="C25" s="65">
        <f>VLOOKUP($A25,'Return Data'!$B$7:$R$2843,4,0)</f>
        <v>36.521000000000001</v>
      </c>
      <c r="D25" s="65">
        <f>VLOOKUP($A25,'Return Data'!$B$7:$R$2843,10,0)</f>
        <v>-0.1449</v>
      </c>
      <c r="E25" s="66">
        <f t="shared" si="0"/>
        <v>11</v>
      </c>
      <c r="F25" s="65">
        <f>VLOOKUP($A25,'Return Data'!$B$7:$R$2843,11,0)</f>
        <v>22.784400000000002</v>
      </c>
      <c r="G25" s="66">
        <f t="shared" si="1"/>
        <v>17</v>
      </c>
      <c r="H25" s="65">
        <f>VLOOKUP($A25,'Return Data'!$B$7:$R$2843,12,0)</f>
        <v>31.854299999999999</v>
      </c>
      <c r="I25" s="66">
        <f t="shared" si="2"/>
        <v>18</v>
      </c>
      <c r="J25" s="65">
        <f>VLOOKUP($A25,'Return Data'!$B$7:$R$2843,13,0)</f>
        <v>44.101199999999999</v>
      </c>
      <c r="K25" s="66">
        <f t="shared" si="3"/>
        <v>22</v>
      </c>
      <c r="L25" s="65">
        <f>VLOOKUP($A25,'Return Data'!$B$7:$R$2843,17,0)</f>
        <v>13.017200000000001</v>
      </c>
      <c r="M25" s="66">
        <f t="shared" si="4"/>
        <v>20</v>
      </c>
      <c r="N25" s="65">
        <f>VLOOKUP($A25,'Return Data'!$B$7:$R$2843,14,0)</f>
        <v>10.319100000000001</v>
      </c>
      <c r="O25" s="66">
        <f t="shared" si="5"/>
        <v>19</v>
      </c>
      <c r="P25" s="65">
        <f>VLOOKUP($A25,'Return Data'!$B$7:$R$2843,15,0)</f>
        <v>13.0405</v>
      </c>
      <c r="Q25" s="66">
        <f t="shared" si="6"/>
        <v>23</v>
      </c>
      <c r="R25" s="65">
        <f>VLOOKUP($A25,'Return Data'!$B$7:$R$2843,16,0)</f>
        <v>13.213699999999999</v>
      </c>
      <c r="S25" s="67">
        <f t="shared" si="7"/>
        <v>16</v>
      </c>
    </row>
    <row r="26" spans="1:19" x14ac:dyDescent="0.3">
      <c r="A26" s="63" t="s">
        <v>985</v>
      </c>
      <c r="B26" s="64">
        <f>VLOOKUP($A26,'Return Data'!$B$7:$R$2843,3,0)</f>
        <v>44319</v>
      </c>
      <c r="C26" s="65">
        <f>VLOOKUP($A26,'Return Data'!$B$7:$R$2843,4,0)</f>
        <v>36.637099999999997</v>
      </c>
      <c r="D26" s="65">
        <f>VLOOKUP($A26,'Return Data'!$B$7:$R$2843,10,0)</f>
        <v>-1.1227</v>
      </c>
      <c r="E26" s="66">
        <f t="shared" si="0"/>
        <v>22</v>
      </c>
      <c r="F26" s="65">
        <f>VLOOKUP($A26,'Return Data'!$B$7:$R$2843,11,0)</f>
        <v>21.881900000000002</v>
      </c>
      <c r="G26" s="66">
        <f t="shared" si="1"/>
        <v>21</v>
      </c>
      <c r="H26" s="65">
        <f>VLOOKUP($A26,'Return Data'!$B$7:$R$2843,12,0)</f>
        <v>31.419899999999998</v>
      </c>
      <c r="I26" s="66">
        <f t="shared" si="2"/>
        <v>21</v>
      </c>
      <c r="J26" s="65">
        <f>VLOOKUP($A26,'Return Data'!$B$7:$R$2843,13,0)</f>
        <v>40.557299999999998</v>
      </c>
      <c r="K26" s="66">
        <f t="shared" si="3"/>
        <v>25</v>
      </c>
      <c r="L26" s="65">
        <f>VLOOKUP($A26,'Return Data'!$B$7:$R$2843,17,0)</f>
        <v>14.9702</v>
      </c>
      <c r="M26" s="66">
        <f t="shared" si="4"/>
        <v>9</v>
      </c>
      <c r="N26" s="65">
        <f>VLOOKUP($A26,'Return Data'!$B$7:$R$2843,14,0)</f>
        <v>11.6234</v>
      </c>
      <c r="O26" s="66">
        <f t="shared" si="5"/>
        <v>9</v>
      </c>
      <c r="P26" s="65">
        <f>VLOOKUP($A26,'Return Data'!$B$7:$R$2843,15,0)</f>
        <v>13.2317</v>
      </c>
      <c r="Q26" s="66">
        <f t="shared" si="6"/>
        <v>20</v>
      </c>
      <c r="R26" s="65">
        <f>VLOOKUP($A26,'Return Data'!$B$7:$R$2843,16,0)</f>
        <v>12.7989</v>
      </c>
      <c r="S26" s="67">
        <f t="shared" si="7"/>
        <v>18</v>
      </c>
    </row>
    <row r="27" spans="1:19" x14ac:dyDescent="0.3">
      <c r="A27" s="63" t="s">
        <v>986</v>
      </c>
      <c r="B27" s="64">
        <f>VLOOKUP($A27,'Return Data'!$B$7:$R$2843,3,0)</f>
        <v>44319</v>
      </c>
      <c r="C27" s="65">
        <f>VLOOKUP($A27,'Return Data'!$B$7:$R$2843,4,0)</f>
        <v>13.729799999999999</v>
      </c>
      <c r="D27" s="65">
        <f>VLOOKUP($A27,'Return Data'!$B$7:$R$2843,10,0)</f>
        <v>1.6396999999999999</v>
      </c>
      <c r="E27" s="66">
        <f t="shared" si="0"/>
        <v>1</v>
      </c>
      <c r="F27" s="65">
        <f>VLOOKUP($A27,'Return Data'!$B$7:$R$2843,11,0)</f>
        <v>29.555700000000002</v>
      </c>
      <c r="G27" s="66">
        <f t="shared" si="1"/>
        <v>3</v>
      </c>
      <c r="H27" s="65">
        <f>VLOOKUP($A27,'Return Data'!$B$7:$R$2843,12,0)</f>
        <v>38.899500000000003</v>
      </c>
      <c r="I27" s="66">
        <f t="shared" si="2"/>
        <v>3</v>
      </c>
      <c r="J27" s="65">
        <f>VLOOKUP($A27,'Return Data'!$B$7:$R$2843,13,0)</f>
        <v>50.389400000000002</v>
      </c>
      <c r="K27" s="66">
        <f t="shared" si="3"/>
        <v>5</v>
      </c>
      <c r="L27" s="65">
        <f>VLOOKUP($A27,'Return Data'!$B$7:$R$2843,17,0)</f>
        <v>15.869199999999999</v>
      </c>
      <c r="M27" s="66">
        <f t="shared" si="4"/>
        <v>7</v>
      </c>
      <c r="N27" s="65"/>
      <c r="O27" s="66"/>
      <c r="P27" s="65"/>
      <c r="Q27" s="66"/>
      <c r="R27" s="65">
        <f>VLOOKUP($A27,'Return Data'!$B$7:$R$2843,16,0)</f>
        <v>15.989800000000001</v>
      </c>
      <c r="S27" s="67">
        <f t="shared" si="7"/>
        <v>3</v>
      </c>
    </row>
    <row r="28" spans="1:19" x14ac:dyDescent="0.3">
      <c r="A28" s="63" t="s">
        <v>988</v>
      </c>
      <c r="B28" s="64">
        <f>VLOOKUP($A28,'Return Data'!$B$7:$R$2843,3,0)</f>
        <v>44319</v>
      </c>
      <c r="C28" s="65">
        <f>VLOOKUP($A28,'Return Data'!$B$7:$R$2843,4,0)</f>
        <v>70.399000000000001</v>
      </c>
      <c r="D28" s="65">
        <f>VLOOKUP($A28,'Return Data'!$B$7:$R$2843,10,0)</f>
        <v>-0.68420000000000003</v>
      </c>
      <c r="E28" s="66">
        <f t="shared" si="0"/>
        <v>18</v>
      </c>
      <c r="F28" s="65">
        <f>VLOOKUP($A28,'Return Data'!$B$7:$R$2843,11,0)</f>
        <v>23.058</v>
      </c>
      <c r="G28" s="66">
        <f t="shared" si="1"/>
        <v>15</v>
      </c>
      <c r="H28" s="65">
        <f>VLOOKUP($A28,'Return Data'!$B$7:$R$2843,12,0)</f>
        <v>33.574300000000001</v>
      </c>
      <c r="I28" s="66">
        <f t="shared" si="2"/>
        <v>14</v>
      </c>
      <c r="J28" s="65">
        <f>VLOOKUP($A28,'Return Data'!$B$7:$R$2843,13,0)</f>
        <v>48.753300000000003</v>
      </c>
      <c r="K28" s="66">
        <f t="shared" si="3"/>
        <v>11</v>
      </c>
      <c r="L28" s="65">
        <f>VLOOKUP($A28,'Return Data'!$B$7:$R$2843,17,0)</f>
        <v>14.047700000000001</v>
      </c>
      <c r="M28" s="66">
        <f t="shared" si="4"/>
        <v>13</v>
      </c>
      <c r="N28" s="65">
        <f>VLOOKUP($A28,'Return Data'!$B$7:$R$2843,14,0)</f>
        <v>12.6936</v>
      </c>
      <c r="O28" s="66">
        <f t="shared" ref="O28:O36" si="8">RANK(N28,N$8:N$36,0)</f>
        <v>5</v>
      </c>
      <c r="P28" s="65">
        <f>VLOOKUP($A28,'Return Data'!$B$7:$R$2843,15,0)</f>
        <v>16.634699999999999</v>
      </c>
      <c r="Q28" s="66">
        <f t="shared" ref="Q28:Q36" si="9">RANK(P28,P$8:P$36,0)</f>
        <v>3</v>
      </c>
      <c r="R28" s="65">
        <f>VLOOKUP($A28,'Return Data'!$B$7:$R$2843,16,0)</f>
        <v>17.144100000000002</v>
      </c>
      <c r="S28" s="67">
        <f t="shared" si="7"/>
        <v>1</v>
      </c>
    </row>
    <row r="29" spans="1:19" x14ac:dyDescent="0.3">
      <c r="A29" s="63" t="s">
        <v>2024</v>
      </c>
      <c r="B29" s="64">
        <f>VLOOKUP($A29,'Return Data'!$B$7:$R$2843,3,0)</f>
        <v>44319</v>
      </c>
      <c r="C29" s="65">
        <f>VLOOKUP($A29,'Return Data'!$B$7:$R$2843,4,0)</f>
        <v>32.302799999999998</v>
      </c>
      <c r="D29" s="65">
        <f>VLOOKUP($A29,'Return Data'!$B$7:$R$2843,10,0)</f>
        <v>0.80200000000000005</v>
      </c>
      <c r="E29" s="66">
        <f t="shared" si="0"/>
        <v>6</v>
      </c>
      <c r="F29" s="65">
        <f>VLOOKUP($A29,'Return Data'!$B$7:$R$2843,11,0)</f>
        <v>25.776499999999999</v>
      </c>
      <c r="G29" s="66">
        <f t="shared" si="1"/>
        <v>8</v>
      </c>
      <c r="H29" s="65">
        <f>VLOOKUP($A29,'Return Data'!$B$7:$R$2843,12,0)</f>
        <v>33.298099999999998</v>
      </c>
      <c r="I29" s="66">
        <f t="shared" si="2"/>
        <v>15</v>
      </c>
      <c r="J29" s="65">
        <f>VLOOKUP($A29,'Return Data'!$B$7:$R$2843,13,0)</f>
        <v>49.060699999999997</v>
      </c>
      <c r="K29" s="66">
        <f t="shared" si="3"/>
        <v>10</v>
      </c>
      <c r="L29" s="65">
        <f>VLOOKUP($A29,'Return Data'!$B$7:$R$2843,17,0)</f>
        <v>13.6069</v>
      </c>
      <c r="M29" s="66">
        <f t="shared" si="4"/>
        <v>16</v>
      </c>
      <c r="N29" s="65">
        <f>VLOOKUP($A29,'Return Data'!$B$7:$R$2843,14,0)</f>
        <v>10.4384</v>
      </c>
      <c r="O29" s="66">
        <f t="shared" si="8"/>
        <v>17</v>
      </c>
      <c r="P29" s="65">
        <f>VLOOKUP($A29,'Return Data'!$B$7:$R$2843,15,0)</f>
        <v>13.5966</v>
      </c>
      <c r="Q29" s="66">
        <f t="shared" si="9"/>
        <v>14</v>
      </c>
      <c r="R29" s="65">
        <f>VLOOKUP($A29,'Return Data'!$B$7:$R$2843,16,0)</f>
        <v>12.785399999999999</v>
      </c>
      <c r="S29" s="67">
        <f t="shared" si="7"/>
        <v>19</v>
      </c>
    </row>
    <row r="30" spans="1:19" x14ac:dyDescent="0.3">
      <c r="A30" s="63" t="s">
        <v>991</v>
      </c>
      <c r="B30" s="64">
        <f>VLOOKUP($A30,'Return Data'!$B$7:$R$2843,3,0)</f>
        <v>44319</v>
      </c>
      <c r="C30" s="65">
        <f>VLOOKUP($A30,'Return Data'!$B$7:$R$2843,4,0)</f>
        <v>43.502499999999998</v>
      </c>
      <c r="D30" s="65">
        <f>VLOOKUP($A30,'Return Data'!$B$7:$R$2843,10,0)</f>
        <v>0.41149999999999998</v>
      </c>
      <c r="E30" s="66">
        <f t="shared" si="0"/>
        <v>10</v>
      </c>
      <c r="F30" s="65">
        <f>VLOOKUP($A30,'Return Data'!$B$7:$R$2843,11,0)</f>
        <v>31.2194</v>
      </c>
      <c r="G30" s="66">
        <f t="shared" si="1"/>
        <v>2</v>
      </c>
      <c r="H30" s="65">
        <f>VLOOKUP($A30,'Return Data'!$B$7:$R$2843,12,0)</f>
        <v>39.590400000000002</v>
      </c>
      <c r="I30" s="66">
        <f t="shared" si="2"/>
        <v>2</v>
      </c>
      <c r="J30" s="65">
        <f>VLOOKUP($A30,'Return Data'!$B$7:$R$2843,13,0)</f>
        <v>49.610300000000002</v>
      </c>
      <c r="K30" s="66">
        <f t="shared" si="3"/>
        <v>8</v>
      </c>
      <c r="L30" s="65">
        <f>VLOOKUP($A30,'Return Data'!$B$7:$R$2843,17,0)</f>
        <v>7.8449</v>
      </c>
      <c r="M30" s="66">
        <f t="shared" si="4"/>
        <v>28</v>
      </c>
      <c r="N30" s="65">
        <f>VLOOKUP($A30,'Return Data'!$B$7:$R$2843,14,0)</f>
        <v>8.4893999999999998</v>
      </c>
      <c r="O30" s="66">
        <f t="shared" si="8"/>
        <v>26</v>
      </c>
      <c r="P30" s="65">
        <f>VLOOKUP($A30,'Return Data'!$B$7:$R$2843,15,0)</f>
        <v>14.1296</v>
      </c>
      <c r="Q30" s="66">
        <f t="shared" si="9"/>
        <v>10</v>
      </c>
      <c r="R30" s="65">
        <f>VLOOKUP($A30,'Return Data'!$B$7:$R$2843,16,0)</f>
        <v>14.004300000000001</v>
      </c>
      <c r="S30" s="67">
        <f t="shared" si="7"/>
        <v>13</v>
      </c>
    </row>
    <row r="31" spans="1:19" x14ac:dyDescent="0.3">
      <c r="A31" s="63" t="s">
        <v>993</v>
      </c>
      <c r="B31" s="64">
        <f>VLOOKUP($A31,'Return Data'!$B$7:$R$2843,3,0)</f>
        <v>44319</v>
      </c>
      <c r="C31" s="65">
        <f>VLOOKUP($A31,'Return Data'!$B$7:$R$2843,4,0)</f>
        <v>237.12</v>
      </c>
      <c r="D31" s="65">
        <f>VLOOKUP($A31,'Return Data'!$B$7:$R$2843,10,0)</f>
        <v>0.50009999999999999</v>
      </c>
      <c r="E31" s="66">
        <f t="shared" si="0"/>
        <v>8</v>
      </c>
      <c r="F31" s="65">
        <f>VLOOKUP($A31,'Return Data'!$B$7:$R$2843,11,0)</f>
        <v>24.459399999999999</v>
      </c>
      <c r="G31" s="66">
        <f t="shared" si="1"/>
        <v>12</v>
      </c>
      <c r="H31" s="65">
        <f>VLOOKUP($A31,'Return Data'!$B$7:$R$2843,12,0)</f>
        <v>34.444600000000001</v>
      </c>
      <c r="I31" s="66">
        <f t="shared" si="2"/>
        <v>12</v>
      </c>
      <c r="J31" s="65">
        <f>VLOOKUP($A31,'Return Data'!$B$7:$R$2843,13,0)</f>
        <v>47.087600000000002</v>
      </c>
      <c r="K31" s="66">
        <f t="shared" si="3"/>
        <v>13</v>
      </c>
      <c r="L31" s="65">
        <f>VLOOKUP($A31,'Return Data'!$B$7:$R$2843,17,0)</f>
        <v>14.1534</v>
      </c>
      <c r="M31" s="66">
        <f t="shared" si="4"/>
        <v>11</v>
      </c>
      <c r="N31" s="65">
        <f>VLOOKUP($A31,'Return Data'!$B$7:$R$2843,14,0)</f>
        <v>11.244300000000001</v>
      </c>
      <c r="O31" s="66">
        <f t="shared" si="8"/>
        <v>11</v>
      </c>
      <c r="P31" s="65">
        <f>VLOOKUP($A31,'Return Data'!$B$7:$R$2843,15,0)</f>
        <v>13.7826</v>
      </c>
      <c r="Q31" s="66">
        <f t="shared" si="9"/>
        <v>13</v>
      </c>
      <c r="R31" s="65">
        <f>VLOOKUP($A31,'Return Data'!$B$7:$R$2843,16,0)</f>
        <v>14.2827</v>
      </c>
      <c r="S31" s="67">
        <f t="shared" si="7"/>
        <v>10</v>
      </c>
    </row>
    <row r="32" spans="1:19" x14ac:dyDescent="0.3">
      <c r="A32" s="63" t="s">
        <v>994</v>
      </c>
      <c r="B32" s="64">
        <f>VLOOKUP($A32,'Return Data'!$B$7:$R$2843,3,0)</f>
        <v>44319</v>
      </c>
      <c r="C32" s="65">
        <f>VLOOKUP($A32,'Return Data'!$B$7:$R$2843,4,0)</f>
        <v>55.0319</v>
      </c>
      <c r="D32" s="65">
        <f>VLOOKUP($A32,'Return Data'!$B$7:$R$2843,10,0)</f>
        <v>-0.97189999999999999</v>
      </c>
      <c r="E32" s="66">
        <f t="shared" si="0"/>
        <v>21</v>
      </c>
      <c r="F32" s="65">
        <f>VLOOKUP($A32,'Return Data'!$B$7:$R$2843,11,0)</f>
        <v>27.3736</v>
      </c>
      <c r="G32" s="66">
        <f t="shared" si="1"/>
        <v>6</v>
      </c>
      <c r="H32" s="65">
        <f>VLOOKUP($A32,'Return Data'!$B$7:$R$2843,12,0)</f>
        <v>38.0702</v>
      </c>
      <c r="I32" s="66">
        <f t="shared" si="2"/>
        <v>4</v>
      </c>
      <c r="J32" s="65">
        <f>VLOOKUP($A32,'Return Data'!$B$7:$R$2843,13,0)</f>
        <v>51.920299999999997</v>
      </c>
      <c r="K32" s="66">
        <f t="shared" si="3"/>
        <v>3</v>
      </c>
      <c r="L32" s="65">
        <f>VLOOKUP($A32,'Return Data'!$B$7:$R$2843,17,0)</f>
        <v>14.9328</v>
      </c>
      <c r="M32" s="66">
        <f t="shared" si="4"/>
        <v>10</v>
      </c>
      <c r="N32" s="65">
        <f>VLOOKUP($A32,'Return Data'!$B$7:$R$2843,14,0)</f>
        <v>10.5595</v>
      </c>
      <c r="O32" s="66">
        <f t="shared" si="8"/>
        <v>16</v>
      </c>
      <c r="P32" s="65">
        <f>VLOOKUP($A32,'Return Data'!$B$7:$R$2843,15,0)</f>
        <v>13.4124</v>
      </c>
      <c r="Q32" s="66">
        <f t="shared" si="9"/>
        <v>16</v>
      </c>
      <c r="R32" s="65">
        <f>VLOOKUP($A32,'Return Data'!$B$7:$R$2843,16,0)</f>
        <v>15.355399999999999</v>
      </c>
      <c r="S32" s="67">
        <f t="shared" si="7"/>
        <v>4</v>
      </c>
    </row>
    <row r="33" spans="1:19" x14ac:dyDescent="0.3">
      <c r="A33" s="63" t="s">
        <v>997</v>
      </c>
      <c r="B33" s="64">
        <f>VLOOKUP($A33,'Return Data'!$B$7:$R$2843,3,0)</f>
        <v>44319</v>
      </c>
      <c r="C33" s="65">
        <f>VLOOKUP($A33,'Return Data'!$B$7:$R$2843,4,0)</f>
        <v>303.11750000000001</v>
      </c>
      <c r="D33" s="65">
        <f>VLOOKUP($A33,'Return Data'!$B$7:$R$2843,10,0)</f>
        <v>1.4319</v>
      </c>
      <c r="E33" s="66">
        <f t="shared" si="0"/>
        <v>2</v>
      </c>
      <c r="F33" s="65">
        <f>VLOOKUP($A33,'Return Data'!$B$7:$R$2843,11,0)</f>
        <v>29.025700000000001</v>
      </c>
      <c r="G33" s="66">
        <f t="shared" si="1"/>
        <v>4</v>
      </c>
      <c r="H33" s="65">
        <f>VLOOKUP($A33,'Return Data'!$B$7:$R$2843,12,0)</f>
        <v>37.941299999999998</v>
      </c>
      <c r="I33" s="66">
        <f t="shared" si="2"/>
        <v>5</v>
      </c>
      <c r="J33" s="65">
        <f>VLOOKUP($A33,'Return Data'!$B$7:$R$2843,13,0)</f>
        <v>51.088000000000001</v>
      </c>
      <c r="K33" s="66">
        <f t="shared" si="3"/>
        <v>4</v>
      </c>
      <c r="L33" s="65">
        <f>VLOOKUP($A33,'Return Data'!$B$7:$R$2843,17,0)</f>
        <v>12.923</v>
      </c>
      <c r="M33" s="66">
        <f t="shared" si="4"/>
        <v>21</v>
      </c>
      <c r="N33" s="65">
        <f>VLOOKUP($A33,'Return Data'!$B$7:$R$2843,14,0)</f>
        <v>10.8454</v>
      </c>
      <c r="O33" s="66">
        <f t="shared" si="8"/>
        <v>14</v>
      </c>
      <c r="P33" s="65">
        <f>VLOOKUP($A33,'Return Data'!$B$7:$R$2843,15,0)</f>
        <v>13.3352</v>
      </c>
      <c r="Q33" s="66">
        <f t="shared" si="9"/>
        <v>17</v>
      </c>
      <c r="R33" s="65">
        <f>VLOOKUP($A33,'Return Data'!$B$7:$R$2843,16,0)</f>
        <v>13.0984</v>
      </c>
      <c r="S33" s="67">
        <f t="shared" si="7"/>
        <v>17</v>
      </c>
    </row>
    <row r="34" spans="1:19" x14ac:dyDescent="0.3">
      <c r="A34" s="63" t="s">
        <v>998</v>
      </c>
      <c r="B34" s="64">
        <f>VLOOKUP($A34,'Return Data'!$B$7:$R$2843,3,0)</f>
        <v>44319</v>
      </c>
      <c r="C34" s="65">
        <f>VLOOKUP($A34,'Return Data'!$B$7:$R$2843,4,0)</f>
        <v>92.79</v>
      </c>
      <c r="D34" s="65">
        <f>VLOOKUP($A34,'Return Data'!$B$7:$R$2843,10,0)</f>
        <v>-1.3502000000000001</v>
      </c>
      <c r="E34" s="66">
        <f t="shared" si="0"/>
        <v>24</v>
      </c>
      <c r="F34" s="65">
        <f>VLOOKUP($A34,'Return Data'!$B$7:$R$2843,11,0)</f>
        <v>18.551200000000001</v>
      </c>
      <c r="G34" s="66">
        <f t="shared" si="1"/>
        <v>28</v>
      </c>
      <c r="H34" s="65">
        <f>VLOOKUP($A34,'Return Data'!$B$7:$R$2843,12,0)</f>
        <v>27.283999999999999</v>
      </c>
      <c r="I34" s="66">
        <f t="shared" si="2"/>
        <v>28</v>
      </c>
      <c r="J34" s="65">
        <f>VLOOKUP($A34,'Return Data'!$B$7:$R$2843,13,0)</f>
        <v>38.678800000000003</v>
      </c>
      <c r="K34" s="66">
        <f t="shared" si="3"/>
        <v>27</v>
      </c>
      <c r="L34" s="65">
        <f>VLOOKUP($A34,'Return Data'!$B$7:$R$2843,17,0)</f>
        <v>8.8615999999999993</v>
      </c>
      <c r="M34" s="66">
        <f t="shared" si="4"/>
        <v>27</v>
      </c>
      <c r="N34" s="65">
        <f>VLOOKUP($A34,'Return Data'!$B$7:$R$2843,14,0)</f>
        <v>7.0660999999999996</v>
      </c>
      <c r="O34" s="66">
        <f t="shared" si="8"/>
        <v>28</v>
      </c>
      <c r="P34" s="65">
        <f>VLOOKUP($A34,'Return Data'!$B$7:$R$2843,15,0)</f>
        <v>9.8291000000000004</v>
      </c>
      <c r="Q34" s="66">
        <f t="shared" si="9"/>
        <v>27</v>
      </c>
      <c r="R34" s="65">
        <f>VLOOKUP($A34,'Return Data'!$B$7:$R$2843,16,0)</f>
        <v>9.2881</v>
      </c>
      <c r="S34" s="67">
        <f t="shared" si="7"/>
        <v>28</v>
      </c>
    </row>
    <row r="35" spans="1:19" x14ac:dyDescent="0.3">
      <c r="A35" s="63" t="s">
        <v>1000</v>
      </c>
      <c r="B35" s="64">
        <f>VLOOKUP($A35,'Return Data'!$B$7:$R$2843,3,0)</f>
        <v>44319</v>
      </c>
      <c r="C35" s="65">
        <f>VLOOKUP($A35,'Return Data'!$B$7:$R$2843,4,0)</f>
        <v>13.95</v>
      </c>
      <c r="D35" s="65">
        <f>VLOOKUP($A35,'Return Data'!$B$7:$R$2843,10,0)</f>
        <v>-1.6913</v>
      </c>
      <c r="E35" s="66">
        <f t="shared" si="0"/>
        <v>27</v>
      </c>
      <c r="F35" s="65">
        <f>VLOOKUP($A35,'Return Data'!$B$7:$R$2843,11,0)</f>
        <v>22.368400000000001</v>
      </c>
      <c r="G35" s="66">
        <f t="shared" si="1"/>
        <v>19</v>
      </c>
      <c r="H35" s="65">
        <f>VLOOKUP($A35,'Return Data'!$B$7:$R$2843,12,0)</f>
        <v>31.728000000000002</v>
      </c>
      <c r="I35" s="66">
        <f t="shared" si="2"/>
        <v>19</v>
      </c>
      <c r="J35" s="65">
        <f>VLOOKUP($A35,'Return Data'!$B$7:$R$2843,13,0)</f>
        <v>44.4099</v>
      </c>
      <c r="K35" s="66">
        <f t="shared" si="3"/>
        <v>18</v>
      </c>
      <c r="L35" s="65">
        <f>VLOOKUP($A35,'Return Data'!$B$7:$R$2843,17,0)</f>
        <v>12.442299999999999</v>
      </c>
      <c r="M35" s="66">
        <f t="shared" si="4"/>
        <v>23</v>
      </c>
      <c r="N35" s="65">
        <f>VLOOKUP($A35,'Return Data'!$B$7:$R$2843,14,0)</f>
        <v>9.0318000000000005</v>
      </c>
      <c r="O35" s="66">
        <f t="shared" si="8"/>
        <v>24</v>
      </c>
      <c r="P35" s="65">
        <f>VLOOKUP($A35,'Return Data'!$B$7:$R$2843,15,0)</f>
        <v>0</v>
      </c>
      <c r="Q35" s="66">
        <f t="shared" si="9"/>
        <v>28</v>
      </c>
      <c r="R35" s="65">
        <f>VLOOKUP($A35,'Return Data'!$B$7:$R$2843,16,0)</f>
        <v>8.7220999999999993</v>
      </c>
      <c r="S35" s="67">
        <f t="shared" si="7"/>
        <v>29</v>
      </c>
    </row>
    <row r="36" spans="1:19" x14ac:dyDescent="0.3">
      <c r="A36" s="63" t="s">
        <v>1919</v>
      </c>
      <c r="B36" s="64">
        <f>VLOOKUP($A36,'Return Data'!$B$7:$R$2843,3,0)</f>
        <v>44319</v>
      </c>
      <c r="C36" s="65">
        <f>VLOOKUP($A36,'Return Data'!$B$7:$R$2843,4,0)</f>
        <v>170.74529999999999</v>
      </c>
      <c r="D36" s="65">
        <f>VLOOKUP($A36,'Return Data'!$B$7:$R$2843,10,0)</f>
        <v>0.44429999999999997</v>
      </c>
      <c r="E36" s="66">
        <f t="shared" si="0"/>
        <v>9</v>
      </c>
      <c r="F36" s="65">
        <f>VLOOKUP($A36,'Return Data'!$B$7:$R$2843,11,0)</f>
        <v>25.232199999999999</v>
      </c>
      <c r="G36" s="66">
        <f t="shared" si="1"/>
        <v>10</v>
      </c>
      <c r="H36" s="65">
        <f>VLOOKUP($A36,'Return Data'!$B$7:$R$2843,12,0)</f>
        <v>37.458599999999997</v>
      </c>
      <c r="I36" s="66">
        <f t="shared" si="2"/>
        <v>6</v>
      </c>
      <c r="J36" s="65">
        <f>VLOOKUP($A36,'Return Data'!$B$7:$R$2843,13,0)</f>
        <v>50.1066</v>
      </c>
      <c r="K36" s="66">
        <f t="shared" si="3"/>
        <v>7</v>
      </c>
      <c r="L36" s="65">
        <f>VLOOKUP($A36,'Return Data'!$B$7:$R$2843,17,0)</f>
        <v>16.1144</v>
      </c>
      <c r="M36" s="66">
        <f t="shared" si="4"/>
        <v>6</v>
      </c>
      <c r="N36" s="65">
        <f>VLOOKUP($A36,'Return Data'!$B$7:$R$2843,14,0)</f>
        <v>12.2616</v>
      </c>
      <c r="O36" s="66">
        <f t="shared" si="8"/>
        <v>6</v>
      </c>
      <c r="P36" s="65">
        <f>VLOOKUP($A36,'Return Data'!$B$7:$R$2843,15,0)</f>
        <v>14.3901</v>
      </c>
      <c r="Q36" s="66">
        <f t="shared" si="9"/>
        <v>7</v>
      </c>
      <c r="R36" s="65">
        <f>VLOOKUP($A36,'Return Data'!$B$7:$R$2843,16,0)</f>
        <v>13.8294</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-0.41795862068965517</v>
      </c>
      <c r="E38" s="74"/>
      <c r="F38" s="75">
        <f>AVERAGE(F8:F36)</f>
        <v>23.840517241379306</v>
      </c>
      <c r="G38" s="74"/>
      <c r="H38" s="75">
        <f>AVERAGE(H8:H36)</f>
        <v>33.490475862068962</v>
      </c>
      <c r="I38" s="74"/>
      <c r="J38" s="75">
        <f>AVERAGE(J8:J36)</f>
        <v>45.958420689655163</v>
      </c>
      <c r="K38" s="74"/>
      <c r="L38" s="75">
        <f>AVERAGE(L8:L36)</f>
        <v>13.723306896551721</v>
      </c>
      <c r="M38" s="74"/>
      <c r="N38" s="75">
        <f>AVERAGE(N8:N36)</f>
        <v>10.974835714285712</v>
      </c>
      <c r="O38" s="74"/>
      <c r="P38" s="75">
        <f>AVERAGE(P8:P36)</f>
        <v>13.319235714285714</v>
      </c>
      <c r="Q38" s="74"/>
      <c r="R38" s="75">
        <f>AVERAGE(R8:R36)</f>
        <v>13.388962068965515</v>
      </c>
      <c r="S38" s="76"/>
    </row>
    <row r="39" spans="1:19" x14ac:dyDescent="0.3">
      <c r="A39" s="73" t="s">
        <v>28</v>
      </c>
      <c r="B39" s="74"/>
      <c r="C39" s="74"/>
      <c r="D39" s="75">
        <f>MIN(D8:D36)</f>
        <v>-4.0929000000000002</v>
      </c>
      <c r="E39" s="74"/>
      <c r="F39" s="75">
        <f>MIN(F8:F36)</f>
        <v>15.613899999999999</v>
      </c>
      <c r="G39" s="74"/>
      <c r="H39" s="75">
        <f>MIN(H8:H36)</f>
        <v>22.2073</v>
      </c>
      <c r="I39" s="74"/>
      <c r="J39" s="75">
        <f>MIN(J8:J36)</f>
        <v>31.276</v>
      </c>
      <c r="K39" s="74"/>
      <c r="L39" s="75">
        <f>MIN(L8:L36)</f>
        <v>7.3301999999999996</v>
      </c>
      <c r="M39" s="74"/>
      <c r="N39" s="75">
        <f>MIN(N8:N36)</f>
        <v>7.0660999999999996</v>
      </c>
      <c r="O39" s="74"/>
      <c r="P39" s="75">
        <f>MIN(P8:P36)</f>
        <v>0</v>
      </c>
      <c r="Q39" s="74"/>
      <c r="R39" s="75">
        <f>MIN(R8:R36)</f>
        <v>8.7220999999999993</v>
      </c>
      <c r="S39" s="76"/>
    </row>
    <row r="40" spans="1:19" ht="15" thickBot="1" x14ac:dyDescent="0.35">
      <c r="A40" s="77" t="s">
        <v>29</v>
      </c>
      <c r="B40" s="78"/>
      <c r="C40" s="78"/>
      <c r="D40" s="79">
        <f>MAX(D8:D36)</f>
        <v>1.6396999999999999</v>
      </c>
      <c r="E40" s="78"/>
      <c r="F40" s="79">
        <f>MAX(F8:F36)</f>
        <v>32.5886</v>
      </c>
      <c r="G40" s="78"/>
      <c r="H40" s="79">
        <f>MAX(H8:H36)</f>
        <v>46.3005</v>
      </c>
      <c r="I40" s="78"/>
      <c r="J40" s="79">
        <f>MAX(J8:J36)</f>
        <v>58.064300000000003</v>
      </c>
      <c r="K40" s="78"/>
      <c r="L40" s="79">
        <f>MAX(L8:L36)</f>
        <v>20.7395</v>
      </c>
      <c r="M40" s="78"/>
      <c r="N40" s="79">
        <f>MAX(N8:N36)</f>
        <v>16.628900000000002</v>
      </c>
      <c r="O40" s="78"/>
      <c r="P40" s="79">
        <f>MAX(P8:P36)</f>
        <v>17.5959</v>
      </c>
      <c r="Q40" s="78"/>
      <c r="R40" s="79">
        <f>MAX(R8:R36)</f>
        <v>17.144100000000002</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44319</v>
      </c>
      <c r="C8" s="65">
        <f>VLOOKUP($A8,'Return Data'!$B$7:$R$2843,4,0)</f>
        <v>66.56</v>
      </c>
      <c r="D8" s="65">
        <f>VLOOKUP($A8,'Return Data'!$B$7:$R$2843,9,0)</f>
        <v>9.4608000000000008</v>
      </c>
      <c r="E8" s="66">
        <f t="shared" ref="E8:E31" si="0">RANK(D8,D$8:D$31,0)</f>
        <v>18</v>
      </c>
      <c r="F8" s="65">
        <f>VLOOKUP($A8,'Return Data'!$B$7:$R$2843,10,0)</f>
        <v>5.1242999999999999</v>
      </c>
      <c r="G8" s="66">
        <f t="shared" ref="G8:G31" si="1">RANK(F8,F$8:F$31,0)</f>
        <v>8</v>
      </c>
      <c r="H8" s="65">
        <f>VLOOKUP($A8,'Return Data'!$B$7:$R$2843,11,0)</f>
        <v>2.6107</v>
      </c>
      <c r="I8" s="66">
        <f t="shared" ref="I8:I31" si="2">RANK(H8,H$8:H$31,0)</f>
        <v>11</v>
      </c>
      <c r="J8" s="65">
        <f>VLOOKUP($A8,'Return Data'!$B$7:$R$2843,12,0)</f>
        <v>3.3832</v>
      </c>
      <c r="K8" s="66">
        <f t="shared" ref="K8:K31" si="3">RANK(J8,J$8:J$31,0)</f>
        <v>11</v>
      </c>
      <c r="L8" s="65">
        <f>VLOOKUP($A8,'Return Data'!$B$7:$R$2843,13,0)</f>
        <v>6.0418000000000003</v>
      </c>
      <c r="M8" s="66">
        <f t="shared" ref="M8:M31" si="4">RANK(L8,L$8:L$31,0)</f>
        <v>14</v>
      </c>
      <c r="N8" s="65">
        <f>VLOOKUP($A8,'Return Data'!$B$7:$R$2843,17,0)</f>
        <v>11.101100000000001</v>
      </c>
      <c r="O8" s="66">
        <f t="shared" ref="O8:O31" si="5">RANK(N8,N$8:N$31,0)</f>
        <v>12</v>
      </c>
      <c r="P8" s="65">
        <f>VLOOKUP($A8,'Return Data'!$B$7:$R$2843,14,0)</f>
        <v>10.802199999999999</v>
      </c>
      <c r="Q8" s="66">
        <f t="shared" ref="Q8:Q31" si="6">RANK(P8,P$8:P$31,0)</f>
        <v>8</v>
      </c>
      <c r="R8" s="65">
        <f>VLOOKUP($A8,'Return Data'!$B$7:$R$2843,16,0)</f>
        <v>9.9533000000000005</v>
      </c>
      <c r="S8" s="67">
        <f t="shared" ref="S8:S31" si="7">RANK(R8,R$8:R$31,0)</f>
        <v>9</v>
      </c>
    </row>
    <row r="9" spans="1:19" x14ac:dyDescent="0.3">
      <c r="A9" s="82" t="s">
        <v>1347</v>
      </c>
      <c r="B9" s="64">
        <f>VLOOKUP($A9,'Return Data'!$B$7:$R$2843,3,0)</f>
        <v>44319</v>
      </c>
      <c r="C9" s="65">
        <f>VLOOKUP($A9,'Return Data'!$B$7:$R$2843,4,0)</f>
        <v>20.817</v>
      </c>
      <c r="D9" s="65">
        <f>VLOOKUP($A9,'Return Data'!$B$7:$R$2843,9,0)</f>
        <v>10.783799999999999</v>
      </c>
      <c r="E9" s="66">
        <f t="shared" si="0"/>
        <v>12</v>
      </c>
      <c r="F9" s="65">
        <f>VLOOKUP($A9,'Return Data'!$B$7:$R$2843,10,0)</f>
        <v>3.4908999999999999</v>
      </c>
      <c r="G9" s="66">
        <f t="shared" si="1"/>
        <v>19</v>
      </c>
      <c r="H9" s="65">
        <f>VLOOKUP($A9,'Return Data'!$B$7:$R$2843,11,0)</f>
        <v>3.3683000000000001</v>
      </c>
      <c r="I9" s="66">
        <f t="shared" si="2"/>
        <v>8</v>
      </c>
      <c r="J9" s="65">
        <f>VLOOKUP($A9,'Return Data'!$B$7:$R$2843,12,0)</f>
        <v>5.1665000000000001</v>
      </c>
      <c r="K9" s="66">
        <f t="shared" si="3"/>
        <v>2</v>
      </c>
      <c r="L9" s="65">
        <f>VLOOKUP($A9,'Return Data'!$B$7:$R$2843,13,0)</f>
        <v>6.6227999999999998</v>
      </c>
      <c r="M9" s="66">
        <f t="shared" si="4"/>
        <v>7</v>
      </c>
      <c r="N9" s="65">
        <f>VLOOKUP($A9,'Return Data'!$B$7:$R$2843,17,0)</f>
        <v>12.044</v>
      </c>
      <c r="O9" s="66">
        <f t="shared" si="5"/>
        <v>5</v>
      </c>
      <c r="P9" s="65">
        <f>VLOOKUP($A9,'Return Data'!$B$7:$R$2843,14,0)</f>
        <v>10.9346</v>
      </c>
      <c r="Q9" s="66">
        <f t="shared" si="6"/>
        <v>7</v>
      </c>
      <c r="R9" s="65">
        <f>VLOOKUP($A9,'Return Data'!$B$7:$R$2843,16,0)</f>
        <v>8.3244000000000007</v>
      </c>
      <c r="S9" s="67">
        <f t="shared" si="7"/>
        <v>21</v>
      </c>
    </row>
    <row r="10" spans="1:19" x14ac:dyDescent="0.3">
      <c r="A10" s="82" t="s">
        <v>1350</v>
      </c>
      <c r="B10" s="64">
        <f>VLOOKUP($A10,'Return Data'!$B$7:$R$2843,3,0)</f>
        <v>44319</v>
      </c>
      <c r="C10" s="65">
        <f>VLOOKUP($A10,'Return Data'!$B$7:$R$2843,4,0)</f>
        <v>35.797800000000002</v>
      </c>
      <c r="D10" s="65">
        <f>VLOOKUP($A10,'Return Data'!$B$7:$R$2843,9,0)</f>
        <v>10.662599999999999</v>
      </c>
      <c r="E10" s="66">
        <f t="shared" si="0"/>
        <v>13</v>
      </c>
      <c r="F10" s="65">
        <f>VLOOKUP($A10,'Return Data'!$B$7:$R$2843,10,0)</f>
        <v>3.3540999999999999</v>
      </c>
      <c r="G10" s="66">
        <f t="shared" si="1"/>
        <v>20</v>
      </c>
      <c r="H10" s="65">
        <f>VLOOKUP($A10,'Return Data'!$B$7:$R$2843,11,0)</f>
        <v>1.6344000000000001</v>
      </c>
      <c r="I10" s="66">
        <f t="shared" si="2"/>
        <v>19</v>
      </c>
      <c r="J10" s="65">
        <f>VLOOKUP($A10,'Return Data'!$B$7:$R$2843,12,0)</f>
        <v>2.4186999999999999</v>
      </c>
      <c r="K10" s="66">
        <f t="shared" si="3"/>
        <v>19</v>
      </c>
      <c r="L10" s="65">
        <f>VLOOKUP($A10,'Return Data'!$B$7:$R$2843,13,0)</f>
        <v>5.4146999999999998</v>
      </c>
      <c r="M10" s="66">
        <f t="shared" si="4"/>
        <v>19</v>
      </c>
      <c r="N10" s="65">
        <f>VLOOKUP($A10,'Return Data'!$B$7:$R$2843,17,0)</f>
        <v>9.1904000000000003</v>
      </c>
      <c r="O10" s="66">
        <f t="shared" si="5"/>
        <v>19</v>
      </c>
      <c r="P10" s="65">
        <f>VLOOKUP($A10,'Return Data'!$B$7:$R$2843,14,0)</f>
        <v>9.0117999999999991</v>
      </c>
      <c r="Q10" s="66">
        <f t="shared" si="6"/>
        <v>20</v>
      </c>
      <c r="R10" s="65">
        <f>VLOOKUP($A10,'Return Data'!$B$7:$R$2843,16,0)</f>
        <v>8.5861999999999998</v>
      </c>
      <c r="S10" s="67">
        <f t="shared" si="7"/>
        <v>17</v>
      </c>
    </row>
    <row r="11" spans="1:19" x14ac:dyDescent="0.3">
      <c r="A11" s="82" t="s">
        <v>1351</v>
      </c>
      <c r="B11" s="64">
        <f>VLOOKUP($A11,'Return Data'!$B$7:$R$2843,3,0)</f>
        <v>44319</v>
      </c>
      <c r="C11" s="65">
        <f>VLOOKUP($A11,'Return Data'!$B$7:$R$2843,4,0)</f>
        <v>62.9465</v>
      </c>
      <c r="D11" s="65">
        <f>VLOOKUP($A11,'Return Data'!$B$7:$R$2843,9,0)</f>
        <v>5.2930999999999999</v>
      </c>
      <c r="E11" s="66">
        <f t="shared" si="0"/>
        <v>24</v>
      </c>
      <c r="F11" s="65">
        <f>VLOOKUP($A11,'Return Data'!$B$7:$R$2843,10,0)</f>
        <v>3.1288999999999998</v>
      </c>
      <c r="G11" s="66">
        <f t="shared" si="1"/>
        <v>22</v>
      </c>
      <c r="H11" s="65">
        <f>VLOOKUP($A11,'Return Data'!$B$7:$R$2843,11,0)</f>
        <v>2.0527000000000002</v>
      </c>
      <c r="I11" s="66">
        <f t="shared" si="2"/>
        <v>15</v>
      </c>
      <c r="J11" s="65">
        <f>VLOOKUP($A11,'Return Data'!$B$7:$R$2843,12,0)</f>
        <v>2.6650999999999998</v>
      </c>
      <c r="K11" s="66">
        <f t="shared" si="3"/>
        <v>18</v>
      </c>
      <c r="L11" s="65">
        <f>VLOOKUP($A11,'Return Data'!$B$7:$R$2843,13,0)</f>
        <v>5.5949999999999998</v>
      </c>
      <c r="M11" s="66">
        <f t="shared" si="4"/>
        <v>17</v>
      </c>
      <c r="N11" s="65">
        <f>VLOOKUP($A11,'Return Data'!$B$7:$R$2843,17,0)</f>
        <v>9.9006000000000007</v>
      </c>
      <c r="O11" s="66">
        <f t="shared" si="5"/>
        <v>17</v>
      </c>
      <c r="P11" s="65">
        <f>VLOOKUP($A11,'Return Data'!$B$7:$R$2843,14,0)</f>
        <v>9.0320999999999998</v>
      </c>
      <c r="Q11" s="66">
        <f t="shared" si="6"/>
        <v>19</v>
      </c>
      <c r="R11" s="65">
        <f>VLOOKUP($A11,'Return Data'!$B$7:$R$2843,16,0)</f>
        <v>9.0950000000000006</v>
      </c>
      <c r="S11" s="67">
        <f t="shared" si="7"/>
        <v>14</v>
      </c>
    </row>
    <row r="12" spans="1:19" x14ac:dyDescent="0.3">
      <c r="A12" s="82" t="s">
        <v>1353</v>
      </c>
      <c r="B12" s="64">
        <f>VLOOKUP($A12,'Return Data'!$B$7:$R$2843,3,0)</f>
        <v>44319</v>
      </c>
      <c r="C12" s="65">
        <f>VLOOKUP($A12,'Return Data'!$B$7:$R$2843,4,0)</f>
        <v>77.118300000000005</v>
      </c>
      <c r="D12" s="65">
        <f>VLOOKUP($A12,'Return Data'!$B$7:$R$2843,9,0)</f>
        <v>12.2858</v>
      </c>
      <c r="E12" s="66">
        <f t="shared" si="0"/>
        <v>9</v>
      </c>
      <c r="F12" s="65">
        <f>VLOOKUP($A12,'Return Data'!$B$7:$R$2843,10,0)</f>
        <v>6.4768999999999997</v>
      </c>
      <c r="G12" s="66">
        <f t="shared" si="1"/>
        <v>5</v>
      </c>
      <c r="H12" s="65">
        <f>VLOOKUP($A12,'Return Data'!$B$7:$R$2843,11,0)</f>
        <v>2.9828999999999999</v>
      </c>
      <c r="I12" s="66">
        <f t="shared" si="2"/>
        <v>10</v>
      </c>
      <c r="J12" s="65">
        <f>VLOOKUP($A12,'Return Data'!$B$7:$R$2843,12,0)</f>
        <v>4.1715999999999998</v>
      </c>
      <c r="K12" s="66">
        <f t="shared" si="3"/>
        <v>4</v>
      </c>
      <c r="L12" s="65">
        <f>VLOOKUP($A12,'Return Data'!$B$7:$R$2843,13,0)</f>
        <v>7.0155000000000003</v>
      </c>
      <c r="M12" s="66">
        <f t="shared" si="4"/>
        <v>4</v>
      </c>
      <c r="N12" s="65">
        <f>VLOOKUP($A12,'Return Data'!$B$7:$R$2843,17,0)</f>
        <v>12.077</v>
      </c>
      <c r="O12" s="66">
        <f t="shared" si="5"/>
        <v>4</v>
      </c>
      <c r="P12" s="65">
        <f>VLOOKUP($A12,'Return Data'!$B$7:$R$2843,14,0)</f>
        <v>11.5167</v>
      </c>
      <c r="Q12" s="66">
        <f t="shared" si="6"/>
        <v>4</v>
      </c>
      <c r="R12" s="65">
        <f>VLOOKUP($A12,'Return Data'!$B$7:$R$2843,16,0)</f>
        <v>9.0684000000000005</v>
      </c>
      <c r="S12" s="67">
        <f t="shared" si="7"/>
        <v>15</v>
      </c>
    </row>
    <row r="13" spans="1:19" x14ac:dyDescent="0.3">
      <c r="A13" s="82" t="s">
        <v>1355</v>
      </c>
      <c r="B13" s="64">
        <f>VLOOKUP($A13,'Return Data'!$B$7:$R$2843,3,0)</f>
        <v>44319</v>
      </c>
      <c r="C13" s="65">
        <f>VLOOKUP($A13,'Return Data'!$B$7:$R$2843,4,0)</f>
        <v>19.9831</v>
      </c>
      <c r="D13" s="65">
        <f>VLOOKUP($A13,'Return Data'!$B$7:$R$2843,9,0)</f>
        <v>23.4573</v>
      </c>
      <c r="E13" s="66">
        <f t="shared" si="0"/>
        <v>1</v>
      </c>
      <c r="F13" s="65">
        <f>VLOOKUP($A13,'Return Data'!$B$7:$R$2843,10,0)</f>
        <v>11.136699999999999</v>
      </c>
      <c r="G13" s="66">
        <f t="shared" si="1"/>
        <v>1</v>
      </c>
      <c r="H13" s="65">
        <f>VLOOKUP($A13,'Return Data'!$B$7:$R$2843,11,0)</f>
        <v>7.2001999999999997</v>
      </c>
      <c r="I13" s="66">
        <f t="shared" si="2"/>
        <v>1</v>
      </c>
      <c r="J13" s="65">
        <f>VLOOKUP($A13,'Return Data'!$B$7:$R$2843,12,0)</f>
        <v>7.9850000000000003</v>
      </c>
      <c r="K13" s="66">
        <f t="shared" si="3"/>
        <v>1</v>
      </c>
      <c r="L13" s="65">
        <f>VLOOKUP($A13,'Return Data'!$B$7:$R$2843,13,0)</f>
        <v>9.8384</v>
      </c>
      <c r="M13" s="66">
        <f t="shared" si="4"/>
        <v>1</v>
      </c>
      <c r="N13" s="65">
        <f>VLOOKUP($A13,'Return Data'!$B$7:$R$2843,17,0)</f>
        <v>12.486599999999999</v>
      </c>
      <c r="O13" s="66">
        <f t="shared" si="5"/>
        <v>1</v>
      </c>
      <c r="P13" s="65">
        <f>VLOOKUP($A13,'Return Data'!$B$7:$R$2843,14,0)</f>
        <v>10.9537</v>
      </c>
      <c r="Q13" s="66">
        <f t="shared" si="6"/>
        <v>6</v>
      </c>
      <c r="R13" s="65">
        <f>VLOOKUP($A13,'Return Data'!$B$7:$R$2843,16,0)</f>
        <v>10.060600000000001</v>
      </c>
      <c r="S13" s="67">
        <f t="shared" si="7"/>
        <v>7</v>
      </c>
    </row>
    <row r="14" spans="1:19" x14ac:dyDescent="0.3">
      <c r="A14" s="82" t="s">
        <v>1358</v>
      </c>
      <c r="B14" s="64">
        <f>VLOOKUP($A14,'Return Data'!$B$7:$R$2843,3,0)</f>
        <v>44319</v>
      </c>
      <c r="C14" s="65">
        <f>VLOOKUP($A14,'Return Data'!$B$7:$R$2843,4,0)</f>
        <v>51.030500000000004</v>
      </c>
      <c r="D14" s="65">
        <f>VLOOKUP($A14,'Return Data'!$B$7:$R$2843,9,0)</f>
        <v>14.325799999999999</v>
      </c>
      <c r="E14" s="66">
        <f t="shared" si="0"/>
        <v>5</v>
      </c>
      <c r="F14" s="65">
        <f>VLOOKUP($A14,'Return Data'!$B$7:$R$2843,10,0)</f>
        <v>4.7938000000000001</v>
      </c>
      <c r="G14" s="66">
        <f t="shared" si="1"/>
        <v>10</v>
      </c>
      <c r="H14" s="65">
        <f>VLOOKUP($A14,'Return Data'!$B$7:$R$2843,11,0)</f>
        <v>2.3077999999999999</v>
      </c>
      <c r="I14" s="66">
        <f t="shared" si="2"/>
        <v>13</v>
      </c>
      <c r="J14" s="65">
        <f>VLOOKUP($A14,'Return Data'!$B$7:$R$2843,12,0)</f>
        <v>1.6459999999999999</v>
      </c>
      <c r="K14" s="66">
        <f t="shared" si="3"/>
        <v>22</v>
      </c>
      <c r="L14" s="65">
        <f>VLOOKUP($A14,'Return Data'!$B$7:$R$2843,13,0)</f>
        <v>3.427</v>
      </c>
      <c r="M14" s="66">
        <f t="shared" si="4"/>
        <v>24</v>
      </c>
      <c r="N14" s="65">
        <f>VLOOKUP($A14,'Return Data'!$B$7:$R$2843,17,0)</f>
        <v>7.5492999999999997</v>
      </c>
      <c r="O14" s="66">
        <f t="shared" si="5"/>
        <v>24</v>
      </c>
      <c r="P14" s="65">
        <f>VLOOKUP($A14,'Return Data'!$B$7:$R$2843,14,0)</f>
        <v>8.3018999999999998</v>
      </c>
      <c r="Q14" s="66">
        <f t="shared" si="6"/>
        <v>24</v>
      </c>
      <c r="R14" s="65">
        <f>VLOOKUP($A14,'Return Data'!$B$7:$R$2843,16,0)</f>
        <v>8.0162999999999993</v>
      </c>
      <c r="S14" s="67">
        <f t="shared" si="7"/>
        <v>23</v>
      </c>
    </row>
    <row r="15" spans="1:19" x14ac:dyDescent="0.3">
      <c r="A15" s="82" t="s">
        <v>1360</v>
      </c>
      <c r="B15" s="64">
        <f>VLOOKUP($A15,'Return Data'!$B$7:$R$2843,3,0)</f>
        <v>44319</v>
      </c>
      <c r="C15" s="65">
        <f>VLOOKUP($A15,'Return Data'!$B$7:$R$2843,4,0)</f>
        <v>45.153500000000001</v>
      </c>
      <c r="D15" s="65">
        <f>VLOOKUP($A15,'Return Data'!$B$7:$R$2843,9,0)</f>
        <v>9.5244</v>
      </c>
      <c r="E15" s="66">
        <f t="shared" si="0"/>
        <v>17</v>
      </c>
      <c r="F15" s="65">
        <f>VLOOKUP($A15,'Return Data'!$B$7:$R$2843,10,0)</f>
        <v>3.6295000000000002</v>
      </c>
      <c r="G15" s="66">
        <f t="shared" si="1"/>
        <v>17</v>
      </c>
      <c r="H15" s="65">
        <f>VLOOKUP($A15,'Return Data'!$B$7:$R$2843,11,0)</f>
        <v>1.8451</v>
      </c>
      <c r="I15" s="66">
        <f t="shared" si="2"/>
        <v>18</v>
      </c>
      <c r="J15" s="65">
        <f>VLOOKUP($A15,'Return Data'!$B$7:$R$2843,12,0)</f>
        <v>2.9213</v>
      </c>
      <c r="K15" s="66">
        <f t="shared" si="3"/>
        <v>14</v>
      </c>
      <c r="L15" s="65">
        <f>VLOOKUP($A15,'Return Data'!$B$7:$R$2843,13,0)</f>
        <v>5.4718999999999998</v>
      </c>
      <c r="M15" s="66">
        <f t="shared" si="4"/>
        <v>18</v>
      </c>
      <c r="N15" s="65">
        <f>VLOOKUP($A15,'Return Data'!$B$7:$R$2843,17,0)</f>
        <v>8.6869999999999994</v>
      </c>
      <c r="O15" s="66">
        <f t="shared" si="5"/>
        <v>21</v>
      </c>
      <c r="P15" s="65">
        <f>VLOOKUP($A15,'Return Data'!$B$7:$R$2843,14,0)</f>
        <v>8.4029000000000007</v>
      </c>
      <c r="Q15" s="66">
        <f t="shared" si="6"/>
        <v>23</v>
      </c>
      <c r="R15" s="65">
        <f>VLOOKUP($A15,'Return Data'!$B$7:$R$2843,16,0)</f>
        <v>8.5127000000000006</v>
      </c>
      <c r="S15" s="67">
        <f t="shared" si="7"/>
        <v>19</v>
      </c>
    </row>
    <row r="16" spans="1:19" x14ac:dyDescent="0.3">
      <c r="A16" s="82" t="s">
        <v>1362</v>
      </c>
      <c r="B16" s="64">
        <f>VLOOKUP($A16,'Return Data'!$B$7:$R$2843,3,0)</f>
        <v>44319</v>
      </c>
      <c r="C16" s="65">
        <f>VLOOKUP($A16,'Return Data'!$B$7:$R$2843,4,0)</f>
        <v>82.296800000000005</v>
      </c>
      <c r="D16" s="65">
        <f>VLOOKUP($A16,'Return Data'!$B$7:$R$2843,9,0)</f>
        <v>9.0663</v>
      </c>
      <c r="E16" s="66">
        <f t="shared" si="0"/>
        <v>19</v>
      </c>
      <c r="F16" s="65">
        <f>VLOOKUP($A16,'Return Data'!$B$7:$R$2843,10,0)</f>
        <v>4.4882</v>
      </c>
      <c r="G16" s="66">
        <f t="shared" si="1"/>
        <v>11</v>
      </c>
      <c r="H16" s="65">
        <f>VLOOKUP($A16,'Return Data'!$B$7:$R$2843,11,0)</f>
        <v>3.5413999999999999</v>
      </c>
      <c r="I16" s="66">
        <f t="shared" si="2"/>
        <v>7</v>
      </c>
      <c r="J16" s="65">
        <f>VLOOKUP($A16,'Return Data'!$B$7:$R$2843,12,0)</f>
        <v>3.6267</v>
      </c>
      <c r="K16" s="66">
        <f t="shared" si="3"/>
        <v>9</v>
      </c>
      <c r="L16" s="65">
        <f>VLOOKUP($A16,'Return Data'!$B$7:$R$2843,13,0)</f>
        <v>7.1768000000000001</v>
      </c>
      <c r="M16" s="66">
        <f t="shared" si="4"/>
        <v>2</v>
      </c>
      <c r="N16" s="65">
        <f>VLOOKUP($A16,'Return Data'!$B$7:$R$2843,17,0)</f>
        <v>11.2567</v>
      </c>
      <c r="O16" s="66">
        <f t="shared" si="5"/>
        <v>10</v>
      </c>
      <c r="P16" s="65">
        <f>VLOOKUP($A16,'Return Data'!$B$7:$R$2843,14,0)</f>
        <v>10.160299999999999</v>
      </c>
      <c r="Q16" s="66">
        <f t="shared" si="6"/>
        <v>14</v>
      </c>
      <c r="R16" s="65">
        <f>VLOOKUP($A16,'Return Data'!$B$7:$R$2843,16,0)</f>
        <v>9.3745999999999992</v>
      </c>
      <c r="S16" s="67">
        <f t="shared" si="7"/>
        <v>11</v>
      </c>
    </row>
    <row r="17" spans="1:19" x14ac:dyDescent="0.3">
      <c r="A17" s="82" t="s">
        <v>1364</v>
      </c>
      <c r="B17" s="64">
        <f>VLOOKUP($A17,'Return Data'!$B$7:$R$2843,3,0)</f>
        <v>44319</v>
      </c>
      <c r="C17" s="65">
        <f>VLOOKUP($A17,'Return Data'!$B$7:$R$2843,4,0)</f>
        <v>18.240300000000001</v>
      </c>
      <c r="D17" s="65">
        <f>VLOOKUP($A17,'Return Data'!$B$7:$R$2843,9,0)</f>
        <v>16.7745</v>
      </c>
      <c r="E17" s="66">
        <f t="shared" si="0"/>
        <v>3</v>
      </c>
      <c r="F17" s="65">
        <f>VLOOKUP($A17,'Return Data'!$B$7:$R$2843,10,0)</f>
        <v>8.6107999999999993</v>
      </c>
      <c r="G17" s="66">
        <f t="shared" si="1"/>
        <v>2</v>
      </c>
      <c r="H17" s="65">
        <f>VLOOKUP($A17,'Return Data'!$B$7:$R$2843,11,0)</f>
        <v>3.6113</v>
      </c>
      <c r="I17" s="66">
        <f t="shared" si="2"/>
        <v>6</v>
      </c>
      <c r="J17" s="65">
        <f>VLOOKUP($A17,'Return Data'!$B$7:$R$2843,12,0)</f>
        <v>3.1795</v>
      </c>
      <c r="K17" s="66">
        <f t="shared" si="3"/>
        <v>12</v>
      </c>
      <c r="L17" s="65">
        <f>VLOOKUP($A17,'Return Data'!$B$7:$R$2843,13,0)</f>
        <v>4.6651999999999996</v>
      </c>
      <c r="M17" s="66">
        <f t="shared" si="4"/>
        <v>21</v>
      </c>
      <c r="N17" s="65">
        <f>VLOOKUP($A17,'Return Data'!$B$7:$R$2843,17,0)</f>
        <v>7.8060999999999998</v>
      </c>
      <c r="O17" s="66">
        <f t="shared" si="5"/>
        <v>23</v>
      </c>
      <c r="P17" s="65">
        <f>VLOOKUP($A17,'Return Data'!$B$7:$R$2843,14,0)</f>
        <v>8.4517000000000007</v>
      </c>
      <c r="Q17" s="66">
        <f t="shared" si="6"/>
        <v>22</v>
      </c>
      <c r="R17" s="65">
        <f>VLOOKUP($A17,'Return Data'!$B$7:$R$2843,16,0)</f>
        <v>7.3952999999999998</v>
      </c>
      <c r="S17" s="67">
        <f t="shared" si="7"/>
        <v>24</v>
      </c>
    </row>
    <row r="18" spans="1:19" x14ac:dyDescent="0.3">
      <c r="A18" s="82" t="s">
        <v>1365</v>
      </c>
      <c r="B18" s="64">
        <f>VLOOKUP($A18,'Return Data'!$B$7:$R$2843,3,0)</f>
        <v>44319</v>
      </c>
      <c r="C18" s="65">
        <f>VLOOKUP($A18,'Return Data'!$B$7:$R$2843,4,0)</f>
        <v>29.257300000000001</v>
      </c>
      <c r="D18" s="65">
        <f>VLOOKUP($A18,'Return Data'!$B$7:$R$2843,9,0)</f>
        <v>12.714499999999999</v>
      </c>
      <c r="E18" s="66">
        <f t="shared" si="0"/>
        <v>7</v>
      </c>
      <c r="F18" s="65">
        <f>VLOOKUP($A18,'Return Data'!$B$7:$R$2843,10,0)</f>
        <v>4.0256999999999996</v>
      </c>
      <c r="G18" s="66">
        <f t="shared" si="1"/>
        <v>15</v>
      </c>
      <c r="H18" s="65">
        <f>VLOOKUP($A18,'Return Data'!$B$7:$R$2843,11,0)</f>
        <v>1.9549000000000001</v>
      </c>
      <c r="I18" s="66">
        <f t="shared" si="2"/>
        <v>17</v>
      </c>
      <c r="J18" s="65">
        <f>VLOOKUP($A18,'Return Data'!$B$7:$R$2843,12,0)</f>
        <v>2.7787999999999999</v>
      </c>
      <c r="K18" s="66">
        <f t="shared" si="3"/>
        <v>16</v>
      </c>
      <c r="L18" s="65">
        <f>VLOOKUP($A18,'Return Data'!$B$7:$R$2843,13,0)</f>
        <v>7.0022000000000002</v>
      </c>
      <c r="M18" s="66">
        <f t="shared" si="4"/>
        <v>5</v>
      </c>
      <c r="N18" s="65">
        <f>VLOOKUP($A18,'Return Data'!$B$7:$R$2843,17,0)</f>
        <v>12.3329</v>
      </c>
      <c r="O18" s="66">
        <f t="shared" si="5"/>
        <v>2</v>
      </c>
      <c r="P18" s="65">
        <f>VLOOKUP($A18,'Return Data'!$B$7:$R$2843,14,0)</f>
        <v>11.887</v>
      </c>
      <c r="Q18" s="66">
        <f t="shared" si="6"/>
        <v>2</v>
      </c>
      <c r="R18" s="65">
        <f>VLOOKUP($A18,'Return Data'!$B$7:$R$2843,16,0)</f>
        <v>10.073</v>
      </c>
      <c r="S18" s="67">
        <f t="shared" si="7"/>
        <v>6</v>
      </c>
    </row>
    <row r="19" spans="1:19" x14ac:dyDescent="0.3">
      <c r="A19" s="82" t="s">
        <v>1368</v>
      </c>
      <c r="B19" s="64">
        <f>VLOOKUP($A19,'Return Data'!$B$7:$R$2843,3,0)</f>
        <v>44319</v>
      </c>
      <c r="C19" s="65">
        <f>VLOOKUP($A19,'Return Data'!$B$7:$R$2843,4,0)</f>
        <v>2409.0136000000002</v>
      </c>
      <c r="D19" s="65">
        <f>VLOOKUP($A19,'Return Data'!$B$7:$R$2843,9,0)</f>
        <v>6.1958000000000002</v>
      </c>
      <c r="E19" s="66">
        <f t="shared" si="0"/>
        <v>23</v>
      </c>
      <c r="F19" s="65">
        <f>VLOOKUP($A19,'Return Data'!$B$7:$R$2843,10,0)</f>
        <v>4.0852000000000004</v>
      </c>
      <c r="G19" s="66">
        <f t="shared" si="1"/>
        <v>14</v>
      </c>
      <c r="H19" s="65">
        <f>VLOOKUP($A19,'Return Data'!$B$7:$R$2843,11,0)</f>
        <v>0.80369999999999997</v>
      </c>
      <c r="I19" s="66">
        <f t="shared" si="2"/>
        <v>23</v>
      </c>
      <c r="J19" s="65">
        <f>VLOOKUP($A19,'Return Data'!$B$7:$R$2843,12,0)</f>
        <v>0.94440000000000002</v>
      </c>
      <c r="K19" s="66">
        <f t="shared" si="3"/>
        <v>24</v>
      </c>
      <c r="L19" s="65">
        <f>VLOOKUP($A19,'Return Data'!$B$7:$R$2843,13,0)</f>
        <v>3.9182999999999999</v>
      </c>
      <c r="M19" s="66">
        <f t="shared" si="4"/>
        <v>23</v>
      </c>
      <c r="N19" s="65">
        <f>VLOOKUP($A19,'Return Data'!$B$7:$R$2843,17,0)</f>
        <v>8.4491999999999994</v>
      </c>
      <c r="O19" s="66">
        <f t="shared" si="5"/>
        <v>22</v>
      </c>
      <c r="P19" s="65">
        <f>VLOOKUP($A19,'Return Data'!$B$7:$R$2843,14,0)</f>
        <v>8.9240999999999993</v>
      </c>
      <c r="Q19" s="66">
        <f t="shared" si="6"/>
        <v>21</v>
      </c>
      <c r="R19" s="65">
        <f>VLOOKUP($A19,'Return Data'!$B$7:$R$2843,16,0)</f>
        <v>8.2355</v>
      </c>
      <c r="S19" s="67">
        <f t="shared" si="7"/>
        <v>22</v>
      </c>
    </row>
    <row r="20" spans="1:19" x14ac:dyDescent="0.3">
      <c r="A20" s="82" t="s">
        <v>1369</v>
      </c>
      <c r="B20" s="64">
        <f>VLOOKUP($A20,'Return Data'!$B$7:$R$2843,3,0)</f>
        <v>44319</v>
      </c>
      <c r="C20" s="65">
        <f>VLOOKUP($A20,'Return Data'!$B$7:$R$2843,4,0)</f>
        <v>84.793199999999999</v>
      </c>
      <c r="D20" s="65">
        <f>VLOOKUP($A20,'Return Data'!$B$7:$R$2843,9,0)</f>
        <v>10.4656</v>
      </c>
      <c r="E20" s="66">
        <f t="shared" si="0"/>
        <v>14</v>
      </c>
      <c r="F20" s="65">
        <f>VLOOKUP($A20,'Return Data'!$B$7:$R$2843,10,0)</f>
        <v>3.1970999999999998</v>
      </c>
      <c r="G20" s="66">
        <f t="shared" si="1"/>
        <v>21</v>
      </c>
      <c r="H20" s="65">
        <f>VLOOKUP($A20,'Return Data'!$B$7:$R$2843,11,0)</f>
        <v>3.7179000000000002</v>
      </c>
      <c r="I20" s="66">
        <f t="shared" si="2"/>
        <v>3</v>
      </c>
      <c r="J20" s="65">
        <f>VLOOKUP($A20,'Return Data'!$B$7:$R$2843,12,0)</f>
        <v>4.1048999999999998</v>
      </c>
      <c r="K20" s="66">
        <f t="shared" si="3"/>
        <v>5</v>
      </c>
      <c r="L20" s="65">
        <f>VLOOKUP($A20,'Return Data'!$B$7:$R$2843,13,0)</f>
        <v>6.4044999999999996</v>
      </c>
      <c r="M20" s="66">
        <f t="shared" si="4"/>
        <v>9</v>
      </c>
      <c r="N20" s="65">
        <f>VLOOKUP($A20,'Return Data'!$B$7:$R$2843,17,0)</f>
        <v>11.193300000000001</v>
      </c>
      <c r="O20" s="66">
        <f t="shared" si="5"/>
        <v>11</v>
      </c>
      <c r="P20" s="65">
        <f>VLOOKUP($A20,'Return Data'!$B$7:$R$2843,14,0)</f>
        <v>10.799099999999999</v>
      </c>
      <c r="Q20" s="66">
        <f t="shared" si="6"/>
        <v>9</v>
      </c>
      <c r="R20" s="65">
        <f>VLOOKUP($A20,'Return Data'!$B$7:$R$2843,16,0)</f>
        <v>9.1832999999999991</v>
      </c>
      <c r="S20" s="67">
        <f t="shared" si="7"/>
        <v>13</v>
      </c>
    </row>
    <row r="21" spans="1:19" x14ac:dyDescent="0.3">
      <c r="A21" s="82" t="s">
        <v>1371</v>
      </c>
      <c r="B21" s="64">
        <f>VLOOKUP($A21,'Return Data'!$B$7:$R$2843,3,0)</f>
        <v>44319</v>
      </c>
      <c r="C21" s="65">
        <f>VLOOKUP($A21,'Return Data'!$B$7:$R$2843,4,0)</f>
        <v>58.734000000000002</v>
      </c>
      <c r="D21" s="65">
        <f>VLOOKUP($A21,'Return Data'!$B$7:$R$2843,9,0)</f>
        <v>10.221299999999999</v>
      </c>
      <c r="E21" s="66">
        <f t="shared" si="0"/>
        <v>15</v>
      </c>
      <c r="F21" s="65">
        <f>VLOOKUP($A21,'Return Data'!$B$7:$R$2843,10,0)</f>
        <v>2.8631000000000002</v>
      </c>
      <c r="G21" s="66">
        <f t="shared" si="1"/>
        <v>23</v>
      </c>
      <c r="H21" s="65">
        <f>VLOOKUP($A21,'Return Data'!$B$7:$R$2843,11,0)</f>
        <v>1.4279999999999999</v>
      </c>
      <c r="I21" s="66">
        <f t="shared" si="2"/>
        <v>21</v>
      </c>
      <c r="J21" s="65">
        <f>VLOOKUP($A21,'Return Data'!$B$7:$R$2843,12,0)</f>
        <v>2.9434999999999998</v>
      </c>
      <c r="K21" s="66">
        <f t="shared" si="3"/>
        <v>13</v>
      </c>
      <c r="L21" s="65">
        <f>VLOOKUP($A21,'Return Data'!$B$7:$R$2843,13,0)</f>
        <v>6.3441999999999998</v>
      </c>
      <c r="M21" s="66">
        <f t="shared" si="4"/>
        <v>10</v>
      </c>
      <c r="N21" s="65">
        <f>VLOOKUP($A21,'Return Data'!$B$7:$R$2843,17,0)</f>
        <v>10.0509</v>
      </c>
      <c r="O21" s="66">
        <f t="shared" si="5"/>
        <v>16</v>
      </c>
      <c r="P21" s="65">
        <f>VLOOKUP($A21,'Return Data'!$B$7:$R$2843,14,0)</f>
        <v>9.4718999999999998</v>
      </c>
      <c r="Q21" s="66">
        <f t="shared" si="6"/>
        <v>15</v>
      </c>
      <c r="R21" s="65">
        <f>VLOOKUP($A21,'Return Data'!$B$7:$R$2843,16,0)</f>
        <v>9.9566999999999997</v>
      </c>
      <c r="S21" s="67">
        <f t="shared" si="7"/>
        <v>8</v>
      </c>
    </row>
    <row r="22" spans="1:19" x14ac:dyDescent="0.3">
      <c r="A22" s="82" t="s">
        <v>1373</v>
      </c>
      <c r="B22" s="64">
        <f>VLOOKUP($A22,'Return Data'!$B$7:$R$2843,3,0)</f>
        <v>44319</v>
      </c>
      <c r="C22" s="65">
        <f>VLOOKUP($A22,'Return Data'!$B$7:$R$2843,4,0)</f>
        <v>51.686300000000003</v>
      </c>
      <c r="D22" s="65">
        <f>VLOOKUP($A22,'Return Data'!$B$7:$R$2843,9,0)</f>
        <v>9.6773000000000007</v>
      </c>
      <c r="E22" s="66">
        <f t="shared" si="0"/>
        <v>16</v>
      </c>
      <c r="F22" s="65">
        <f>VLOOKUP($A22,'Return Data'!$B$7:$R$2843,10,0)</f>
        <v>6.6744000000000003</v>
      </c>
      <c r="G22" s="66">
        <f t="shared" si="1"/>
        <v>4</v>
      </c>
      <c r="H22" s="65">
        <f>VLOOKUP($A22,'Return Data'!$B$7:$R$2843,11,0)</f>
        <v>3.3092999999999999</v>
      </c>
      <c r="I22" s="66">
        <f t="shared" si="2"/>
        <v>9</v>
      </c>
      <c r="J22" s="65">
        <f>VLOOKUP($A22,'Return Data'!$B$7:$R$2843,12,0)</f>
        <v>3.9784999999999999</v>
      </c>
      <c r="K22" s="66">
        <f t="shared" si="3"/>
        <v>7</v>
      </c>
      <c r="L22" s="65">
        <f>VLOOKUP($A22,'Return Data'!$B$7:$R$2843,13,0)</f>
        <v>6.1784999999999997</v>
      </c>
      <c r="M22" s="66">
        <f t="shared" si="4"/>
        <v>13</v>
      </c>
      <c r="N22" s="65">
        <f>VLOOKUP($A22,'Return Data'!$B$7:$R$2843,17,0)</f>
        <v>11.030799999999999</v>
      </c>
      <c r="O22" s="66">
        <f t="shared" si="5"/>
        <v>13</v>
      </c>
      <c r="P22" s="65">
        <f>VLOOKUP($A22,'Return Data'!$B$7:$R$2843,14,0)</f>
        <v>10.671099999999999</v>
      </c>
      <c r="Q22" s="66">
        <f t="shared" si="6"/>
        <v>12</v>
      </c>
      <c r="R22" s="65">
        <f>VLOOKUP($A22,'Return Data'!$B$7:$R$2843,16,0)</f>
        <v>8.5134000000000007</v>
      </c>
      <c r="S22" s="67">
        <f t="shared" si="7"/>
        <v>18</v>
      </c>
    </row>
    <row r="23" spans="1:19" x14ac:dyDescent="0.3">
      <c r="A23" s="82" t="s">
        <v>1376</v>
      </c>
      <c r="B23" s="64">
        <f>VLOOKUP($A23,'Return Data'!$B$7:$R$2843,3,0)</f>
        <v>44319</v>
      </c>
      <c r="C23" s="65">
        <f>VLOOKUP($A23,'Return Data'!$B$7:$R$2843,4,0)</f>
        <v>33.0199</v>
      </c>
      <c r="D23" s="65">
        <f>VLOOKUP($A23,'Return Data'!$B$7:$R$2843,9,0)</f>
        <v>13.473800000000001</v>
      </c>
      <c r="E23" s="66">
        <f t="shared" si="0"/>
        <v>6</v>
      </c>
      <c r="F23" s="65">
        <f>VLOOKUP($A23,'Return Data'!$B$7:$R$2843,10,0)</f>
        <v>4.9284999999999997</v>
      </c>
      <c r="G23" s="66">
        <f t="shared" si="1"/>
        <v>9</v>
      </c>
      <c r="H23" s="65">
        <f>VLOOKUP($A23,'Return Data'!$B$7:$R$2843,11,0)</f>
        <v>2.4841000000000002</v>
      </c>
      <c r="I23" s="66">
        <f t="shared" si="2"/>
        <v>12</v>
      </c>
      <c r="J23" s="65">
        <f>VLOOKUP($A23,'Return Data'!$B$7:$R$2843,12,0)</f>
        <v>2.8653</v>
      </c>
      <c r="K23" s="66">
        <f t="shared" si="3"/>
        <v>15</v>
      </c>
      <c r="L23" s="65">
        <f>VLOOKUP($A23,'Return Data'!$B$7:$R$2843,13,0)</f>
        <v>5.8423999999999996</v>
      </c>
      <c r="M23" s="66">
        <f t="shared" si="4"/>
        <v>15</v>
      </c>
      <c r="N23" s="65">
        <f>VLOOKUP($A23,'Return Data'!$B$7:$R$2843,17,0)</f>
        <v>11.3179</v>
      </c>
      <c r="O23" s="66">
        <f t="shared" si="5"/>
        <v>8</v>
      </c>
      <c r="P23" s="65">
        <f>VLOOKUP($A23,'Return Data'!$B$7:$R$2843,14,0)</f>
        <v>11.152799999999999</v>
      </c>
      <c r="Q23" s="66">
        <f t="shared" si="6"/>
        <v>5</v>
      </c>
      <c r="R23" s="65">
        <f>VLOOKUP($A23,'Return Data'!$B$7:$R$2843,16,0)</f>
        <v>10.8268</v>
      </c>
      <c r="S23" s="67">
        <f t="shared" si="7"/>
        <v>1</v>
      </c>
    </row>
    <row r="24" spans="1:19" x14ac:dyDescent="0.3">
      <c r="A24" s="82" t="s">
        <v>1378</v>
      </c>
      <c r="B24" s="64">
        <f>VLOOKUP($A24,'Return Data'!$B$7:$R$2843,3,0)</f>
        <v>44319</v>
      </c>
      <c r="C24" s="65">
        <f>VLOOKUP($A24,'Return Data'!$B$7:$R$2843,4,0)</f>
        <v>24.928100000000001</v>
      </c>
      <c r="D24" s="65">
        <f>VLOOKUP($A24,'Return Data'!$B$7:$R$2843,9,0)</f>
        <v>15.1485</v>
      </c>
      <c r="E24" s="66">
        <f t="shared" si="0"/>
        <v>4</v>
      </c>
      <c r="F24" s="65">
        <f>VLOOKUP($A24,'Return Data'!$B$7:$R$2843,10,0)</f>
        <v>6.0433000000000003</v>
      </c>
      <c r="G24" s="66">
        <f t="shared" si="1"/>
        <v>7</v>
      </c>
      <c r="H24" s="65">
        <f>VLOOKUP($A24,'Return Data'!$B$7:$R$2843,11,0)</f>
        <v>3.6494</v>
      </c>
      <c r="I24" s="66">
        <f t="shared" si="2"/>
        <v>5</v>
      </c>
      <c r="J24" s="65">
        <f>VLOOKUP($A24,'Return Data'!$B$7:$R$2843,12,0)</f>
        <v>4.5006000000000004</v>
      </c>
      <c r="K24" s="66">
        <f t="shared" si="3"/>
        <v>3</v>
      </c>
      <c r="L24" s="65">
        <f>VLOOKUP($A24,'Return Data'!$B$7:$R$2843,13,0)</f>
        <v>6.3044000000000002</v>
      </c>
      <c r="M24" s="66">
        <f t="shared" si="4"/>
        <v>11</v>
      </c>
      <c r="N24" s="65">
        <f>VLOOKUP($A24,'Return Data'!$B$7:$R$2843,17,0)</f>
        <v>9.8048999999999999</v>
      </c>
      <c r="O24" s="66">
        <f t="shared" si="5"/>
        <v>18</v>
      </c>
      <c r="P24" s="65">
        <f>VLOOKUP($A24,'Return Data'!$B$7:$R$2843,14,0)</f>
        <v>9.3080999999999996</v>
      </c>
      <c r="Q24" s="66">
        <f t="shared" si="6"/>
        <v>17</v>
      </c>
      <c r="R24" s="65">
        <f>VLOOKUP($A24,'Return Data'!$B$7:$R$2843,16,0)</f>
        <v>8.4417000000000009</v>
      </c>
      <c r="S24" s="67">
        <f t="shared" si="7"/>
        <v>20</v>
      </c>
    </row>
    <row r="25" spans="1:19" x14ac:dyDescent="0.3">
      <c r="A25" s="82" t="s">
        <v>1379</v>
      </c>
      <c r="B25" s="64">
        <f>VLOOKUP($A25,'Return Data'!$B$7:$R$2843,3,0)</f>
        <v>44319</v>
      </c>
      <c r="C25" s="65">
        <f>VLOOKUP($A25,'Return Data'!$B$7:$R$2843,4,0)</f>
        <v>52.659500000000001</v>
      </c>
      <c r="D25" s="65">
        <f>VLOOKUP($A25,'Return Data'!$B$7:$R$2843,9,0)</f>
        <v>8.6963000000000008</v>
      </c>
      <c r="E25" s="66">
        <f t="shared" si="0"/>
        <v>21</v>
      </c>
      <c r="F25" s="65">
        <f>VLOOKUP($A25,'Return Data'!$B$7:$R$2843,10,0)</f>
        <v>6.0529000000000002</v>
      </c>
      <c r="G25" s="66">
        <f t="shared" si="1"/>
        <v>6</v>
      </c>
      <c r="H25" s="65">
        <f>VLOOKUP($A25,'Return Data'!$B$7:$R$2843,11,0)</f>
        <v>3.6785999999999999</v>
      </c>
      <c r="I25" s="66">
        <f t="shared" si="2"/>
        <v>4</v>
      </c>
      <c r="J25" s="65">
        <f>VLOOKUP($A25,'Return Data'!$B$7:$R$2843,12,0)</f>
        <v>3.9811999999999999</v>
      </c>
      <c r="K25" s="66">
        <f t="shared" si="3"/>
        <v>6</v>
      </c>
      <c r="L25" s="65">
        <f>VLOOKUP($A25,'Return Data'!$B$7:$R$2843,13,0)</f>
        <v>6.7256</v>
      </c>
      <c r="M25" s="66">
        <f t="shared" si="4"/>
        <v>6</v>
      </c>
      <c r="N25" s="65">
        <f>VLOOKUP($A25,'Return Data'!$B$7:$R$2843,17,0)</f>
        <v>11.942299999999999</v>
      </c>
      <c r="O25" s="66">
        <f t="shared" si="5"/>
        <v>7</v>
      </c>
      <c r="P25" s="65">
        <f>VLOOKUP($A25,'Return Data'!$B$7:$R$2843,14,0)</f>
        <v>10.7088</v>
      </c>
      <c r="Q25" s="66">
        <f t="shared" si="6"/>
        <v>10</v>
      </c>
      <c r="R25" s="65">
        <f>VLOOKUP($A25,'Return Data'!$B$7:$R$2843,16,0)</f>
        <v>10.3757</v>
      </c>
      <c r="S25" s="67">
        <f t="shared" si="7"/>
        <v>4</v>
      </c>
    </row>
    <row r="26" spans="1:19" x14ac:dyDescent="0.3">
      <c r="A26" s="82" t="s">
        <v>1381</v>
      </c>
      <c r="B26" s="64">
        <f>VLOOKUP($A26,'Return Data'!$B$7:$R$2843,3,0)</f>
        <v>44319</v>
      </c>
      <c r="C26" s="65">
        <f>VLOOKUP($A26,'Return Data'!$B$7:$R$2843,4,0)</f>
        <v>66.439300000000003</v>
      </c>
      <c r="D26" s="65">
        <f>VLOOKUP($A26,'Return Data'!$B$7:$R$2843,9,0)</f>
        <v>7.3906999999999998</v>
      </c>
      <c r="E26" s="66">
        <f t="shared" si="0"/>
        <v>22</v>
      </c>
      <c r="F26" s="65">
        <f>VLOOKUP($A26,'Return Data'!$B$7:$R$2843,10,0)</f>
        <v>2.3203999999999998</v>
      </c>
      <c r="G26" s="66">
        <f t="shared" si="1"/>
        <v>24</v>
      </c>
      <c r="H26" s="65">
        <f>VLOOKUP($A26,'Return Data'!$B$7:$R$2843,11,0)</f>
        <v>0.77180000000000004</v>
      </c>
      <c r="I26" s="66">
        <f t="shared" si="2"/>
        <v>24</v>
      </c>
      <c r="J26" s="65">
        <f>VLOOKUP($A26,'Return Data'!$B$7:$R$2843,12,0)</f>
        <v>1.2119</v>
      </c>
      <c r="K26" s="66">
        <f t="shared" si="3"/>
        <v>23</v>
      </c>
      <c r="L26" s="65">
        <f>VLOOKUP($A26,'Return Data'!$B$7:$R$2843,13,0)</f>
        <v>4.0434000000000001</v>
      </c>
      <c r="M26" s="66">
        <f t="shared" si="4"/>
        <v>22</v>
      </c>
      <c r="N26" s="65">
        <f>VLOOKUP($A26,'Return Data'!$B$7:$R$2843,17,0)</f>
        <v>9.0655999999999999</v>
      </c>
      <c r="O26" s="66">
        <f t="shared" si="5"/>
        <v>20</v>
      </c>
      <c r="P26" s="65">
        <f>VLOOKUP($A26,'Return Data'!$B$7:$R$2843,14,0)</f>
        <v>9.2143999999999995</v>
      </c>
      <c r="Q26" s="66">
        <f t="shared" si="6"/>
        <v>18</v>
      </c>
      <c r="R26" s="65">
        <f>VLOOKUP($A26,'Return Data'!$B$7:$R$2843,16,0)</f>
        <v>8.9437999999999995</v>
      </c>
      <c r="S26" s="67">
        <f t="shared" si="7"/>
        <v>16</v>
      </c>
    </row>
    <row r="27" spans="1:19" x14ac:dyDescent="0.3">
      <c r="A27" s="82" t="s">
        <v>1383</v>
      </c>
      <c r="B27" s="64">
        <f>VLOOKUP($A27,'Return Data'!$B$7:$R$2843,3,0)</f>
        <v>44319</v>
      </c>
      <c r="C27" s="65">
        <f>VLOOKUP($A27,'Return Data'!$B$7:$R$2843,4,0)</f>
        <v>50.613199999999999</v>
      </c>
      <c r="D27" s="65">
        <f>VLOOKUP($A27,'Return Data'!$B$7:$R$2843,9,0)</f>
        <v>9.0307999999999993</v>
      </c>
      <c r="E27" s="66">
        <f t="shared" si="0"/>
        <v>20</v>
      </c>
      <c r="F27" s="65">
        <f>VLOOKUP($A27,'Return Data'!$B$7:$R$2843,10,0)</f>
        <v>4.3962000000000003</v>
      </c>
      <c r="G27" s="66">
        <f t="shared" si="1"/>
        <v>12</v>
      </c>
      <c r="H27" s="65">
        <f>VLOOKUP($A27,'Return Data'!$B$7:$R$2843,11,0)</f>
        <v>2.1730999999999998</v>
      </c>
      <c r="I27" s="66">
        <f t="shared" si="2"/>
        <v>14</v>
      </c>
      <c r="J27" s="65">
        <f>VLOOKUP($A27,'Return Data'!$B$7:$R$2843,12,0)</f>
        <v>2.0137</v>
      </c>
      <c r="K27" s="66">
        <f t="shared" si="3"/>
        <v>21</v>
      </c>
      <c r="L27" s="65">
        <f>VLOOKUP($A27,'Return Data'!$B$7:$R$2843,13,0)</f>
        <v>4.7824999999999998</v>
      </c>
      <c r="M27" s="66">
        <f t="shared" si="4"/>
        <v>20</v>
      </c>
      <c r="N27" s="65">
        <f>VLOOKUP($A27,'Return Data'!$B$7:$R$2843,17,0)</f>
        <v>10.1168</v>
      </c>
      <c r="O27" s="66">
        <f t="shared" si="5"/>
        <v>15</v>
      </c>
      <c r="P27" s="65">
        <f>VLOOKUP($A27,'Return Data'!$B$7:$R$2843,14,0)</f>
        <v>9.4090000000000007</v>
      </c>
      <c r="Q27" s="66">
        <f t="shared" si="6"/>
        <v>16</v>
      </c>
      <c r="R27" s="65">
        <f>VLOOKUP($A27,'Return Data'!$B$7:$R$2843,16,0)</f>
        <v>9.4498999999999995</v>
      </c>
      <c r="S27" s="67">
        <f t="shared" si="7"/>
        <v>10</v>
      </c>
    </row>
    <row r="28" spans="1:19" x14ac:dyDescent="0.3">
      <c r="A28" s="82" t="s">
        <v>866</v>
      </c>
      <c r="B28" s="64">
        <f>VLOOKUP($A28,'Return Data'!$B$7:$R$2843,3,0)</f>
        <v>44319</v>
      </c>
      <c r="C28" s="65">
        <f>VLOOKUP($A28,'Return Data'!$B$7:$R$2843,4,0)</f>
        <v>18.007300000000001</v>
      </c>
      <c r="D28" s="65">
        <f>VLOOKUP($A28,'Return Data'!$B$7:$R$2843,9,0)</f>
        <v>17.8124</v>
      </c>
      <c r="E28" s="66">
        <f t="shared" si="0"/>
        <v>2</v>
      </c>
      <c r="F28" s="65">
        <f>VLOOKUP($A28,'Return Data'!$B$7:$R$2843,10,0)</f>
        <v>8.3472000000000008</v>
      </c>
      <c r="G28" s="66">
        <f t="shared" si="1"/>
        <v>3</v>
      </c>
      <c r="H28" s="65">
        <f>VLOOKUP($A28,'Return Data'!$B$7:$R$2843,11,0)</f>
        <v>3.7296999999999998</v>
      </c>
      <c r="I28" s="66">
        <f t="shared" si="2"/>
        <v>2</v>
      </c>
      <c r="J28" s="65">
        <f>VLOOKUP($A28,'Return Data'!$B$7:$R$2843,12,0)</f>
        <v>3.6717</v>
      </c>
      <c r="K28" s="66">
        <f t="shared" si="3"/>
        <v>8</v>
      </c>
      <c r="L28" s="65">
        <f>VLOOKUP($A28,'Return Data'!$B$7:$R$2843,13,0)</f>
        <v>6.6013000000000002</v>
      </c>
      <c r="M28" s="66">
        <f t="shared" si="4"/>
        <v>8</v>
      </c>
      <c r="N28" s="65">
        <f>VLOOKUP($A28,'Return Data'!$B$7:$R$2843,17,0)</f>
        <v>11.296900000000001</v>
      </c>
      <c r="O28" s="66">
        <f t="shared" si="5"/>
        <v>9</v>
      </c>
      <c r="P28" s="65">
        <f>VLOOKUP($A28,'Return Data'!$B$7:$R$2843,14,0)</f>
        <v>10.456099999999999</v>
      </c>
      <c r="Q28" s="66">
        <f t="shared" si="6"/>
        <v>13</v>
      </c>
      <c r="R28" s="65">
        <f>VLOOKUP($A28,'Return Data'!$B$7:$R$2843,16,0)</f>
        <v>9.3131000000000004</v>
      </c>
      <c r="S28" s="67">
        <f t="shared" si="7"/>
        <v>12</v>
      </c>
    </row>
    <row r="29" spans="1:19" x14ac:dyDescent="0.3">
      <c r="A29" s="82" t="s">
        <v>869</v>
      </c>
      <c r="B29" s="64">
        <f>VLOOKUP($A29,'Return Data'!$B$7:$R$2843,3,0)</f>
        <v>44319</v>
      </c>
      <c r="C29" s="65">
        <f>VLOOKUP($A29,'Return Data'!$B$7:$R$2843,4,0)</f>
        <v>19.417899999999999</v>
      </c>
      <c r="D29" s="65">
        <f>VLOOKUP($A29,'Return Data'!$B$7:$R$2843,9,0)</f>
        <v>12.185700000000001</v>
      </c>
      <c r="E29" s="66">
        <f t="shared" si="0"/>
        <v>10</v>
      </c>
      <c r="F29" s="65">
        <f>VLOOKUP($A29,'Return Data'!$B$7:$R$2843,10,0)</f>
        <v>4.3952999999999998</v>
      </c>
      <c r="G29" s="66">
        <f t="shared" si="1"/>
        <v>13</v>
      </c>
      <c r="H29" s="65">
        <f>VLOOKUP($A29,'Return Data'!$B$7:$R$2843,11,0)</f>
        <v>1.9736</v>
      </c>
      <c r="I29" s="66">
        <f t="shared" si="2"/>
        <v>16</v>
      </c>
      <c r="J29" s="65">
        <f>VLOOKUP($A29,'Return Data'!$B$7:$R$2843,12,0)</f>
        <v>3.5691999999999999</v>
      </c>
      <c r="K29" s="66">
        <f t="shared" si="3"/>
        <v>10</v>
      </c>
      <c r="L29" s="65">
        <f>VLOOKUP($A29,'Return Data'!$B$7:$R$2843,13,0)</f>
        <v>7.0956000000000001</v>
      </c>
      <c r="M29" s="66">
        <f t="shared" si="4"/>
        <v>3</v>
      </c>
      <c r="N29" s="65">
        <f>VLOOKUP($A29,'Return Data'!$B$7:$R$2843,17,0)</f>
        <v>12.2532</v>
      </c>
      <c r="O29" s="66">
        <f t="shared" si="5"/>
        <v>3</v>
      </c>
      <c r="P29" s="65">
        <f>VLOOKUP($A29,'Return Data'!$B$7:$R$2843,14,0)</f>
        <v>11.7142</v>
      </c>
      <c r="Q29" s="66">
        <f t="shared" si="6"/>
        <v>3</v>
      </c>
      <c r="R29" s="65">
        <f>VLOOKUP($A29,'Return Data'!$B$7:$R$2843,16,0)</f>
        <v>10.504200000000001</v>
      </c>
      <c r="S29" s="67">
        <f t="shared" si="7"/>
        <v>2</v>
      </c>
    </row>
    <row r="30" spans="1:19" x14ac:dyDescent="0.3">
      <c r="A30" s="82" t="s">
        <v>870</v>
      </c>
      <c r="B30" s="64">
        <f>VLOOKUP($A30,'Return Data'!$B$7:$R$2843,3,0)</f>
        <v>44319</v>
      </c>
      <c r="C30" s="65">
        <f>VLOOKUP($A30,'Return Data'!$B$7:$R$2843,4,0)</f>
        <v>36.090699999999998</v>
      </c>
      <c r="D30" s="65">
        <f>VLOOKUP($A30,'Return Data'!$B$7:$R$2843,9,0)</f>
        <v>12.073399999999999</v>
      </c>
      <c r="E30" s="66">
        <f t="shared" si="0"/>
        <v>11</v>
      </c>
      <c r="F30" s="65">
        <f>VLOOKUP($A30,'Return Data'!$B$7:$R$2843,10,0)</f>
        <v>3.5324</v>
      </c>
      <c r="G30" s="66">
        <f t="shared" si="1"/>
        <v>18</v>
      </c>
      <c r="H30" s="65">
        <f>VLOOKUP($A30,'Return Data'!$B$7:$R$2843,11,0)</f>
        <v>1.2791999999999999</v>
      </c>
      <c r="I30" s="66">
        <f t="shared" si="2"/>
        <v>22</v>
      </c>
      <c r="J30" s="65">
        <f>VLOOKUP($A30,'Return Data'!$B$7:$R$2843,12,0)</f>
        <v>2.2948</v>
      </c>
      <c r="K30" s="66">
        <f t="shared" si="3"/>
        <v>20</v>
      </c>
      <c r="L30" s="65">
        <f>VLOOKUP($A30,'Return Data'!$B$7:$R$2843,13,0)</f>
        <v>6.2953999999999999</v>
      </c>
      <c r="M30" s="66">
        <f t="shared" si="4"/>
        <v>12</v>
      </c>
      <c r="N30" s="65">
        <f>VLOOKUP($A30,'Return Data'!$B$7:$R$2843,17,0)</f>
        <v>11.979699999999999</v>
      </c>
      <c r="O30" s="66">
        <f t="shared" si="5"/>
        <v>6</v>
      </c>
      <c r="P30" s="65">
        <f>VLOOKUP($A30,'Return Data'!$B$7:$R$2843,14,0)</f>
        <v>12.280099999999999</v>
      </c>
      <c r="Q30" s="66">
        <f t="shared" si="6"/>
        <v>1</v>
      </c>
      <c r="R30" s="65">
        <f>VLOOKUP($A30,'Return Data'!$B$7:$R$2843,16,0)</f>
        <v>10.4742</v>
      </c>
      <c r="S30" s="67">
        <f t="shared" si="7"/>
        <v>3</v>
      </c>
    </row>
    <row r="31" spans="1:19" x14ac:dyDescent="0.3">
      <c r="A31" s="82" t="s">
        <v>873</v>
      </c>
      <c r="B31" s="64">
        <f>VLOOKUP($A31,'Return Data'!$B$7:$R$2843,3,0)</f>
        <v>44319</v>
      </c>
      <c r="C31" s="65">
        <f>VLOOKUP($A31,'Return Data'!$B$7:$R$2843,4,0)</f>
        <v>50.915700000000001</v>
      </c>
      <c r="D31" s="65">
        <f>VLOOKUP($A31,'Return Data'!$B$7:$R$2843,9,0)</f>
        <v>12.704700000000001</v>
      </c>
      <c r="E31" s="66">
        <f t="shared" si="0"/>
        <v>8</v>
      </c>
      <c r="F31" s="65">
        <f>VLOOKUP($A31,'Return Data'!$B$7:$R$2843,10,0)</f>
        <v>3.7422</v>
      </c>
      <c r="G31" s="66">
        <f t="shared" si="1"/>
        <v>16</v>
      </c>
      <c r="H31" s="65">
        <f>VLOOKUP($A31,'Return Data'!$B$7:$R$2843,11,0)</f>
        <v>1.4609000000000001</v>
      </c>
      <c r="I31" s="66">
        <f t="shared" si="2"/>
        <v>20</v>
      </c>
      <c r="J31" s="65">
        <f>VLOOKUP($A31,'Return Data'!$B$7:$R$2843,12,0)</f>
        <v>2.7138</v>
      </c>
      <c r="K31" s="66">
        <f t="shared" si="3"/>
        <v>17</v>
      </c>
      <c r="L31" s="65">
        <f>VLOOKUP($A31,'Return Data'!$B$7:$R$2843,13,0)</f>
        <v>5.6782000000000004</v>
      </c>
      <c r="M31" s="66">
        <f t="shared" si="4"/>
        <v>16</v>
      </c>
      <c r="N31" s="65">
        <f>VLOOKUP($A31,'Return Data'!$B$7:$R$2843,17,0)</f>
        <v>10.876799999999999</v>
      </c>
      <c r="O31" s="66">
        <f t="shared" si="5"/>
        <v>14</v>
      </c>
      <c r="P31" s="65">
        <f>VLOOKUP($A31,'Return Data'!$B$7:$R$2843,14,0)</f>
        <v>10.696899999999999</v>
      </c>
      <c r="Q31" s="66">
        <f t="shared" si="6"/>
        <v>11</v>
      </c>
      <c r="R31" s="65">
        <f>VLOOKUP($A31,'Return Data'!$B$7:$R$2843,16,0)</f>
        <v>10.15</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11.642716666666667</v>
      </c>
      <c r="E33" s="88"/>
      <c r="F33" s="89">
        <f>AVERAGE(F8:F31)</f>
        <v>4.9515833333333328</v>
      </c>
      <c r="G33" s="88"/>
      <c r="H33" s="89">
        <f>AVERAGE(H8:H31)</f>
        <v>2.648708333333333</v>
      </c>
      <c r="I33" s="88"/>
      <c r="J33" s="89">
        <f>AVERAGE(J8:J31)</f>
        <v>3.2806624999999996</v>
      </c>
      <c r="K33" s="88"/>
      <c r="L33" s="89">
        <f>AVERAGE(L8:L31)</f>
        <v>6.0202333333333335</v>
      </c>
      <c r="M33" s="88"/>
      <c r="N33" s="89">
        <f>AVERAGE(N8:N31)</f>
        <v>10.575416666666667</v>
      </c>
      <c r="O33" s="88"/>
      <c r="P33" s="89">
        <f>AVERAGE(P8:P31)</f>
        <v>10.177562500000001</v>
      </c>
      <c r="Q33" s="88"/>
      <c r="R33" s="89">
        <f>AVERAGE(R8:R31)</f>
        <v>9.2845041666666663</v>
      </c>
      <c r="S33" s="90"/>
    </row>
    <row r="34" spans="1:19" x14ac:dyDescent="0.3">
      <c r="A34" s="87" t="s">
        <v>28</v>
      </c>
      <c r="B34" s="88"/>
      <c r="C34" s="88"/>
      <c r="D34" s="89">
        <f>MIN(D8:D31)</f>
        <v>5.2930999999999999</v>
      </c>
      <c r="E34" s="88"/>
      <c r="F34" s="89">
        <f>MIN(F8:F31)</f>
        <v>2.3203999999999998</v>
      </c>
      <c r="G34" s="88"/>
      <c r="H34" s="89">
        <f>MIN(H8:H31)</f>
        <v>0.77180000000000004</v>
      </c>
      <c r="I34" s="88"/>
      <c r="J34" s="89">
        <f>MIN(J8:J31)</f>
        <v>0.94440000000000002</v>
      </c>
      <c r="K34" s="88"/>
      <c r="L34" s="89">
        <f>MIN(L8:L31)</f>
        <v>3.427</v>
      </c>
      <c r="M34" s="88"/>
      <c r="N34" s="89">
        <f>MIN(N8:N31)</f>
        <v>7.5492999999999997</v>
      </c>
      <c r="O34" s="88"/>
      <c r="P34" s="89">
        <f>MIN(P8:P31)</f>
        <v>8.3018999999999998</v>
      </c>
      <c r="Q34" s="88"/>
      <c r="R34" s="89">
        <f>MIN(R8:R31)</f>
        <v>7.3952999999999998</v>
      </c>
      <c r="S34" s="90"/>
    </row>
    <row r="35" spans="1:19" ht="15" thickBot="1" x14ac:dyDescent="0.35">
      <c r="A35" s="91" t="s">
        <v>29</v>
      </c>
      <c r="B35" s="92"/>
      <c r="C35" s="92"/>
      <c r="D35" s="93">
        <f>MAX(D8:D31)</f>
        <v>23.4573</v>
      </c>
      <c r="E35" s="92"/>
      <c r="F35" s="93">
        <f>MAX(F8:F31)</f>
        <v>11.136699999999999</v>
      </c>
      <c r="G35" s="92"/>
      <c r="H35" s="93">
        <f>MAX(H8:H31)</f>
        <v>7.2001999999999997</v>
      </c>
      <c r="I35" s="92"/>
      <c r="J35" s="93">
        <f>MAX(J8:J31)</f>
        <v>7.9850000000000003</v>
      </c>
      <c r="K35" s="92"/>
      <c r="L35" s="93">
        <f>MAX(L8:L31)</f>
        <v>9.8384</v>
      </c>
      <c r="M35" s="92"/>
      <c r="N35" s="93">
        <f>MAX(N8:N31)</f>
        <v>12.486599999999999</v>
      </c>
      <c r="O35" s="92"/>
      <c r="P35" s="93">
        <f>MAX(P8:P31)</f>
        <v>12.280099999999999</v>
      </c>
      <c r="Q35" s="92"/>
      <c r="R35" s="93">
        <f>MAX(R8:R31)</f>
        <v>10.8268</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44319</v>
      </c>
      <c r="C8" s="65">
        <f>VLOOKUP($A8,'Return Data'!$B$7:$R$2843,4,0)</f>
        <v>63.651299999999999</v>
      </c>
      <c r="D8" s="65">
        <f>VLOOKUP($A8,'Return Data'!$B$7:$R$2843,9,0)</f>
        <v>8.8048999999999999</v>
      </c>
      <c r="E8" s="66">
        <f>RANK(D8,D$8:D$34,0)</f>
        <v>21</v>
      </c>
      <c r="F8" s="65">
        <f>VLOOKUP($A8,'Return Data'!$B$7:$R$2843,10,0)</f>
        <v>4.4733999999999998</v>
      </c>
      <c r="G8" s="66">
        <f>RANK(F8,F$8:F$34,0)</f>
        <v>9</v>
      </c>
      <c r="H8" s="65">
        <f>VLOOKUP($A8,'Return Data'!$B$7:$R$2843,11,0)</f>
        <v>1.9823</v>
      </c>
      <c r="I8" s="66">
        <f>RANK(H8,H$8:H$34,0)</f>
        <v>12</v>
      </c>
      <c r="J8" s="65">
        <f>VLOOKUP($A8,'Return Data'!$B$7:$R$2843,12,0)</f>
        <v>2.7551999999999999</v>
      </c>
      <c r="K8" s="66">
        <f>RANK(J8,J$8:J$34,0)</f>
        <v>13</v>
      </c>
      <c r="L8" s="65">
        <f>VLOOKUP($A8,'Return Data'!$B$7:$R$2843,13,0)</f>
        <v>5.3974000000000002</v>
      </c>
      <c r="M8" s="66">
        <f>RANK(L8,L$8:L$34,0)</f>
        <v>10</v>
      </c>
      <c r="N8" s="65">
        <f>VLOOKUP($A8,'Return Data'!$B$7:$R$2843,17,0)</f>
        <v>10.4321</v>
      </c>
      <c r="O8" s="66">
        <f>RANK(N8,N$8:N$34,0)</f>
        <v>11</v>
      </c>
      <c r="P8" s="65">
        <f>VLOOKUP($A8,'Return Data'!$B$7:$R$2843,14,0)</f>
        <v>10.1371</v>
      </c>
      <c r="Q8" s="66">
        <f>RANK(P8,P$8:P$34,0)</f>
        <v>10</v>
      </c>
      <c r="R8" s="65">
        <f>VLOOKUP($A8,'Return Data'!$B$7:$R$2843,16,0)</f>
        <v>8.9572000000000003</v>
      </c>
      <c r="S8" s="67">
        <f>RANK(R8,R$8:R$34,0)</f>
        <v>8</v>
      </c>
    </row>
    <row r="9" spans="1:19" x14ac:dyDescent="0.3">
      <c r="A9" s="82" t="s">
        <v>1348</v>
      </c>
      <c r="B9" s="64">
        <f>VLOOKUP($A9,'Return Data'!$B$7:$R$2843,3,0)</f>
        <v>44319</v>
      </c>
      <c r="C9" s="65">
        <f>VLOOKUP($A9,'Return Data'!$B$7:$R$2843,4,0)</f>
        <v>19.948</v>
      </c>
      <c r="D9" s="65">
        <f>VLOOKUP($A9,'Return Data'!$B$7:$R$2843,9,0)</f>
        <v>10.178699999999999</v>
      </c>
      <c r="E9" s="66">
        <f t="shared" ref="E9:E34" si="0">RANK(D9,D$8:D$34,0)</f>
        <v>15</v>
      </c>
      <c r="F9" s="65">
        <f>VLOOKUP($A9,'Return Data'!$B$7:$R$2843,10,0)</f>
        <v>2.8839999999999999</v>
      </c>
      <c r="G9" s="66">
        <f t="shared" ref="G9:G34" si="1">RANK(F9,F$8:F$34,0)</f>
        <v>22</v>
      </c>
      <c r="H9" s="65">
        <f>VLOOKUP($A9,'Return Data'!$B$7:$R$2843,11,0)</f>
        <v>2.7565</v>
      </c>
      <c r="I9" s="66">
        <f t="shared" ref="I9:I34" si="2">RANK(H9,H$8:H$34,0)</f>
        <v>7</v>
      </c>
      <c r="J9" s="65">
        <f>VLOOKUP($A9,'Return Data'!$B$7:$R$2843,12,0)</f>
        <v>4.5578000000000003</v>
      </c>
      <c r="K9" s="66">
        <f t="shared" ref="K9:K34" si="3">RANK(J9,J$8:J$34,0)</f>
        <v>2</v>
      </c>
      <c r="L9" s="65">
        <f>VLOOKUP($A9,'Return Data'!$B$7:$R$2843,13,0)</f>
        <v>6.0336999999999996</v>
      </c>
      <c r="M9" s="66">
        <f t="shared" ref="M9:M34" si="4">RANK(L9,L$8:L$34,0)</f>
        <v>9</v>
      </c>
      <c r="N9" s="65">
        <f>VLOOKUP($A9,'Return Data'!$B$7:$R$2843,17,0)</f>
        <v>11.481199999999999</v>
      </c>
      <c r="O9" s="66">
        <f t="shared" ref="O9:O34" si="5">RANK(N9,N$8:N$34,0)</f>
        <v>5</v>
      </c>
      <c r="P9" s="65">
        <f>VLOOKUP($A9,'Return Data'!$B$7:$R$2843,14,0)</f>
        <v>10.381600000000001</v>
      </c>
      <c r="Q9" s="66">
        <f t="shared" ref="Q9:Q34" si="6">RANK(P9,P$8:P$34,0)</f>
        <v>6</v>
      </c>
      <c r="R9" s="65">
        <f>VLOOKUP($A9,'Return Data'!$B$7:$R$2843,16,0)</f>
        <v>7.7232000000000003</v>
      </c>
      <c r="S9" s="67">
        <f t="shared" ref="S9:S34" si="7">RANK(R9,R$8:R$34,0)</f>
        <v>20</v>
      </c>
    </row>
    <row r="10" spans="1:19" x14ac:dyDescent="0.3">
      <c r="A10" s="82" t="s">
        <v>1349</v>
      </c>
      <c r="B10" s="64">
        <f>VLOOKUP($A10,'Return Data'!$B$7:$R$2843,3,0)</f>
        <v>44319</v>
      </c>
      <c r="C10" s="65">
        <f>VLOOKUP($A10,'Return Data'!$B$7:$R$2843,4,0)</f>
        <v>33.316800000000001</v>
      </c>
      <c r="D10" s="65">
        <f>VLOOKUP($A10,'Return Data'!$B$7:$R$2843,9,0)</f>
        <v>9.8877000000000006</v>
      </c>
      <c r="E10" s="66">
        <f t="shared" si="0"/>
        <v>16</v>
      </c>
      <c r="F10" s="65">
        <f>VLOOKUP($A10,'Return Data'!$B$7:$R$2843,10,0)</f>
        <v>2.5727000000000002</v>
      </c>
      <c r="G10" s="66">
        <f t="shared" si="1"/>
        <v>23</v>
      </c>
      <c r="H10" s="65">
        <f>VLOOKUP($A10,'Return Data'!$B$7:$R$2843,11,0)</f>
        <v>0.85160000000000002</v>
      </c>
      <c r="I10" s="66">
        <f t="shared" si="2"/>
        <v>24</v>
      </c>
      <c r="J10" s="65">
        <f>VLOOKUP($A10,'Return Data'!$B$7:$R$2843,12,0)</f>
        <v>1.6288</v>
      </c>
      <c r="K10" s="66">
        <f t="shared" si="3"/>
        <v>24</v>
      </c>
      <c r="L10" s="65">
        <f>VLOOKUP($A10,'Return Data'!$B$7:$R$2843,13,0)</f>
        <v>4.5974000000000004</v>
      </c>
      <c r="M10" s="66">
        <f t="shared" si="4"/>
        <v>21</v>
      </c>
      <c r="N10" s="65">
        <f>VLOOKUP($A10,'Return Data'!$B$7:$R$2843,17,0)</f>
        <v>8.3458000000000006</v>
      </c>
      <c r="O10" s="66">
        <f t="shared" si="5"/>
        <v>22</v>
      </c>
      <c r="P10" s="65">
        <f>VLOOKUP($A10,'Return Data'!$B$7:$R$2843,14,0)</f>
        <v>8.1637000000000004</v>
      </c>
      <c r="Q10" s="66">
        <f t="shared" si="6"/>
        <v>22</v>
      </c>
      <c r="R10" s="65">
        <f>VLOOKUP($A10,'Return Data'!$B$7:$R$2843,16,0)</f>
        <v>6.4926000000000004</v>
      </c>
      <c r="S10" s="67">
        <f t="shared" si="7"/>
        <v>26</v>
      </c>
    </row>
    <row r="11" spans="1:19" x14ac:dyDescent="0.3">
      <c r="A11" s="82" t="s">
        <v>1352</v>
      </c>
      <c r="B11" s="64">
        <f>VLOOKUP($A11,'Return Data'!$B$7:$R$2843,3,0)</f>
        <v>44319</v>
      </c>
      <c r="C11" s="65">
        <f>VLOOKUP($A11,'Return Data'!$B$7:$R$2843,4,0)</f>
        <v>60.1858</v>
      </c>
      <c r="D11" s="65">
        <f>VLOOKUP($A11,'Return Data'!$B$7:$R$2843,9,0)</f>
        <v>4.6561000000000003</v>
      </c>
      <c r="E11" s="66">
        <f t="shared" si="0"/>
        <v>27</v>
      </c>
      <c r="F11" s="65">
        <f>VLOOKUP($A11,'Return Data'!$B$7:$R$2843,10,0)</f>
        <v>2.3982000000000001</v>
      </c>
      <c r="G11" s="66">
        <f t="shared" si="1"/>
        <v>24</v>
      </c>
      <c r="H11" s="65">
        <f>VLOOKUP($A11,'Return Data'!$B$7:$R$2843,11,0)</f>
        <v>1.2803</v>
      </c>
      <c r="I11" s="66">
        <f t="shared" si="2"/>
        <v>21</v>
      </c>
      <c r="J11" s="65">
        <f>VLOOKUP($A11,'Return Data'!$B$7:$R$2843,12,0)</f>
        <v>1.8929</v>
      </c>
      <c r="K11" s="66">
        <f t="shared" si="3"/>
        <v>20</v>
      </c>
      <c r="L11" s="65">
        <f>VLOOKUP($A11,'Return Data'!$B$7:$R$2843,13,0)</f>
        <v>4.8204000000000002</v>
      </c>
      <c r="M11" s="66">
        <f t="shared" si="4"/>
        <v>19</v>
      </c>
      <c r="N11" s="65">
        <f>VLOOKUP($A11,'Return Data'!$B$7:$R$2843,17,0)</f>
        <v>9.1470000000000002</v>
      </c>
      <c r="O11" s="66">
        <f t="shared" si="5"/>
        <v>19</v>
      </c>
      <c r="P11" s="65">
        <f>VLOOKUP($A11,'Return Data'!$B$7:$R$2843,14,0)</f>
        <v>8.3021999999999991</v>
      </c>
      <c r="Q11" s="66">
        <f t="shared" si="6"/>
        <v>21</v>
      </c>
      <c r="R11" s="65">
        <f>VLOOKUP($A11,'Return Data'!$B$7:$R$2843,16,0)</f>
        <v>8.7665000000000006</v>
      </c>
      <c r="S11" s="67">
        <f t="shared" si="7"/>
        <v>9</v>
      </c>
    </row>
    <row r="12" spans="1:19" x14ac:dyDescent="0.3">
      <c r="A12" s="82" t="s">
        <v>1354</v>
      </c>
      <c r="B12" s="64">
        <f>VLOOKUP($A12,'Return Data'!$B$7:$R$2843,3,0)</f>
        <v>44319</v>
      </c>
      <c r="C12" s="65">
        <f>VLOOKUP($A12,'Return Data'!$B$7:$R$2843,4,0)</f>
        <v>74.088899999999995</v>
      </c>
      <c r="D12" s="65">
        <f>VLOOKUP($A12,'Return Data'!$B$7:$R$2843,9,0)</f>
        <v>11.7425</v>
      </c>
      <c r="E12" s="66">
        <f t="shared" si="0"/>
        <v>14</v>
      </c>
      <c r="F12" s="65">
        <f>VLOOKUP($A12,'Return Data'!$B$7:$R$2843,10,0)</f>
        <v>5.9328000000000003</v>
      </c>
      <c r="G12" s="66">
        <f t="shared" si="1"/>
        <v>6</v>
      </c>
      <c r="H12" s="65">
        <f>VLOOKUP($A12,'Return Data'!$B$7:$R$2843,11,0)</f>
        <v>2.4426999999999999</v>
      </c>
      <c r="I12" s="66">
        <f t="shared" si="2"/>
        <v>11</v>
      </c>
      <c r="J12" s="65">
        <f>VLOOKUP($A12,'Return Data'!$B$7:$R$2843,12,0)</f>
        <v>3.6419000000000001</v>
      </c>
      <c r="K12" s="66">
        <f t="shared" si="3"/>
        <v>3</v>
      </c>
      <c r="L12" s="65">
        <f>VLOOKUP($A12,'Return Data'!$B$7:$R$2843,13,0)</f>
        <v>6.4617000000000004</v>
      </c>
      <c r="M12" s="66">
        <f t="shared" si="4"/>
        <v>4</v>
      </c>
      <c r="N12" s="65">
        <f>VLOOKUP($A12,'Return Data'!$B$7:$R$2843,17,0)</f>
        <v>11.4674</v>
      </c>
      <c r="O12" s="66">
        <f t="shared" si="5"/>
        <v>6</v>
      </c>
      <c r="P12" s="65">
        <f>VLOOKUP($A12,'Return Data'!$B$7:$R$2843,14,0)</f>
        <v>10.813700000000001</v>
      </c>
      <c r="Q12" s="66">
        <f t="shared" si="6"/>
        <v>4</v>
      </c>
      <c r="R12" s="65">
        <f>VLOOKUP($A12,'Return Data'!$B$7:$R$2843,16,0)</f>
        <v>9.7125000000000004</v>
      </c>
      <c r="S12" s="67">
        <f t="shared" si="7"/>
        <v>3</v>
      </c>
    </row>
    <row r="13" spans="1:19" x14ac:dyDescent="0.3">
      <c r="A13" s="82" t="s">
        <v>1356</v>
      </c>
      <c r="B13" s="64">
        <f>VLOOKUP($A13,'Return Data'!$B$7:$R$2843,3,0)</f>
        <v>44319</v>
      </c>
      <c r="C13" s="65">
        <f>VLOOKUP($A13,'Return Data'!$B$7:$R$2843,4,0)</f>
        <v>19.311499999999999</v>
      </c>
      <c r="D13" s="65">
        <f>VLOOKUP($A13,'Return Data'!$B$7:$R$2843,9,0)</f>
        <v>22.6782</v>
      </c>
      <c r="E13" s="66">
        <f t="shared" si="0"/>
        <v>1</v>
      </c>
      <c r="F13" s="65">
        <f>VLOOKUP($A13,'Return Data'!$B$7:$R$2843,10,0)</f>
        <v>10.3887</v>
      </c>
      <c r="G13" s="66">
        <f t="shared" si="1"/>
        <v>1</v>
      </c>
      <c r="H13" s="65">
        <f>VLOOKUP($A13,'Return Data'!$B$7:$R$2843,11,0)</f>
        <v>6.5743</v>
      </c>
      <c r="I13" s="66">
        <f t="shared" si="2"/>
        <v>1</v>
      </c>
      <c r="J13" s="65">
        <f>VLOOKUP($A13,'Return Data'!$B$7:$R$2843,12,0)</f>
        <v>7.3891999999999998</v>
      </c>
      <c r="K13" s="66">
        <f t="shared" si="3"/>
        <v>1</v>
      </c>
      <c r="L13" s="65">
        <f>VLOOKUP($A13,'Return Data'!$B$7:$R$2843,13,0)</f>
        <v>9.2392000000000003</v>
      </c>
      <c r="M13" s="66">
        <f t="shared" si="4"/>
        <v>1</v>
      </c>
      <c r="N13" s="65">
        <f>VLOOKUP($A13,'Return Data'!$B$7:$R$2843,17,0)</f>
        <v>11.917</v>
      </c>
      <c r="O13" s="66">
        <f t="shared" si="5"/>
        <v>2</v>
      </c>
      <c r="P13" s="65">
        <f>VLOOKUP($A13,'Return Data'!$B$7:$R$2843,14,0)</f>
        <v>10.418699999999999</v>
      </c>
      <c r="Q13" s="66">
        <f t="shared" si="6"/>
        <v>5</v>
      </c>
      <c r="R13" s="65">
        <f>VLOOKUP($A13,'Return Data'!$B$7:$R$2843,16,0)</f>
        <v>9.5409000000000006</v>
      </c>
      <c r="S13" s="67">
        <f t="shared" si="7"/>
        <v>4</v>
      </c>
    </row>
    <row r="14" spans="1:19" x14ac:dyDescent="0.3">
      <c r="A14" s="82" t="s">
        <v>1357</v>
      </c>
      <c r="B14" s="64">
        <f>VLOOKUP($A14,'Return Data'!$B$7:$R$2843,3,0)</f>
        <v>44319</v>
      </c>
      <c r="C14" s="65">
        <f>VLOOKUP($A14,'Return Data'!$B$7:$R$2843,4,0)</f>
        <v>47.5199</v>
      </c>
      <c r="D14" s="65">
        <f>VLOOKUP($A14,'Return Data'!$B$7:$R$2843,9,0)</f>
        <v>13.902900000000001</v>
      </c>
      <c r="E14" s="66">
        <f t="shared" si="0"/>
        <v>8</v>
      </c>
      <c r="F14" s="65">
        <f>VLOOKUP($A14,'Return Data'!$B$7:$R$2843,10,0)</f>
        <v>4.3724999999999996</v>
      </c>
      <c r="G14" s="66">
        <f t="shared" si="1"/>
        <v>11</v>
      </c>
      <c r="H14" s="65">
        <f>VLOOKUP($A14,'Return Data'!$B$7:$R$2843,11,0)</f>
        <v>1.8694999999999999</v>
      </c>
      <c r="I14" s="66">
        <f t="shared" si="2"/>
        <v>15</v>
      </c>
      <c r="J14" s="65">
        <f>VLOOKUP($A14,'Return Data'!$B$7:$R$2843,12,0)</f>
        <v>1.198</v>
      </c>
      <c r="K14" s="66">
        <f t="shared" si="3"/>
        <v>25</v>
      </c>
      <c r="L14" s="65">
        <f>VLOOKUP($A14,'Return Data'!$B$7:$R$2843,13,0)</f>
        <v>2.9483999999999999</v>
      </c>
      <c r="M14" s="66">
        <f t="shared" si="4"/>
        <v>27</v>
      </c>
      <c r="N14" s="65">
        <f>VLOOKUP($A14,'Return Data'!$B$7:$R$2843,17,0)</f>
        <v>7.0395000000000003</v>
      </c>
      <c r="O14" s="66">
        <f t="shared" si="5"/>
        <v>26</v>
      </c>
      <c r="P14" s="65">
        <f>VLOOKUP($A14,'Return Data'!$B$7:$R$2843,14,0)</f>
        <v>7.6219999999999999</v>
      </c>
      <c r="Q14" s="66">
        <f t="shared" si="6"/>
        <v>26</v>
      </c>
      <c r="R14" s="65">
        <f>VLOOKUP($A14,'Return Data'!$B$7:$R$2843,16,0)</f>
        <v>8.3580000000000005</v>
      </c>
      <c r="S14" s="67">
        <f t="shared" si="7"/>
        <v>13</v>
      </c>
    </row>
    <row r="15" spans="1:19" x14ac:dyDescent="0.3">
      <c r="A15" s="82" t="s">
        <v>1359</v>
      </c>
      <c r="B15" s="64">
        <f>VLOOKUP($A15,'Return Data'!$B$7:$R$2843,3,0)</f>
        <v>44319</v>
      </c>
      <c r="C15" s="65">
        <f>VLOOKUP($A15,'Return Data'!$B$7:$R$2843,4,0)</f>
        <v>43.676099999999998</v>
      </c>
      <c r="D15" s="65">
        <f>VLOOKUP($A15,'Return Data'!$B$7:$R$2843,9,0)</f>
        <v>9.1255000000000006</v>
      </c>
      <c r="E15" s="66">
        <f t="shared" si="0"/>
        <v>18</v>
      </c>
      <c r="F15" s="65">
        <f>VLOOKUP($A15,'Return Data'!$B$7:$R$2843,10,0)</f>
        <v>3.1947000000000001</v>
      </c>
      <c r="G15" s="66">
        <f t="shared" si="1"/>
        <v>21</v>
      </c>
      <c r="H15" s="65">
        <f>VLOOKUP($A15,'Return Data'!$B$7:$R$2843,11,0)</f>
        <v>1.3821000000000001</v>
      </c>
      <c r="I15" s="66">
        <f t="shared" si="2"/>
        <v>19</v>
      </c>
      <c r="J15" s="65">
        <f>VLOOKUP($A15,'Return Data'!$B$7:$R$2843,12,0)</f>
        <v>2.4559000000000002</v>
      </c>
      <c r="K15" s="66">
        <f t="shared" si="3"/>
        <v>15</v>
      </c>
      <c r="L15" s="65">
        <f>VLOOKUP($A15,'Return Data'!$B$7:$R$2843,13,0)</f>
        <v>5.0057999999999998</v>
      </c>
      <c r="M15" s="66">
        <f t="shared" si="4"/>
        <v>18</v>
      </c>
      <c r="N15" s="65">
        <f>VLOOKUP($A15,'Return Data'!$B$7:$R$2843,17,0)</f>
        <v>8.2314000000000007</v>
      </c>
      <c r="O15" s="66">
        <f t="shared" si="5"/>
        <v>24</v>
      </c>
      <c r="P15" s="65">
        <f>VLOOKUP($A15,'Return Data'!$B$7:$R$2843,14,0)</f>
        <v>7.9730999999999996</v>
      </c>
      <c r="Q15" s="66">
        <f t="shared" si="6"/>
        <v>25</v>
      </c>
      <c r="R15" s="65">
        <f>VLOOKUP($A15,'Return Data'!$B$7:$R$2843,16,0)</f>
        <v>7.7352999999999996</v>
      </c>
      <c r="S15" s="67">
        <f t="shared" si="7"/>
        <v>19</v>
      </c>
    </row>
    <row r="16" spans="1:19" x14ac:dyDescent="0.3">
      <c r="A16" s="82" t="s">
        <v>1361</v>
      </c>
      <c r="B16" s="64">
        <f>VLOOKUP($A16,'Return Data'!$B$7:$R$2843,3,0)</f>
        <v>44319</v>
      </c>
      <c r="C16" s="65">
        <f>VLOOKUP($A16,'Return Data'!$B$7:$R$2843,4,0)</f>
        <v>78.151899999999998</v>
      </c>
      <c r="D16" s="65">
        <f>VLOOKUP($A16,'Return Data'!$B$7:$R$2843,9,0)</f>
        <v>8.4524000000000008</v>
      </c>
      <c r="E16" s="66">
        <f t="shared" si="0"/>
        <v>23</v>
      </c>
      <c r="F16" s="65">
        <f>VLOOKUP($A16,'Return Data'!$B$7:$R$2843,10,0)</f>
        <v>3.8721999999999999</v>
      </c>
      <c r="G16" s="66">
        <f t="shared" si="1"/>
        <v>16</v>
      </c>
      <c r="H16" s="65">
        <f>VLOOKUP($A16,'Return Data'!$B$7:$R$2843,11,0)</f>
        <v>2.9216000000000002</v>
      </c>
      <c r="I16" s="66">
        <f t="shared" si="2"/>
        <v>5</v>
      </c>
      <c r="J16" s="65">
        <f>VLOOKUP($A16,'Return Data'!$B$7:$R$2843,12,0)</f>
        <v>3.0017999999999998</v>
      </c>
      <c r="K16" s="66">
        <f t="shared" si="3"/>
        <v>11</v>
      </c>
      <c r="L16" s="65">
        <f>VLOOKUP($A16,'Return Data'!$B$7:$R$2843,13,0)</f>
        <v>6.5644</v>
      </c>
      <c r="M16" s="66">
        <f t="shared" si="4"/>
        <v>3</v>
      </c>
      <c r="N16" s="65">
        <f>VLOOKUP($A16,'Return Data'!$B$7:$R$2843,17,0)</f>
        <v>10.6738</v>
      </c>
      <c r="O16" s="66">
        <f t="shared" si="5"/>
        <v>9</v>
      </c>
      <c r="P16" s="65">
        <f>VLOOKUP($A16,'Return Data'!$B$7:$R$2843,14,0)</f>
        <v>9.5934000000000008</v>
      </c>
      <c r="Q16" s="66">
        <f t="shared" si="6"/>
        <v>16</v>
      </c>
      <c r="R16" s="65">
        <f>VLOOKUP($A16,'Return Data'!$B$7:$R$2843,16,0)</f>
        <v>9.9284999999999997</v>
      </c>
      <c r="S16" s="67">
        <f t="shared" si="7"/>
        <v>2</v>
      </c>
    </row>
    <row r="17" spans="1:19" x14ac:dyDescent="0.3">
      <c r="A17" s="82" t="s">
        <v>1363</v>
      </c>
      <c r="B17" s="64">
        <f>VLOOKUP($A17,'Return Data'!$B$7:$R$2843,3,0)</f>
        <v>44319</v>
      </c>
      <c r="C17" s="65">
        <f>VLOOKUP($A17,'Return Data'!$B$7:$R$2843,4,0)</f>
        <v>17.2395</v>
      </c>
      <c r="D17" s="65">
        <f>VLOOKUP($A17,'Return Data'!$B$7:$R$2843,9,0)</f>
        <v>15.9983</v>
      </c>
      <c r="E17" s="66">
        <f t="shared" si="0"/>
        <v>4</v>
      </c>
      <c r="F17" s="65">
        <f>VLOOKUP($A17,'Return Data'!$B$7:$R$2843,10,0)</f>
        <v>7.8231999999999999</v>
      </c>
      <c r="G17" s="66">
        <f t="shared" si="1"/>
        <v>4</v>
      </c>
      <c r="H17" s="65">
        <f>VLOOKUP($A17,'Return Data'!$B$7:$R$2843,11,0)</f>
        <v>2.8410000000000002</v>
      </c>
      <c r="I17" s="66">
        <f t="shared" si="2"/>
        <v>6</v>
      </c>
      <c r="J17" s="65">
        <f>VLOOKUP($A17,'Return Data'!$B$7:$R$2843,12,0)</f>
        <v>2.3742999999999999</v>
      </c>
      <c r="K17" s="66">
        <f t="shared" si="3"/>
        <v>17</v>
      </c>
      <c r="L17" s="65">
        <f>VLOOKUP($A17,'Return Data'!$B$7:$R$2843,13,0)</f>
        <v>3.8117000000000001</v>
      </c>
      <c r="M17" s="66">
        <f t="shared" si="4"/>
        <v>24</v>
      </c>
      <c r="N17" s="65">
        <f>VLOOKUP($A17,'Return Data'!$B$7:$R$2843,17,0)</f>
        <v>6.9183000000000003</v>
      </c>
      <c r="O17" s="66">
        <f t="shared" si="5"/>
        <v>27</v>
      </c>
      <c r="P17" s="65">
        <f>VLOOKUP($A17,'Return Data'!$B$7:$R$2843,14,0)</f>
        <v>7.5960999999999999</v>
      </c>
      <c r="Q17" s="66">
        <f t="shared" si="6"/>
        <v>27</v>
      </c>
      <c r="R17" s="65">
        <f>VLOOKUP($A17,'Return Data'!$B$7:$R$2843,16,0)</f>
        <v>6.7233000000000001</v>
      </c>
      <c r="S17" s="67">
        <f t="shared" si="7"/>
        <v>25</v>
      </c>
    </row>
    <row r="18" spans="1:19" x14ac:dyDescent="0.3">
      <c r="A18" s="82" t="s">
        <v>1366</v>
      </c>
      <c r="B18" s="64">
        <f>VLOOKUP($A18,'Return Data'!$B$7:$R$2843,3,0)</f>
        <v>44319</v>
      </c>
      <c r="C18" s="65">
        <f>VLOOKUP($A18,'Return Data'!$B$7:$R$2843,4,0)</f>
        <v>27.775600000000001</v>
      </c>
      <c r="D18" s="65">
        <f>VLOOKUP($A18,'Return Data'!$B$7:$R$2843,9,0)</f>
        <v>12.089</v>
      </c>
      <c r="E18" s="66">
        <f t="shared" si="0"/>
        <v>11</v>
      </c>
      <c r="F18" s="65">
        <f>VLOOKUP($A18,'Return Data'!$B$7:$R$2843,10,0)</f>
        <v>3.3957999999999999</v>
      </c>
      <c r="G18" s="66">
        <f t="shared" si="1"/>
        <v>19</v>
      </c>
      <c r="H18" s="65">
        <f>VLOOKUP($A18,'Return Data'!$B$7:$R$2843,11,0)</f>
        <v>1.3242</v>
      </c>
      <c r="I18" s="66">
        <f t="shared" si="2"/>
        <v>20</v>
      </c>
      <c r="J18" s="65">
        <f>VLOOKUP($A18,'Return Data'!$B$7:$R$2843,12,0)</f>
        <v>2.1436000000000002</v>
      </c>
      <c r="K18" s="66">
        <f t="shared" si="3"/>
        <v>19</v>
      </c>
      <c r="L18" s="65">
        <f>VLOOKUP($A18,'Return Data'!$B$7:$R$2843,13,0)</f>
        <v>6.3396999999999997</v>
      </c>
      <c r="M18" s="66">
        <f t="shared" si="4"/>
        <v>6</v>
      </c>
      <c r="N18" s="65">
        <f>VLOOKUP($A18,'Return Data'!$B$7:$R$2843,17,0)</f>
        <v>11.664199999999999</v>
      </c>
      <c r="O18" s="66">
        <f t="shared" si="5"/>
        <v>4</v>
      </c>
      <c r="P18" s="65">
        <f>VLOOKUP($A18,'Return Data'!$B$7:$R$2843,14,0)</f>
        <v>11.223699999999999</v>
      </c>
      <c r="Q18" s="66">
        <f t="shared" si="6"/>
        <v>3</v>
      </c>
      <c r="R18" s="65">
        <f>VLOOKUP($A18,'Return Data'!$B$7:$R$2843,16,0)</f>
        <v>8.5790000000000006</v>
      </c>
      <c r="S18" s="67">
        <f t="shared" si="7"/>
        <v>12</v>
      </c>
    </row>
    <row r="19" spans="1:19" x14ac:dyDescent="0.3">
      <c r="A19" s="82" t="s">
        <v>1367</v>
      </c>
      <c r="B19" s="64">
        <f>VLOOKUP($A19,'Return Data'!$B$7:$R$2843,3,0)</f>
        <v>44319</v>
      </c>
      <c r="C19" s="65">
        <f>VLOOKUP($A19,'Return Data'!$B$7:$R$2843,4,0)</f>
        <v>2248.4151999999999</v>
      </c>
      <c r="D19" s="65">
        <f>VLOOKUP($A19,'Return Data'!$B$7:$R$2843,9,0)</f>
        <v>5.4217000000000004</v>
      </c>
      <c r="E19" s="66">
        <f t="shared" si="0"/>
        <v>26</v>
      </c>
      <c r="F19" s="65">
        <f>VLOOKUP($A19,'Return Data'!$B$7:$R$2843,10,0)</f>
        <v>3.306</v>
      </c>
      <c r="G19" s="66">
        <f t="shared" si="1"/>
        <v>20</v>
      </c>
      <c r="H19" s="65">
        <f>VLOOKUP($A19,'Return Data'!$B$7:$R$2843,11,0)</f>
        <v>3.1199999999999999E-2</v>
      </c>
      <c r="I19" s="66">
        <f t="shared" si="2"/>
        <v>26</v>
      </c>
      <c r="J19" s="65">
        <f>VLOOKUP($A19,'Return Data'!$B$7:$R$2843,12,0)</f>
        <v>0.17030000000000001</v>
      </c>
      <c r="K19" s="66">
        <f t="shared" si="3"/>
        <v>27</v>
      </c>
      <c r="L19" s="65">
        <f>VLOOKUP($A19,'Return Data'!$B$7:$R$2843,13,0)</f>
        <v>3.0992999999999999</v>
      </c>
      <c r="M19" s="66">
        <f t="shared" si="4"/>
        <v>26</v>
      </c>
      <c r="N19" s="65">
        <f>VLOOKUP($A19,'Return Data'!$B$7:$R$2843,17,0)</f>
        <v>7.5869</v>
      </c>
      <c r="O19" s="66">
        <f t="shared" si="5"/>
        <v>25</v>
      </c>
      <c r="P19" s="65">
        <f>VLOOKUP($A19,'Return Data'!$B$7:$R$2843,14,0)</f>
        <v>8.0761000000000003</v>
      </c>
      <c r="Q19" s="66">
        <f t="shared" si="6"/>
        <v>24</v>
      </c>
      <c r="R19" s="65">
        <f>VLOOKUP($A19,'Return Data'!$B$7:$R$2843,16,0)</f>
        <v>6.3114999999999997</v>
      </c>
      <c r="S19" s="67">
        <f t="shared" si="7"/>
        <v>27</v>
      </c>
    </row>
    <row r="20" spans="1:19" x14ac:dyDescent="0.3">
      <c r="A20" s="82" t="s">
        <v>1370</v>
      </c>
      <c r="B20" s="64">
        <f>VLOOKUP($A20,'Return Data'!$B$7:$R$2843,3,0)</f>
        <v>44319</v>
      </c>
      <c r="C20" s="65">
        <f>VLOOKUP($A20,'Return Data'!$B$7:$R$2843,4,0)</f>
        <v>76.1785</v>
      </c>
      <c r="D20" s="65">
        <f>VLOOKUP($A20,'Return Data'!$B$7:$R$2843,9,0)</f>
        <v>9.4479000000000006</v>
      </c>
      <c r="E20" s="66">
        <f t="shared" si="0"/>
        <v>17</v>
      </c>
      <c r="F20" s="65">
        <f>VLOOKUP($A20,'Return Data'!$B$7:$R$2843,10,0)</f>
        <v>2.1865999999999999</v>
      </c>
      <c r="G20" s="66">
        <f t="shared" si="1"/>
        <v>25</v>
      </c>
      <c r="H20" s="65">
        <f>VLOOKUP($A20,'Return Data'!$B$7:$R$2843,11,0)</f>
        <v>2.6785999999999999</v>
      </c>
      <c r="I20" s="66">
        <f t="shared" si="2"/>
        <v>8</v>
      </c>
      <c r="J20" s="65">
        <f>VLOOKUP($A20,'Return Data'!$B$7:$R$2843,12,0)</f>
        <v>3.0545</v>
      </c>
      <c r="K20" s="66">
        <f t="shared" si="3"/>
        <v>10</v>
      </c>
      <c r="L20" s="65">
        <f>VLOOKUP($A20,'Return Data'!$B$7:$R$2843,13,0)</f>
        <v>5.3250999999999999</v>
      </c>
      <c r="M20" s="66">
        <f t="shared" si="4"/>
        <v>13</v>
      </c>
      <c r="N20" s="65">
        <f>VLOOKUP($A20,'Return Data'!$B$7:$R$2843,17,0)</f>
        <v>10.062900000000001</v>
      </c>
      <c r="O20" s="66">
        <f t="shared" si="5"/>
        <v>15</v>
      </c>
      <c r="P20" s="65">
        <f>VLOOKUP($A20,'Return Data'!$B$7:$R$2843,14,0)</f>
        <v>9.6664999999999992</v>
      </c>
      <c r="Q20" s="66">
        <f t="shared" si="6"/>
        <v>14</v>
      </c>
      <c r="R20" s="65">
        <f>VLOOKUP($A20,'Return Data'!$B$7:$R$2843,16,0)</f>
        <v>9.5065000000000008</v>
      </c>
      <c r="S20" s="67">
        <f t="shared" si="7"/>
        <v>5</v>
      </c>
    </row>
    <row r="21" spans="1:19" x14ac:dyDescent="0.3">
      <c r="A21" s="82" t="s">
        <v>1372</v>
      </c>
      <c r="B21" s="64">
        <f>VLOOKUP($A21,'Return Data'!$B$7:$R$2843,3,0)</f>
        <v>44319</v>
      </c>
      <c r="C21" s="65">
        <f>VLOOKUP($A21,'Return Data'!$B$7:$R$2843,4,0)</f>
        <v>53.862699999999997</v>
      </c>
      <c r="D21" s="65">
        <f>VLOOKUP($A21,'Return Data'!$B$7:$R$2843,9,0)</f>
        <v>9.0115999999999996</v>
      </c>
      <c r="E21" s="66">
        <f t="shared" si="0"/>
        <v>19</v>
      </c>
      <c r="F21" s="65">
        <f>VLOOKUP($A21,'Return Data'!$B$7:$R$2843,10,0)</f>
        <v>1.6321000000000001</v>
      </c>
      <c r="G21" s="66">
        <f t="shared" si="1"/>
        <v>26</v>
      </c>
      <c r="H21" s="65">
        <f>VLOOKUP($A21,'Return Data'!$B$7:$R$2843,11,0)</f>
        <v>0.23350000000000001</v>
      </c>
      <c r="I21" s="66">
        <f t="shared" si="2"/>
        <v>25</v>
      </c>
      <c r="J21" s="65">
        <f>VLOOKUP($A21,'Return Data'!$B$7:$R$2843,12,0)</f>
        <v>1.7523</v>
      </c>
      <c r="K21" s="66">
        <f t="shared" si="3"/>
        <v>22</v>
      </c>
      <c r="L21" s="65">
        <f>VLOOKUP($A21,'Return Data'!$B$7:$R$2843,13,0)</f>
        <v>5.101</v>
      </c>
      <c r="M21" s="66">
        <f t="shared" si="4"/>
        <v>16</v>
      </c>
      <c r="N21" s="65">
        <f>VLOOKUP($A21,'Return Data'!$B$7:$R$2843,17,0)</f>
        <v>8.7296999999999993</v>
      </c>
      <c r="O21" s="66">
        <f t="shared" si="5"/>
        <v>21</v>
      </c>
      <c r="P21" s="65">
        <f>VLOOKUP($A21,'Return Data'!$B$7:$R$2843,14,0)</f>
        <v>8.1252999999999993</v>
      </c>
      <c r="Q21" s="66">
        <f t="shared" si="6"/>
        <v>23</v>
      </c>
      <c r="R21" s="65">
        <f>VLOOKUP($A21,'Return Data'!$B$7:$R$2843,16,0)</f>
        <v>8.3034999999999997</v>
      </c>
      <c r="S21" s="67">
        <f t="shared" si="7"/>
        <v>14</v>
      </c>
    </row>
    <row r="22" spans="1:19" x14ac:dyDescent="0.3">
      <c r="A22" s="82" t="s">
        <v>1374</v>
      </c>
      <c r="B22" s="64">
        <f>VLOOKUP($A22,'Return Data'!$B$7:$R$2843,3,0)</f>
        <v>44319</v>
      </c>
      <c r="C22" s="65">
        <f>VLOOKUP($A22,'Return Data'!$B$7:$R$2843,4,0)</f>
        <v>48.343400000000003</v>
      </c>
      <c r="D22" s="65">
        <f>VLOOKUP($A22,'Return Data'!$B$7:$R$2843,9,0)</f>
        <v>8.9512999999999998</v>
      </c>
      <c r="E22" s="66">
        <f t="shared" si="0"/>
        <v>20</v>
      </c>
      <c r="F22" s="65">
        <f>VLOOKUP($A22,'Return Data'!$B$7:$R$2843,10,0)</f>
        <v>5.9443999999999999</v>
      </c>
      <c r="G22" s="66">
        <f t="shared" si="1"/>
        <v>5</v>
      </c>
      <c r="H22" s="65">
        <f>VLOOKUP($A22,'Return Data'!$B$7:$R$2843,11,0)</f>
        <v>2.58</v>
      </c>
      <c r="I22" s="66">
        <f t="shared" si="2"/>
        <v>9</v>
      </c>
      <c r="J22" s="65">
        <f>VLOOKUP($A22,'Return Data'!$B$7:$R$2843,12,0)</f>
        <v>3.2410999999999999</v>
      </c>
      <c r="K22" s="66">
        <f t="shared" si="3"/>
        <v>7</v>
      </c>
      <c r="L22" s="65">
        <f>VLOOKUP($A22,'Return Data'!$B$7:$R$2843,13,0)</f>
        <v>5.3823999999999996</v>
      </c>
      <c r="M22" s="66">
        <f t="shared" si="4"/>
        <v>11</v>
      </c>
      <c r="N22" s="65">
        <f>VLOOKUP($A22,'Return Data'!$B$7:$R$2843,17,0)</f>
        <v>10.2339</v>
      </c>
      <c r="O22" s="66">
        <f t="shared" si="5"/>
        <v>13</v>
      </c>
      <c r="P22" s="65">
        <f>VLOOKUP($A22,'Return Data'!$B$7:$R$2843,14,0)</f>
        <v>9.8018000000000001</v>
      </c>
      <c r="Q22" s="66">
        <f t="shared" si="6"/>
        <v>13</v>
      </c>
      <c r="R22" s="65">
        <f>VLOOKUP($A22,'Return Data'!$B$7:$R$2843,16,0)</f>
        <v>7.6260000000000003</v>
      </c>
      <c r="S22" s="67">
        <f t="shared" si="7"/>
        <v>21</v>
      </c>
    </row>
    <row r="23" spans="1:19" x14ac:dyDescent="0.3">
      <c r="A23" s="82" t="s">
        <v>1375</v>
      </c>
      <c r="B23" s="64">
        <f>VLOOKUP($A23,'Return Data'!$B$7:$R$2843,3,0)</f>
        <v>44319</v>
      </c>
      <c r="C23" s="65">
        <f>VLOOKUP($A23,'Return Data'!$B$7:$R$2843,4,0)</f>
        <v>30.273700000000002</v>
      </c>
      <c r="D23" s="65">
        <f>VLOOKUP($A23,'Return Data'!$B$7:$R$2843,9,0)</f>
        <v>12.495900000000001</v>
      </c>
      <c r="E23" s="66">
        <f t="shared" si="0"/>
        <v>9</v>
      </c>
      <c r="F23" s="65">
        <f>VLOOKUP($A23,'Return Data'!$B$7:$R$2843,10,0)</f>
        <v>3.95</v>
      </c>
      <c r="G23" s="66">
        <f t="shared" si="1"/>
        <v>15</v>
      </c>
      <c r="H23" s="65">
        <f>VLOOKUP($A23,'Return Data'!$B$7:$R$2843,11,0)</f>
        <v>1.5052000000000001</v>
      </c>
      <c r="I23" s="66">
        <f t="shared" si="2"/>
        <v>18</v>
      </c>
      <c r="J23" s="65">
        <f>VLOOKUP($A23,'Return Data'!$B$7:$R$2843,12,0)</f>
        <v>1.8782000000000001</v>
      </c>
      <c r="K23" s="66">
        <f t="shared" si="3"/>
        <v>21</v>
      </c>
      <c r="L23" s="65">
        <f>VLOOKUP($A23,'Return Data'!$B$7:$R$2843,13,0)</f>
        <v>4.8202999999999996</v>
      </c>
      <c r="M23" s="66">
        <f t="shared" si="4"/>
        <v>20</v>
      </c>
      <c r="N23" s="65">
        <f>VLOOKUP($A23,'Return Data'!$B$7:$R$2843,17,0)</f>
        <v>10.279</v>
      </c>
      <c r="O23" s="66">
        <f t="shared" si="5"/>
        <v>12</v>
      </c>
      <c r="P23" s="65">
        <f>VLOOKUP($A23,'Return Data'!$B$7:$R$2843,14,0)</f>
        <v>10.125999999999999</v>
      </c>
      <c r="Q23" s="66">
        <f t="shared" si="6"/>
        <v>11</v>
      </c>
      <c r="R23" s="65">
        <f>VLOOKUP($A23,'Return Data'!$B$7:$R$2843,16,0)</f>
        <v>9.1105999999999998</v>
      </c>
      <c r="S23" s="67">
        <f t="shared" si="7"/>
        <v>6</v>
      </c>
    </row>
    <row r="24" spans="1:19" x14ac:dyDescent="0.3">
      <c r="A24" s="82" t="s">
        <v>1377</v>
      </c>
      <c r="B24" s="64">
        <f>VLOOKUP($A24,'Return Data'!$B$7:$R$2843,3,0)</f>
        <v>44319</v>
      </c>
      <c r="C24" s="65">
        <f>VLOOKUP($A24,'Return Data'!$B$7:$R$2843,4,0)</f>
        <v>24.050899999999999</v>
      </c>
      <c r="D24" s="65">
        <f>VLOOKUP($A24,'Return Data'!$B$7:$R$2843,9,0)</f>
        <v>13.970800000000001</v>
      </c>
      <c r="E24" s="66">
        <f t="shared" si="0"/>
        <v>7</v>
      </c>
      <c r="F24" s="65">
        <f>VLOOKUP($A24,'Return Data'!$B$7:$R$2843,10,0)</f>
        <v>4.8708999999999998</v>
      </c>
      <c r="G24" s="66">
        <f t="shared" si="1"/>
        <v>8</v>
      </c>
      <c r="H24" s="65">
        <f>VLOOKUP($A24,'Return Data'!$B$7:$R$2843,11,0)</f>
        <v>2.444</v>
      </c>
      <c r="I24" s="66">
        <f t="shared" si="2"/>
        <v>10</v>
      </c>
      <c r="J24" s="65">
        <f>VLOOKUP($A24,'Return Data'!$B$7:$R$2843,12,0)</f>
        <v>3.2286999999999999</v>
      </c>
      <c r="K24" s="66">
        <f t="shared" si="3"/>
        <v>8</v>
      </c>
      <c r="L24" s="65">
        <f>VLOOKUP($A24,'Return Data'!$B$7:$R$2843,13,0)</f>
        <v>5.1414999999999997</v>
      </c>
      <c r="M24" s="66">
        <f t="shared" si="4"/>
        <v>15</v>
      </c>
      <c r="N24" s="65">
        <f>VLOOKUP($A24,'Return Data'!$B$7:$R$2843,17,0)</f>
        <v>8.9395000000000007</v>
      </c>
      <c r="O24" s="66">
        <f t="shared" si="5"/>
        <v>20</v>
      </c>
      <c r="P24" s="65">
        <f>VLOOKUP($A24,'Return Data'!$B$7:$R$2843,14,0)</f>
        <v>8.5092999999999996</v>
      </c>
      <c r="Q24" s="66">
        <f t="shared" si="6"/>
        <v>19</v>
      </c>
      <c r="R24" s="65">
        <f>VLOOKUP($A24,'Return Data'!$B$7:$R$2843,16,0)</f>
        <v>7.2590000000000003</v>
      </c>
      <c r="S24" s="67">
        <f t="shared" si="7"/>
        <v>22</v>
      </c>
    </row>
    <row r="25" spans="1:19" x14ac:dyDescent="0.3">
      <c r="A25" s="82" t="s">
        <v>1380</v>
      </c>
      <c r="B25" s="64">
        <f>VLOOKUP($A25,'Return Data'!$B$7:$R$2843,3,0)</f>
        <v>44319</v>
      </c>
      <c r="C25" s="65">
        <f>VLOOKUP($A25,'Return Data'!$B$7:$R$2843,4,0)</f>
        <v>50.723500000000001</v>
      </c>
      <c r="D25" s="65">
        <f>VLOOKUP($A25,'Return Data'!$B$7:$R$2843,9,0)</f>
        <v>8.2114999999999991</v>
      </c>
      <c r="E25" s="66">
        <f t="shared" si="0"/>
        <v>24</v>
      </c>
      <c r="F25" s="65">
        <f>VLOOKUP($A25,'Return Data'!$B$7:$R$2843,10,0)</f>
        <v>5.5669000000000004</v>
      </c>
      <c r="G25" s="66">
        <f t="shared" si="1"/>
        <v>7</v>
      </c>
      <c r="H25" s="65">
        <f>VLOOKUP($A25,'Return Data'!$B$7:$R$2843,11,0)</f>
        <v>3.1798000000000002</v>
      </c>
      <c r="I25" s="66">
        <f t="shared" si="2"/>
        <v>4</v>
      </c>
      <c r="J25" s="65">
        <f>VLOOKUP($A25,'Return Data'!$B$7:$R$2843,12,0)</f>
        <v>3.4828999999999999</v>
      </c>
      <c r="K25" s="66">
        <f t="shared" si="3"/>
        <v>4</v>
      </c>
      <c r="L25" s="65">
        <f>VLOOKUP($A25,'Return Data'!$B$7:$R$2843,13,0)</f>
        <v>6.2183999999999999</v>
      </c>
      <c r="M25" s="66">
        <f t="shared" si="4"/>
        <v>7</v>
      </c>
      <c r="N25" s="65">
        <f>VLOOKUP($A25,'Return Data'!$B$7:$R$2843,17,0)</f>
        <v>11.4262</v>
      </c>
      <c r="O25" s="66">
        <f t="shared" si="5"/>
        <v>7</v>
      </c>
      <c r="P25" s="65">
        <f>VLOOKUP($A25,'Return Data'!$B$7:$R$2843,14,0)</f>
        <v>10.1592</v>
      </c>
      <c r="Q25" s="66">
        <f t="shared" si="6"/>
        <v>9</v>
      </c>
      <c r="R25" s="65">
        <f>VLOOKUP($A25,'Return Data'!$B$7:$R$2843,16,0)</f>
        <v>8.2967999999999993</v>
      </c>
      <c r="S25" s="67">
        <f t="shared" si="7"/>
        <v>15</v>
      </c>
    </row>
    <row r="26" spans="1:19" x14ac:dyDescent="0.3">
      <c r="A26" s="82" t="s">
        <v>1382</v>
      </c>
      <c r="B26" s="64">
        <f>VLOOKUP($A26,'Return Data'!$B$7:$R$2843,3,0)</f>
        <v>44319</v>
      </c>
      <c r="C26" s="65">
        <f>VLOOKUP($A26,'Return Data'!$B$7:$R$2843,4,0)</f>
        <v>61.743400000000001</v>
      </c>
      <c r="D26" s="65">
        <f>VLOOKUP($A26,'Return Data'!$B$7:$R$2843,9,0)</f>
        <v>6.6898</v>
      </c>
      <c r="E26" s="66">
        <f t="shared" si="0"/>
        <v>25</v>
      </c>
      <c r="F26" s="65">
        <f>VLOOKUP($A26,'Return Data'!$B$7:$R$2843,10,0)</f>
        <v>1.304</v>
      </c>
      <c r="G26" s="66">
        <f t="shared" si="1"/>
        <v>27</v>
      </c>
      <c r="H26" s="65">
        <f>VLOOKUP($A26,'Return Data'!$B$7:$R$2843,11,0)</f>
        <v>-0.1537</v>
      </c>
      <c r="I26" s="66">
        <f t="shared" si="2"/>
        <v>27</v>
      </c>
      <c r="J26" s="65">
        <f>VLOOKUP($A26,'Return Data'!$B$7:$R$2843,12,0)</f>
        <v>0.3589</v>
      </c>
      <c r="K26" s="66">
        <f t="shared" si="3"/>
        <v>26</v>
      </c>
      <c r="L26" s="65">
        <f>VLOOKUP($A26,'Return Data'!$B$7:$R$2843,13,0)</f>
        <v>3.1974999999999998</v>
      </c>
      <c r="M26" s="66">
        <f t="shared" si="4"/>
        <v>25</v>
      </c>
      <c r="N26" s="65">
        <f>VLOOKUP($A26,'Return Data'!$B$7:$R$2843,17,0)</f>
        <v>8.2604000000000006</v>
      </c>
      <c r="O26" s="66">
        <f t="shared" si="5"/>
        <v>23</v>
      </c>
      <c r="P26" s="65">
        <f>VLOOKUP($A26,'Return Data'!$B$7:$R$2843,14,0)</f>
        <v>8.3058999999999994</v>
      </c>
      <c r="Q26" s="66">
        <f t="shared" si="6"/>
        <v>20</v>
      </c>
      <c r="R26" s="65">
        <f>VLOOKUP($A26,'Return Data'!$B$7:$R$2843,16,0)</f>
        <v>8.7606999999999999</v>
      </c>
      <c r="S26" s="67">
        <f t="shared" si="7"/>
        <v>10</v>
      </c>
    </row>
    <row r="27" spans="1:19" x14ac:dyDescent="0.3">
      <c r="A27" s="82" t="s">
        <v>1384</v>
      </c>
      <c r="B27" s="64">
        <f>VLOOKUP($A27,'Return Data'!$B$7:$R$2843,3,0)</f>
        <v>44319</v>
      </c>
      <c r="C27" s="65">
        <f>VLOOKUP($A27,'Return Data'!$B$7:$R$2843,4,0)</f>
        <v>49.436300000000003</v>
      </c>
      <c r="D27" s="65">
        <f>VLOOKUP($A27,'Return Data'!$B$7:$R$2843,9,0)</f>
        <v>8.7382000000000009</v>
      </c>
      <c r="E27" s="66">
        <f t="shared" si="0"/>
        <v>22</v>
      </c>
      <c r="F27" s="65">
        <f>VLOOKUP($A27,'Return Data'!$B$7:$R$2843,10,0)</f>
        <v>4.0895000000000001</v>
      </c>
      <c r="G27" s="66">
        <f t="shared" si="1"/>
        <v>14</v>
      </c>
      <c r="H27" s="65">
        <f>VLOOKUP($A27,'Return Data'!$B$7:$R$2843,11,0)</f>
        <v>1.8708</v>
      </c>
      <c r="I27" s="66">
        <f t="shared" si="2"/>
        <v>14</v>
      </c>
      <c r="J27" s="65">
        <f>VLOOKUP($A27,'Return Data'!$B$7:$R$2843,12,0)</f>
        <v>1.7097</v>
      </c>
      <c r="K27" s="66">
        <f t="shared" si="3"/>
        <v>23</v>
      </c>
      <c r="L27" s="65">
        <f>VLOOKUP($A27,'Return Data'!$B$7:$R$2843,13,0)</f>
        <v>4.4740000000000002</v>
      </c>
      <c r="M27" s="66">
        <f t="shared" si="4"/>
        <v>22</v>
      </c>
      <c r="N27" s="65">
        <f>VLOOKUP($A27,'Return Data'!$B$7:$R$2843,17,0)</f>
        <v>9.7906999999999993</v>
      </c>
      <c r="O27" s="66">
        <f t="shared" si="5"/>
        <v>16</v>
      </c>
      <c r="P27" s="65">
        <f>VLOOKUP($A27,'Return Data'!$B$7:$R$2843,14,0)</f>
        <v>9.0989000000000004</v>
      </c>
      <c r="Q27" s="66">
        <f t="shared" si="6"/>
        <v>17</v>
      </c>
      <c r="R27" s="65">
        <f>VLOOKUP($A27,'Return Data'!$B$7:$R$2843,16,0)</f>
        <v>8.6359999999999992</v>
      </c>
      <c r="S27" s="67">
        <f t="shared" si="7"/>
        <v>11</v>
      </c>
    </row>
    <row r="28" spans="1:19" x14ac:dyDescent="0.3">
      <c r="A28" s="82" t="s">
        <v>867</v>
      </c>
      <c r="B28" s="64">
        <f>VLOOKUP($A28,'Return Data'!$B$7:$R$2843,3,0)</f>
        <v>44319</v>
      </c>
      <c r="C28" s="65">
        <f>VLOOKUP($A28,'Return Data'!$B$7:$R$2843,4,0)</f>
        <v>17.728899999999999</v>
      </c>
      <c r="D28" s="65">
        <f>VLOOKUP($A28,'Return Data'!$B$7:$R$2843,9,0)</f>
        <v>17.581399999999999</v>
      </c>
      <c r="E28" s="66">
        <f t="shared" si="0"/>
        <v>3</v>
      </c>
      <c r="F28" s="65">
        <f>VLOOKUP($A28,'Return Data'!$B$7:$R$2843,10,0)</f>
        <v>8.1294000000000004</v>
      </c>
      <c r="G28" s="66">
        <f t="shared" si="1"/>
        <v>3</v>
      </c>
      <c r="H28" s="65">
        <f>VLOOKUP($A28,'Return Data'!$B$7:$R$2843,11,0)</f>
        <v>3.5182000000000002</v>
      </c>
      <c r="I28" s="66">
        <f t="shared" si="2"/>
        <v>2</v>
      </c>
      <c r="J28" s="65">
        <f>VLOOKUP($A28,'Return Data'!$B$7:$R$2843,12,0)</f>
        <v>3.4613</v>
      </c>
      <c r="K28" s="66">
        <f t="shared" si="3"/>
        <v>5</v>
      </c>
      <c r="L28" s="65">
        <f>VLOOKUP($A28,'Return Data'!$B$7:$R$2843,13,0)</f>
        <v>6.3833000000000002</v>
      </c>
      <c r="M28" s="66">
        <f t="shared" si="4"/>
        <v>5</v>
      </c>
      <c r="N28" s="65">
        <f>VLOOKUP($A28,'Return Data'!$B$7:$R$2843,17,0)</f>
        <v>11.057700000000001</v>
      </c>
      <c r="O28" s="66">
        <f t="shared" si="5"/>
        <v>8</v>
      </c>
      <c r="P28" s="65">
        <f>VLOOKUP($A28,'Return Data'!$B$7:$R$2843,14,0)</f>
        <v>10.209099999999999</v>
      </c>
      <c r="Q28" s="66">
        <f t="shared" si="6"/>
        <v>8</v>
      </c>
      <c r="R28" s="65">
        <f>VLOOKUP($A28,'Return Data'!$B$7:$R$2843,16,0)</f>
        <v>9.0556000000000001</v>
      </c>
      <c r="S28" s="67">
        <f t="shared" si="7"/>
        <v>7</v>
      </c>
    </row>
    <row r="29" spans="1:19" x14ac:dyDescent="0.3">
      <c r="A29" s="82" t="s">
        <v>868</v>
      </c>
      <c r="B29" s="64">
        <f>VLOOKUP($A29,'Return Data'!$B$7:$R$2843,3,0)</f>
        <v>44319</v>
      </c>
      <c r="C29" s="65">
        <f>VLOOKUP($A29,'Return Data'!$B$7:$R$2843,4,0)</f>
        <v>19.119499999999999</v>
      </c>
      <c r="D29" s="65">
        <f>VLOOKUP($A29,'Return Data'!$B$7:$R$2843,9,0)</f>
        <v>12.0291</v>
      </c>
      <c r="E29" s="66">
        <f t="shared" si="0"/>
        <v>12</v>
      </c>
      <c r="F29" s="65">
        <f>VLOOKUP($A29,'Return Data'!$B$7:$R$2843,10,0)</f>
        <v>4.2346000000000004</v>
      </c>
      <c r="G29" s="66">
        <f t="shared" si="1"/>
        <v>12</v>
      </c>
      <c r="H29" s="65">
        <f>VLOOKUP($A29,'Return Data'!$B$7:$R$2843,11,0)</f>
        <v>1.8123</v>
      </c>
      <c r="I29" s="66">
        <f t="shared" si="2"/>
        <v>16</v>
      </c>
      <c r="J29" s="65">
        <f>VLOOKUP($A29,'Return Data'!$B$7:$R$2843,12,0)</f>
        <v>3.4047999999999998</v>
      </c>
      <c r="K29" s="66">
        <f t="shared" si="3"/>
        <v>6</v>
      </c>
      <c r="L29" s="65">
        <f>VLOOKUP($A29,'Return Data'!$B$7:$R$2843,13,0)</f>
        <v>6.9238999999999997</v>
      </c>
      <c r="M29" s="66">
        <f t="shared" si="4"/>
        <v>2</v>
      </c>
      <c r="N29" s="65">
        <f>VLOOKUP($A29,'Return Data'!$B$7:$R$2843,17,0)</f>
        <v>12.0563</v>
      </c>
      <c r="O29" s="66">
        <f t="shared" si="5"/>
        <v>1</v>
      </c>
      <c r="P29" s="65">
        <f>VLOOKUP($A29,'Return Data'!$B$7:$R$2843,14,0)</f>
        <v>11.498799999999999</v>
      </c>
      <c r="Q29" s="66">
        <f t="shared" si="6"/>
        <v>2</v>
      </c>
      <c r="R29" s="65">
        <f>VLOOKUP($A29,'Return Data'!$B$7:$R$2843,16,0)</f>
        <v>10.2469</v>
      </c>
      <c r="S29" s="67">
        <f t="shared" si="7"/>
        <v>1</v>
      </c>
    </row>
    <row r="30" spans="1:19" x14ac:dyDescent="0.3">
      <c r="A30" s="82" t="s">
        <v>871</v>
      </c>
      <c r="B30" s="64">
        <f>VLOOKUP($A30,'Return Data'!$B$7:$R$2843,3,0)</f>
        <v>44319</v>
      </c>
      <c r="C30" s="65">
        <f>VLOOKUP($A30,'Return Data'!$B$7:$R$2843,4,0)</f>
        <v>35.762900000000002</v>
      </c>
      <c r="D30" s="65">
        <f>VLOOKUP($A30,'Return Data'!$B$7:$R$2843,9,0)</f>
        <v>11.9451</v>
      </c>
      <c r="E30" s="66">
        <f t="shared" si="0"/>
        <v>13</v>
      </c>
      <c r="F30" s="65">
        <f>VLOOKUP($A30,'Return Data'!$B$7:$R$2843,10,0)</f>
        <v>3.4016999999999999</v>
      </c>
      <c r="G30" s="66">
        <f t="shared" si="1"/>
        <v>18</v>
      </c>
      <c r="H30" s="65">
        <f>VLOOKUP($A30,'Return Data'!$B$7:$R$2843,11,0)</f>
        <v>1.1489</v>
      </c>
      <c r="I30" s="66">
        <f t="shared" si="2"/>
        <v>23</v>
      </c>
      <c r="J30" s="65">
        <f>VLOOKUP($A30,'Return Data'!$B$7:$R$2843,12,0)</f>
        <v>2.1627999999999998</v>
      </c>
      <c r="K30" s="66">
        <f t="shared" si="3"/>
        <v>18</v>
      </c>
      <c r="L30" s="65">
        <f>VLOOKUP($A30,'Return Data'!$B$7:$R$2843,13,0)</f>
        <v>6.1562000000000001</v>
      </c>
      <c r="M30" s="66">
        <f t="shared" si="4"/>
        <v>8</v>
      </c>
      <c r="N30" s="65">
        <f>VLOOKUP($A30,'Return Data'!$B$7:$R$2843,17,0)</f>
        <v>11.8346</v>
      </c>
      <c r="O30" s="66">
        <f t="shared" si="5"/>
        <v>3</v>
      </c>
      <c r="P30" s="65">
        <f>VLOOKUP($A30,'Return Data'!$B$7:$R$2843,14,0)</f>
        <v>12.144299999999999</v>
      </c>
      <c r="Q30" s="66">
        <f t="shared" si="6"/>
        <v>1</v>
      </c>
      <c r="R30" s="65">
        <f>VLOOKUP($A30,'Return Data'!$B$7:$R$2843,16,0)</f>
        <v>6.8754999999999997</v>
      </c>
      <c r="S30" s="67">
        <f t="shared" si="7"/>
        <v>24</v>
      </c>
    </row>
    <row r="31" spans="1:19" x14ac:dyDescent="0.3">
      <c r="A31" s="82" t="s">
        <v>872</v>
      </c>
      <c r="B31" s="64">
        <f>VLOOKUP($A31,'Return Data'!$B$7:$R$2843,3,0)</f>
        <v>44319</v>
      </c>
      <c r="C31" s="65">
        <f>VLOOKUP($A31,'Return Data'!$B$7:$R$2843,4,0)</f>
        <v>49.620600000000003</v>
      </c>
      <c r="D31" s="65">
        <f>VLOOKUP($A31,'Return Data'!$B$7:$R$2843,9,0)</f>
        <v>12.3903</v>
      </c>
      <c r="E31" s="66">
        <f t="shared" si="0"/>
        <v>10</v>
      </c>
      <c r="F31" s="65">
        <f>VLOOKUP($A31,'Return Data'!$B$7:$R$2843,10,0)</f>
        <v>3.4302999999999999</v>
      </c>
      <c r="G31" s="66">
        <f t="shared" si="1"/>
        <v>17</v>
      </c>
      <c r="H31" s="65">
        <f>VLOOKUP($A31,'Return Data'!$B$7:$R$2843,11,0)</f>
        <v>1.1496999999999999</v>
      </c>
      <c r="I31" s="66">
        <f t="shared" si="2"/>
        <v>22</v>
      </c>
      <c r="J31" s="65">
        <f>VLOOKUP($A31,'Return Data'!$B$7:$R$2843,12,0)</f>
        <v>2.3994</v>
      </c>
      <c r="K31" s="66">
        <f t="shared" si="3"/>
        <v>16</v>
      </c>
      <c r="L31" s="65">
        <f>VLOOKUP($A31,'Return Data'!$B$7:$R$2843,13,0)</f>
        <v>5.3545999999999996</v>
      </c>
      <c r="M31" s="66">
        <f t="shared" si="4"/>
        <v>12</v>
      </c>
      <c r="N31" s="65">
        <f>VLOOKUP($A31,'Return Data'!$B$7:$R$2843,17,0)</f>
        <v>10.5413</v>
      </c>
      <c r="O31" s="66">
        <f t="shared" si="5"/>
        <v>10</v>
      </c>
      <c r="P31" s="65">
        <f>VLOOKUP($A31,'Return Data'!$B$7:$R$2843,14,0)</f>
        <v>10.3446</v>
      </c>
      <c r="Q31" s="66">
        <f t="shared" si="6"/>
        <v>7</v>
      </c>
      <c r="R31" s="65">
        <f>VLOOKUP($A31,'Return Data'!$B$7:$R$2843,16,0)</f>
        <v>8.1822999999999997</v>
      </c>
      <c r="S31" s="67">
        <f t="shared" si="7"/>
        <v>16</v>
      </c>
    </row>
    <row r="32" spans="1:19" x14ac:dyDescent="0.3">
      <c r="A32" s="82" t="s">
        <v>716</v>
      </c>
      <c r="B32" s="64">
        <f>VLOOKUP($A32,'Return Data'!$B$7:$R$2843,3,0)</f>
        <v>44319</v>
      </c>
      <c r="C32" s="65">
        <f>VLOOKUP($A32,'Return Data'!$B$7:$R$2843,4,0)</f>
        <v>22.049299999999999</v>
      </c>
      <c r="D32" s="65">
        <f>VLOOKUP($A32,'Return Data'!$B$7:$R$2843,9,0)</f>
        <v>14.906000000000001</v>
      </c>
      <c r="E32" s="66">
        <f t="shared" si="0"/>
        <v>6</v>
      </c>
      <c r="F32" s="65">
        <f>VLOOKUP($A32,'Return Data'!$B$7:$R$2843,10,0)</f>
        <v>4.1161000000000003</v>
      </c>
      <c r="G32" s="66">
        <f t="shared" si="1"/>
        <v>13</v>
      </c>
      <c r="H32" s="65">
        <f>VLOOKUP($A32,'Return Data'!$B$7:$R$2843,11,0)</f>
        <v>1.5464</v>
      </c>
      <c r="I32" s="66">
        <f t="shared" si="2"/>
        <v>17</v>
      </c>
      <c r="J32" s="65">
        <f>VLOOKUP($A32,'Return Data'!$B$7:$R$2843,12,0)</f>
        <v>2.508</v>
      </c>
      <c r="K32" s="66">
        <f t="shared" si="3"/>
        <v>14</v>
      </c>
      <c r="L32" s="65">
        <f>VLOOKUP($A32,'Return Data'!$B$7:$R$2843,13,0)</f>
        <v>5.0477999999999996</v>
      </c>
      <c r="M32" s="66">
        <f t="shared" si="4"/>
        <v>17</v>
      </c>
      <c r="N32" s="65">
        <f>VLOOKUP($A32,'Return Data'!$B$7:$R$2843,17,0)</f>
        <v>9.7311999999999994</v>
      </c>
      <c r="O32" s="66">
        <f t="shared" si="5"/>
        <v>17</v>
      </c>
      <c r="P32" s="65">
        <f>VLOOKUP($A32,'Return Data'!$B$7:$R$2843,14,0)</f>
        <v>9.6653000000000002</v>
      </c>
      <c r="Q32" s="66">
        <f t="shared" si="6"/>
        <v>15</v>
      </c>
      <c r="R32" s="65">
        <f>VLOOKUP($A32,'Return Data'!$B$7:$R$2843,16,0)</f>
        <v>8.1309000000000005</v>
      </c>
      <c r="S32" s="67">
        <f t="shared" si="7"/>
        <v>17</v>
      </c>
    </row>
    <row r="33" spans="1:19" x14ac:dyDescent="0.3">
      <c r="A33" s="82" t="s">
        <v>717</v>
      </c>
      <c r="B33" s="64">
        <f>VLOOKUP($A33,'Return Data'!$B$7:$R$2843,3,0)</f>
        <v>44319</v>
      </c>
      <c r="C33" s="65">
        <f>VLOOKUP($A33,'Return Data'!$B$7:$R$2843,4,0)</f>
        <v>22.4298</v>
      </c>
      <c r="D33" s="65">
        <f>VLOOKUP($A33,'Return Data'!$B$7:$R$2843,9,0)</f>
        <v>15.5618</v>
      </c>
      <c r="E33" s="66">
        <f t="shared" si="0"/>
        <v>5</v>
      </c>
      <c r="F33" s="65">
        <f>VLOOKUP($A33,'Return Data'!$B$7:$R$2843,10,0)</f>
        <v>4.4581</v>
      </c>
      <c r="G33" s="66">
        <f t="shared" si="1"/>
        <v>10</v>
      </c>
      <c r="H33" s="65">
        <f>VLOOKUP($A33,'Return Data'!$B$7:$R$2843,11,0)</f>
        <v>1.9654</v>
      </c>
      <c r="I33" s="66">
        <f t="shared" si="2"/>
        <v>13</v>
      </c>
      <c r="J33" s="65">
        <f>VLOOKUP($A33,'Return Data'!$B$7:$R$2843,12,0)</f>
        <v>2.7938000000000001</v>
      </c>
      <c r="K33" s="66">
        <f t="shared" si="3"/>
        <v>12</v>
      </c>
      <c r="L33" s="65">
        <f>VLOOKUP($A33,'Return Data'!$B$7:$R$2843,13,0)</f>
        <v>5.2605000000000004</v>
      </c>
      <c r="M33" s="66">
        <f t="shared" si="4"/>
        <v>14</v>
      </c>
      <c r="N33" s="65">
        <f>VLOOKUP($A33,'Return Data'!$B$7:$R$2843,17,0)</f>
        <v>10.130599999999999</v>
      </c>
      <c r="O33" s="66">
        <f t="shared" si="5"/>
        <v>14</v>
      </c>
      <c r="P33" s="65">
        <f>VLOOKUP($A33,'Return Data'!$B$7:$R$2843,14,0)</f>
        <v>10.017899999999999</v>
      </c>
      <c r="Q33" s="66">
        <f t="shared" si="6"/>
        <v>12</v>
      </c>
      <c r="R33" s="65">
        <f>VLOOKUP($A33,'Return Data'!$B$7:$R$2843,16,0)</f>
        <v>8.0847999999999995</v>
      </c>
      <c r="S33" s="67">
        <f t="shared" si="7"/>
        <v>18</v>
      </c>
    </row>
    <row r="34" spans="1:19" x14ac:dyDescent="0.3">
      <c r="A34" s="82" t="s">
        <v>718</v>
      </c>
      <c r="B34" s="64">
        <f>VLOOKUP($A34,'Return Data'!$B$7:$R$2843,3,0)</f>
        <v>44319</v>
      </c>
      <c r="C34" s="65">
        <f>VLOOKUP($A34,'Return Data'!$B$7:$R$2843,4,0)</f>
        <v>204.87459999999999</v>
      </c>
      <c r="D34" s="65">
        <f>VLOOKUP($A34,'Return Data'!$B$7:$R$2843,9,0)</f>
        <v>18.169899999999998</v>
      </c>
      <c r="E34" s="66">
        <f t="shared" si="0"/>
        <v>2</v>
      </c>
      <c r="F34" s="65">
        <f>VLOOKUP($A34,'Return Data'!$B$7:$R$2843,10,0)</f>
        <v>8.4194999999999993</v>
      </c>
      <c r="G34" s="66">
        <f t="shared" si="1"/>
        <v>2</v>
      </c>
      <c r="H34" s="65">
        <f>VLOOKUP($A34,'Return Data'!$B$7:$R$2843,11,0)</f>
        <v>3.3959000000000001</v>
      </c>
      <c r="I34" s="66">
        <f t="shared" si="2"/>
        <v>3</v>
      </c>
      <c r="J34" s="65">
        <f>VLOOKUP($A34,'Return Data'!$B$7:$R$2843,12,0)</f>
        <v>3.1720000000000002</v>
      </c>
      <c r="K34" s="66">
        <f t="shared" si="3"/>
        <v>9</v>
      </c>
      <c r="L34" s="65">
        <f>VLOOKUP($A34,'Return Data'!$B$7:$R$2843,13,0)</f>
        <v>4.1016000000000004</v>
      </c>
      <c r="M34" s="66">
        <f t="shared" si="4"/>
        <v>23</v>
      </c>
      <c r="N34" s="65">
        <f>VLOOKUP($A34,'Return Data'!$B$7:$R$2843,17,0)</f>
        <v>9.4368999999999996</v>
      </c>
      <c r="O34" s="66">
        <f t="shared" si="5"/>
        <v>18</v>
      </c>
      <c r="P34" s="65">
        <f>VLOOKUP($A34,'Return Data'!$B$7:$R$2843,14,0)</f>
        <v>8.9663000000000004</v>
      </c>
      <c r="Q34" s="66">
        <f t="shared" si="6"/>
        <v>18</v>
      </c>
      <c r="R34" s="65">
        <f>VLOOKUP($A34,'Return Data'!$B$7:$R$2843,16,0)</f>
        <v>7.2294</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11.594018518518519</v>
      </c>
      <c r="E36" s="88"/>
      <c r="F36" s="89">
        <f>AVERAGE(F8:F34)</f>
        <v>4.4573444444444457</v>
      </c>
      <c r="G36" s="88"/>
      <c r="H36" s="89">
        <f>AVERAGE(H8:H34)</f>
        <v>2.0419370370370373</v>
      </c>
      <c r="I36" s="88"/>
      <c r="J36" s="89">
        <f>AVERAGE(J8:J34)</f>
        <v>2.6599296296296293</v>
      </c>
      <c r="K36" s="88"/>
      <c r="L36" s="89">
        <f>AVERAGE(L8:L34)</f>
        <v>5.3039703703703713</v>
      </c>
      <c r="M36" s="88"/>
      <c r="N36" s="89">
        <f>AVERAGE(N8:N34)</f>
        <v>9.9042777777777768</v>
      </c>
      <c r="O36" s="88"/>
      <c r="P36" s="89">
        <f>AVERAGE(P8:P34)</f>
        <v>9.5163185185185171</v>
      </c>
      <c r="Q36" s="88"/>
      <c r="R36" s="89">
        <f>AVERAGE(R8:R34)</f>
        <v>8.3012222222222221</v>
      </c>
      <c r="S36" s="90"/>
    </row>
    <row r="37" spans="1:19" x14ac:dyDescent="0.3">
      <c r="A37" s="87" t="s">
        <v>28</v>
      </c>
      <c r="B37" s="88"/>
      <c r="C37" s="88"/>
      <c r="D37" s="89">
        <f>MIN(D8:D34)</f>
        <v>4.6561000000000003</v>
      </c>
      <c r="E37" s="88"/>
      <c r="F37" s="89">
        <f>MIN(F8:F34)</f>
        <v>1.304</v>
      </c>
      <c r="G37" s="88"/>
      <c r="H37" s="89">
        <f>MIN(H8:H34)</f>
        <v>-0.1537</v>
      </c>
      <c r="I37" s="88"/>
      <c r="J37" s="89">
        <f>MIN(J8:J34)</f>
        <v>0.17030000000000001</v>
      </c>
      <c r="K37" s="88"/>
      <c r="L37" s="89">
        <f>MIN(L8:L34)</f>
        <v>2.9483999999999999</v>
      </c>
      <c r="M37" s="88"/>
      <c r="N37" s="89">
        <f>MIN(N8:N34)</f>
        <v>6.9183000000000003</v>
      </c>
      <c r="O37" s="88"/>
      <c r="P37" s="89">
        <f>MIN(P8:P34)</f>
        <v>7.5960999999999999</v>
      </c>
      <c r="Q37" s="88"/>
      <c r="R37" s="89">
        <f>MIN(R8:R34)</f>
        <v>6.3114999999999997</v>
      </c>
      <c r="S37" s="90"/>
    </row>
    <row r="38" spans="1:19" ht="15" thickBot="1" x14ac:dyDescent="0.35">
      <c r="A38" s="91" t="s">
        <v>29</v>
      </c>
      <c r="B38" s="92"/>
      <c r="C38" s="92"/>
      <c r="D38" s="93">
        <f>MAX(D8:D34)</f>
        <v>22.6782</v>
      </c>
      <c r="E38" s="92"/>
      <c r="F38" s="93">
        <f>MAX(F8:F34)</f>
        <v>10.3887</v>
      </c>
      <c r="G38" s="92"/>
      <c r="H38" s="93">
        <f>MAX(H8:H34)</f>
        <v>6.5743</v>
      </c>
      <c r="I38" s="92"/>
      <c r="J38" s="93">
        <f>MAX(J8:J34)</f>
        <v>7.3891999999999998</v>
      </c>
      <c r="K38" s="92"/>
      <c r="L38" s="93">
        <f>MAX(L8:L34)</f>
        <v>9.2392000000000003</v>
      </c>
      <c r="M38" s="92"/>
      <c r="N38" s="93">
        <f>MAX(N8:N34)</f>
        <v>12.0563</v>
      </c>
      <c r="O38" s="92"/>
      <c r="P38" s="93">
        <f>MAX(P8:P34)</f>
        <v>12.144299999999999</v>
      </c>
      <c r="Q38" s="92"/>
      <c r="R38" s="93">
        <f>MAX(R8:R34)</f>
        <v>10.2469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44319</v>
      </c>
      <c r="C8" s="65">
        <f>VLOOKUP($A8,'Return Data'!$B$7:$R$2843,4,0)</f>
        <v>292.1934</v>
      </c>
      <c r="D8" s="65">
        <f>VLOOKUP($A8,'Return Data'!$B$7:$R$2843,9,0)</f>
        <v>9.4427000000000003</v>
      </c>
      <c r="E8" s="66">
        <f t="shared" ref="E8:E25" si="0">RANK(D8,D$8:D$25,0)</f>
        <v>5</v>
      </c>
      <c r="F8" s="65">
        <f>VLOOKUP($A8,'Return Data'!$B$7:$R$2843,10,0)</f>
        <v>6.2359999999999998</v>
      </c>
      <c r="G8" s="66">
        <f t="shared" ref="G8:G25" si="1">RANK(F8,F$8:F$25,0)</f>
        <v>9</v>
      </c>
      <c r="H8" s="65">
        <f>VLOOKUP($A8,'Return Data'!$B$7:$R$2843,11,0)</f>
        <v>4.1098999999999997</v>
      </c>
      <c r="I8" s="66">
        <f t="shared" ref="I8:I25" si="2">RANK(H8,H$8:H$25,0)</f>
        <v>10</v>
      </c>
      <c r="J8" s="65">
        <f>VLOOKUP($A8,'Return Data'!$B$7:$R$2843,12,0)</f>
        <v>4.9756</v>
      </c>
      <c r="K8" s="66">
        <f t="shared" ref="K8:K25" si="3">RANK(J8,J$8:J$25,0)</f>
        <v>7</v>
      </c>
      <c r="L8" s="65">
        <f>VLOOKUP($A8,'Return Data'!$B$7:$R$2843,13,0)</f>
        <v>9.0203000000000007</v>
      </c>
      <c r="M8" s="66">
        <f t="shared" ref="M8:M25" si="4">RANK(L8,L$8:L$25,0)</f>
        <v>8</v>
      </c>
      <c r="N8" s="65">
        <f>VLOOKUP($A8,'Return Data'!$B$7:$R$2843,17,0)</f>
        <v>9.8500999999999994</v>
      </c>
      <c r="O8" s="66">
        <f t="shared" ref="O8:O23" si="5">RANK(N8,N$8:N$25,0)</f>
        <v>7</v>
      </c>
      <c r="P8" s="65">
        <f>VLOOKUP($A8,'Return Data'!$B$7:$R$2843,14,0)</f>
        <v>9.2182999999999993</v>
      </c>
      <c r="Q8" s="66">
        <f t="shared" ref="Q8:Q23" si="6">RANK(P8,P$8:P$25,0)</f>
        <v>7</v>
      </c>
      <c r="R8" s="65">
        <f>VLOOKUP($A8,'Return Data'!$B$7:$R$2843,16,0)</f>
        <v>9.4635999999999996</v>
      </c>
      <c r="S8" s="67">
        <f t="shared" ref="S8:S25" si="7">RANK(R8,R$8:R$25,0)</f>
        <v>1</v>
      </c>
    </row>
    <row r="9" spans="1:19" x14ac:dyDescent="0.3">
      <c r="A9" s="82" t="s">
        <v>567</v>
      </c>
      <c r="B9" s="64">
        <f>VLOOKUP($A9,'Return Data'!$B$7:$R$2843,3,0)</f>
        <v>44319</v>
      </c>
      <c r="C9" s="65">
        <f>VLOOKUP($A9,'Return Data'!$B$7:$R$2843,4,0)</f>
        <v>2111.5037000000002</v>
      </c>
      <c r="D9" s="65">
        <f>VLOOKUP($A9,'Return Data'!$B$7:$R$2843,9,0)</f>
        <v>7.2305999999999999</v>
      </c>
      <c r="E9" s="66">
        <f t="shared" si="0"/>
        <v>15</v>
      </c>
      <c r="F9" s="65">
        <f>VLOOKUP($A9,'Return Data'!$B$7:$R$2843,10,0)</f>
        <v>6.0012999999999996</v>
      </c>
      <c r="G9" s="66">
        <f t="shared" si="1"/>
        <v>11</v>
      </c>
      <c r="H9" s="65">
        <f>VLOOKUP($A9,'Return Data'!$B$7:$R$2843,11,0)</f>
        <v>4.383</v>
      </c>
      <c r="I9" s="66">
        <f t="shared" si="2"/>
        <v>7</v>
      </c>
      <c r="J9" s="65">
        <f>VLOOKUP($A9,'Return Data'!$B$7:$R$2843,12,0)</f>
        <v>4.8813000000000004</v>
      </c>
      <c r="K9" s="66">
        <f t="shared" si="3"/>
        <v>9</v>
      </c>
      <c r="L9" s="65">
        <f>VLOOKUP($A9,'Return Data'!$B$7:$R$2843,13,0)</f>
        <v>8.3344000000000005</v>
      </c>
      <c r="M9" s="66">
        <f t="shared" si="4"/>
        <v>13</v>
      </c>
      <c r="N9" s="65">
        <f>VLOOKUP($A9,'Return Data'!$B$7:$R$2843,17,0)</f>
        <v>9.3777000000000008</v>
      </c>
      <c r="O9" s="66">
        <f t="shared" si="5"/>
        <v>11</v>
      </c>
      <c r="P9" s="65">
        <f>VLOOKUP($A9,'Return Data'!$B$7:$R$2843,14,0)</f>
        <v>9.1323000000000008</v>
      </c>
      <c r="Q9" s="66">
        <f t="shared" si="6"/>
        <v>10</v>
      </c>
      <c r="R9" s="65">
        <f>VLOOKUP($A9,'Return Data'!$B$7:$R$2843,16,0)</f>
        <v>8.7027999999999999</v>
      </c>
      <c r="S9" s="67">
        <f t="shared" si="7"/>
        <v>12</v>
      </c>
    </row>
    <row r="10" spans="1:19" x14ac:dyDescent="0.3">
      <c r="A10" s="82" t="s">
        <v>569</v>
      </c>
      <c r="B10" s="64">
        <f>VLOOKUP($A10,'Return Data'!$B$7:$R$2843,3,0)</f>
        <v>44319</v>
      </c>
      <c r="C10" s="65">
        <f>VLOOKUP($A10,'Return Data'!$B$7:$R$2843,4,0)</f>
        <v>19.3141</v>
      </c>
      <c r="D10" s="65">
        <f>VLOOKUP($A10,'Return Data'!$B$7:$R$2843,9,0)</f>
        <v>7.5068000000000001</v>
      </c>
      <c r="E10" s="66">
        <f t="shared" si="0"/>
        <v>14</v>
      </c>
      <c r="F10" s="65">
        <f>VLOOKUP($A10,'Return Data'!$B$7:$R$2843,10,0)</f>
        <v>6.6898999999999997</v>
      </c>
      <c r="G10" s="66">
        <f t="shared" si="1"/>
        <v>6</v>
      </c>
      <c r="H10" s="65">
        <f>VLOOKUP($A10,'Return Data'!$B$7:$R$2843,11,0)</f>
        <v>4.0754000000000001</v>
      </c>
      <c r="I10" s="66">
        <f t="shared" si="2"/>
        <v>11</v>
      </c>
      <c r="J10" s="65">
        <f>VLOOKUP($A10,'Return Data'!$B$7:$R$2843,12,0)</f>
        <v>4.6778000000000004</v>
      </c>
      <c r="K10" s="66">
        <f t="shared" si="3"/>
        <v>11</v>
      </c>
      <c r="L10" s="65">
        <f>VLOOKUP($A10,'Return Data'!$B$7:$R$2843,13,0)</f>
        <v>8.2388999999999992</v>
      </c>
      <c r="M10" s="66">
        <f t="shared" si="4"/>
        <v>14</v>
      </c>
      <c r="N10" s="65">
        <f>VLOOKUP($A10,'Return Data'!$B$7:$R$2843,17,0)</f>
        <v>9.7588000000000008</v>
      </c>
      <c r="O10" s="66">
        <f t="shared" si="5"/>
        <v>9</v>
      </c>
      <c r="P10" s="65">
        <f>VLOOKUP($A10,'Return Data'!$B$7:$R$2843,14,0)</f>
        <v>9.1555</v>
      </c>
      <c r="Q10" s="66">
        <f t="shared" si="6"/>
        <v>8</v>
      </c>
      <c r="R10" s="65">
        <f>VLOOKUP($A10,'Return Data'!$B$7:$R$2843,16,0)</f>
        <v>8.9999000000000002</v>
      </c>
      <c r="S10" s="67">
        <f t="shared" si="7"/>
        <v>3</v>
      </c>
    </row>
    <row r="11" spans="1:19" x14ac:dyDescent="0.3">
      <c r="A11" s="82" t="s">
        <v>571</v>
      </c>
      <c r="B11" s="64">
        <f>VLOOKUP($A11,'Return Data'!$B$7:$R$2843,3,0)</f>
        <v>44319</v>
      </c>
      <c r="C11" s="65">
        <f>VLOOKUP($A11,'Return Data'!$B$7:$R$2843,4,0)</f>
        <v>19.627600000000001</v>
      </c>
      <c r="D11" s="65">
        <f>VLOOKUP($A11,'Return Data'!$B$7:$R$2843,9,0)</f>
        <v>9.8585999999999991</v>
      </c>
      <c r="E11" s="66">
        <f t="shared" si="0"/>
        <v>3</v>
      </c>
      <c r="F11" s="65">
        <f>VLOOKUP($A11,'Return Data'!$B$7:$R$2843,10,0)</f>
        <v>8.4098000000000006</v>
      </c>
      <c r="G11" s="66">
        <f t="shared" si="1"/>
        <v>1</v>
      </c>
      <c r="H11" s="65">
        <f>VLOOKUP($A11,'Return Data'!$B$7:$R$2843,11,0)</f>
        <v>3.3422000000000001</v>
      </c>
      <c r="I11" s="66">
        <f t="shared" si="2"/>
        <v>16</v>
      </c>
      <c r="J11" s="65">
        <f>VLOOKUP($A11,'Return Data'!$B$7:$R$2843,12,0)</f>
        <v>4.0625</v>
      </c>
      <c r="K11" s="66">
        <f t="shared" si="3"/>
        <v>15</v>
      </c>
      <c r="L11" s="65">
        <f>VLOOKUP($A11,'Return Data'!$B$7:$R$2843,13,0)</f>
        <v>9.4459</v>
      </c>
      <c r="M11" s="66">
        <f t="shared" si="4"/>
        <v>3</v>
      </c>
      <c r="N11" s="65">
        <f>VLOOKUP($A11,'Return Data'!$B$7:$R$2843,17,0)</f>
        <v>11.944800000000001</v>
      </c>
      <c r="O11" s="66">
        <f t="shared" si="5"/>
        <v>1</v>
      </c>
      <c r="P11" s="65">
        <f>VLOOKUP($A11,'Return Data'!$B$7:$R$2843,14,0)</f>
        <v>10.524900000000001</v>
      </c>
      <c r="Q11" s="66">
        <f t="shared" si="6"/>
        <v>1</v>
      </c>
      <c r="R11" s="65">
        <f>VLOOKUP($A11,'Return Data'!$B$7:$R$2843,16,0)</f>
        <v>9.2264999999999997</v>
      </c>
      <c r="S11" s="67">
        <f t="shared" si="7"/>
        <v>2</v>
      </c>
    </row>
    <row r="12" spans="1:19" x14ac:dyDescent="0.3">
      <c r="A12" s="82" t="s">
        <v>574</v>
      </c>
      <c r="B12" s="64">
        <f>VLOOKUP($A12,'Return Data'!$B$7:$R$2843,3,0)</f>
        <v>44319</v>
      </c>
      <c r="C12" s="65">
        <f>VLOOKUP($A12,'Return Data'!$B$7:$R$2843,4,0)</f>
        <v>18.169799999999999</v>
      </c>
      <c r="D12" s="65">
        <f>VLOOKUP($A12,'Return Data'!$B$7:$R$2843,9,0)</f>
        <v>9.2936999999999994</v>
      </c>
      <c r="E12" s="66">
        <f t="shared" si="0"/>
        <v>7</v>
      </c>
      <c r="F12" s="65">
        <f>VLOOKUP($A12,'Return Data'!$B$7:$R$2843,10,0)</f>
        <v>6.8570000000000002</v>
      </c>
      <c r="G12" s="66">
        <f t="shared" si="1"/>
        <v>5</v>
      </c>
      <c r="H12" s="65">
        <f>VLOOKUP($A12,'Return Data'!$B$7:$R$2843,11,0)</f>
        <v>4.4164000000000003</v>
      </c>
      <c r="I12" s="66">
        <f t="shared" si="2"/>
        <v>5</v>
      </c>
      <c r="J12" s="65">
        <f>VLOOKUP($A12,'Return Data'!$B$7:$R$2843,12,0)</f>
        <v>4.5877999999999997</v>
      </c>
      <c r="K12" s="66">
        <f t="shared" si="3"/>
        <v>12</v>
      </c>
      <c r="L12" s="65">
        <f>VLOOKUP($A12,'Return Data'!$B$7:$R$2843,13,0)</f>
        <v>7.3037000000000001</v>
      </c>
      <c r="M12" s="66">
        <f t="shared" si="4"/>
        <v>15</v>
      </c>
      <c r="N12" s="65">
        <f>VLOOKUP($A12,'Return Data'!$B$7:$R$2843,17,0)</f>
        <v>9.3272999999999993</v>
      </c>
      <c r="O12" s="66">
        <f t="shared" si="5"/>
        <v>12</v>
      </c>
      <c r="P12" s="65">
        <f>VLOOKUP($A12,'Return Data'!$B$7:$R$2843,14,0)</f>
        <v>9.4550999999999998</v>
      </c>
      <c r="Q12" s="66">
        <f t="shared" si="6"/>
        <v>4</v>
      </c>
      <c r="R12" s="65">
        <f>VLOOKUP($A12,'Return Data'!$B$7:$R$2843,16,0)</f>
        <v>8.8693000000000008</v>
      </c>
      <c r="S12" s="67">
        <f t="shared" si="7"/>
        <v>8</v>
      </c>
    </row>
    <row r="13" spans="1:19" x14ac:dyDescent="0.3">
      <c r="A13" s="82" t="s">
        <v>575</v>
      </c>
      <c r="B13" s="64">
        <f>VLOOKUP($A13,'Return Data'!$B$7:$R$2843,3,0)</f>
        <v>44319</v>
      </c>
      <c r="C13" s="65">
        <f>VLOOKUP($A13,'Return Data'!$B$7:$R$2843,4,0)</f>
        <v>18.394400000000001</v>
      </c>
      <c r="D13" s="65">
        <f>VLOOKUP($A13,'Return Data'!$B$7:$R$2843,9,0)</f>
        <v>8.7881999999999998</v>
      </c>
      <c r="E13" s="66">
        <f t="shared" si="0"/>
        <v>10</v>
      </c>
      <c r="F13" s="65">
        <f>VLOOKUP($A13,'Return Data'!$B$7:$R$2843,10,0)</f>
        <v>5.7103000000000002</v>
      </c>
      <c r="G13" s="66">
        <f t="shared" si="1"/>
        <v>12</v>
      </c>
      <c r="H13" s="65">
        <f>VLOOKUP($A13,'Return Data'!$B$7:$R$2843,11,0)</f>
        <v>4.4884000000000004</v>
      </c>
      <c r="I13" s="66">
        <f t="shared" si="2"/>
        <v>4</v>
      </c>
      <c r="J13" s="65">
        <f>VLOOKUP($A13,'Return Data'!$B$7:$R$2843,12,0)</f>
        <v>5.5709999999999997</v>
      </c>
      <c r="K13" s="66">
        <f t="shared" si="3"/>
        <v>1</v>
      </c>
      <c r="L13" s="65">
        <f>VLOOKUP($A13,'Return Data'!$B$7:$R$2843,13,0)</f>
        <v>9.8701000000000008</v>
      </c>
      <c r="M13" s="66">
        <f t="shared" si="4"/>
        <v>1</v>
      </c>
      <c r="N13" s="65">
        <f>VLOOKUP($A13,'Return Data'!$B$7:$R$2843,17,0)</f>
        <v>9.8184000000000005</v>
      </c>
      <c r="O13" s="66">
        <f t="shared" si="5"/>
        <v>8</v>
      </c>
      <c r="P13" s="65">
        <f>VLOOKUP($A13,'Return Data'!$B$7:$R$2843,14,0)</f>
        <v>9.2309999999999999</v>
      </c>
      <c r="Q13" s="66">
        <f t="shared" si="6"/>
        <v>6</v>
      </c>
      <c r="R13" s="65">
        <f>VLOOKUP($A13,'Return Data'!$B$7:$R$2843,16,0)</f>
        <v>8.9504999999999999</v>
      </c>
      <c r="S13" s="67">
        <f t="shared" si="7"/>
        <v>5</v>
      </c>
    </row>
    <row r="14" spans="1:19" x14ac:dyDescent="0.3">
      <c r="A14" s="82" t="s">
        <v>578</v>
      </c>
      <c r="B14" s="64">
        <f>VLOOKUP($A14,'Return Data'!$B$7:$R$2843,3,0)</f>
        <v>44319</v>
      </c>
      <c r="C14" s="65">
        <f>VLOOKUP($A14,'Return Data'!$B$7:$R$2843,4,0)</f>
        <v>25.8262</v>
      </c>
      <c r="D14" s="65">
        <f>VLOOKUP($A14,'Return Data'!$B$7:$R$2843,9,0)</f>
        <v>9.0587</v>
      </c>
      <c r="E14" s="66">
        <f t="shared" si="0"/>
        <v>9</v>
      </c>
      <c r="F14" s="65">
        <f>VLOOKUP($A14,'Return Data'!$B$7:$R$2843,10,0)</f>
        <v>5.2918000000000003</v>
      </c>
      <c r="G14" s="66">
        <f t="shared" si="1"/>
        <v>14</v>
      </c>
      <c r="H14" s="65">
        <f>VLOOKUP($A14,'Return Data'!$B$7:$R$2843,11,0)</f>
        <v>5.0076999999999998</v>
      </c>
      <c r="I14" s="66">
        <f t="shared" si="2"/>
        <v>1</v>
      </c>
      <c r="J14" s="65">
        <f>VLOOKUP($A14,'Return Data'!$B$7:$R$2843,12,0)</f>
        <v>5.3663999999999996</v>
      </c>
      <c r="K14" s="66">
        <f t="shared" si="3"/>
        <v>2</v>
      </c>
      <c r="L14" s="65">
        <f>VLOOKUP($A14,'Return Data'!$B$7:$R$2843,13,0)</f>
        <v>9.0625999999999998</v>
      </c>
      <c r="M14" s="66">
        <f t="shared" si="4"/>
        <v>6</v>
      </c>
      <c r="N14" s="65">
        <f>VLOOKUP($A14,'Return Data'!$B$7:$R$2843,17,0)</f>
        <v>9.3077000000000005</v>
      </c>
      <c r="O14" s="66">
        <f t="shared" si="5"/>
        <v>13</v>
      </c>
      <c r="P14" s="65">
        <f>VLOOKUP($A14,'Return Data'!$B$7:$R$2843,14,0)</f>
        <v>8.6329999999999991</v>
      </c>
      <c r="Q14" s="66">
        <f t="shared" si="6"/>
        <v>14</v>
      </c>
      <c r="R14" s="65">
        <f>VLOOKUP($A14,'Return Data'!$B$7:$R$2843,16,0)</f>
        <v>8.9196000000000009</v>
      </c>
      <c r="S14" s="67">
        <f t="shared" si="7"/>
        <v>6</v>
      </c>
    </row>
    <row r="15" spans="1:19" x14ac:dyDescent="0.3">
      <c r="A15" s="82" t="s">
        <v>579</v>
      </c>
      <c r="B15" s="64">
        <f>VLOOKUP($A15,'Return Data'!$B$7:$R$2843,3,0)</f>
        <v>44319</v>
      </c>
      <c r="C15" s="65">
        <f>VLOOKUP($A15,'Return Data'!$B$7:$R$2843,4,0)</f>
        <v>19.681799999999999</v>
      </c>
      <c r="D15" s="65">
        <f>VLOOKUP($A15,'Return Data'!$B$7:$R$2843,9,0)</f>
        <v>7.9981</v>
      </c>
      <c r="E15" s="66">
        <f t="shared" si="0"/>
        <v>13</v>
      </c>
      <c r="F15" s="65">
        <f>VLOOKUP($A15,'Return Data'!$B$7:$R$2843,10,0)</f>
        <v>6.8578000000000001</v>
      </c>
      <c r="G15" s="66">
        <f t="shared" si="1"/>
        <v>4</v>
      </c>
      <c r="H15" s="65">
        <f>VLOOKUP($A15,'Return Data'!$B$7:$R$2843,11,0)</f>
        <v>4.5480999999999998</v>
      </c>
      <c r="I15" s="66">
        <f t="shared" si="2"/>
        <v>2</v>
      </c>
      <c r="J15" s="65">
        <f>VLOOKUP($A15,'Return Data'!$B$7:$R$2843,12,0)</f>
        <v>5.1199000000000003</v>
      </c>
      <c r="K15" s="66">
        <f t="shared" si="3"/>
        <v>4</v>
      </c>
      <c r="L15" s="65">
        <f>VLOOKUP($A15,'Return Data'!$B$7:$R$2843,13,0)</f>
        <v>9.0747</v>
      </c>
      <c r="M15" s="66">
        <f t="shared" si="4"/>
        <v>4</v>
      </c>
      <c r="N15" s="65">
        <f>VLOOKUP($A15,'Return Data'!$B$7:$R$2843,17,0)</f>
        <v>10.343400000000001</v>
      </c>
      <c r="O15" s="66">
        <f t="shared" si="5"/>
        <v>3</v>
      </c>
      <c r="P15" s="65">
        <f>VLOOKUP($A15,'Return Data'!$B$7:$R$2843,14,0)</f>
        <v>9.9172999999999991</v>
      </c>
      <c r="Q15" s="66">
        <f t="shared" si="6"/>
        <v>2</v>
      </c>
      <c r="R15" s="65">
        <f>VLOOKUP($A15,'Return Data'!$B$7:$R$2843,16,0)</f>
        <v>8.6501000000000001</v>
      </c>
      <c r="S15" s="67">
        <f t="shared" si="7"/>
        <v>13</v>
      </c>
    </row>
    <row r="16" spans="1:19" x14ac:dyDescent="0.3">
      <c r="A16" s="82" t="s">
        <v>584</v>
      </c>
      <c r="B16" s="64">
        <f>VLOOKUP($A16,'Return Data'!$B$7:$R$2843,3,0)</f>
        <v>44319</v>
      </c>
      <c r="C16" s="65">
        <f>VLOOKUP($A16,'Return Data'!$B$7:$R$2843,4,0)</f>
        <v>1913.9843000000001</v>
      </c>
      <c r="D16" s="65">
        <f>VLOOKUP($A16,'Return Data'!$B$7:$R$2843,9,0)</f>
        <v>9.5944000000000003</v>
      </c>
      <c r="E16" s="66">
        <f t="shared" si="0"/>
        <v>4</v>
      </c>
      <c r="F16" s="65">
        <f>VLOOKUP($A16,'Return Data'!$B$7:$R$2843,10,0)</f>
        <v>7.3330000000000002</v>
      </c>
      <c r="G16" s="66">
        <f t="shared" si="1"/>
        <v>2</v>
      </c>
      <c r="H16" s="65">
        <f>VLOOKUP($A16,'Return Data'!$B$7:$R$2843,11,0)</f>
        <v>2.7225000000000001</v>
      </c>
      <c r="I16" s="66">
        <f t="shared" si="2"/>
        <v>18</v>
      </c>
      <c r="J16" s="65">
        <f>VLOOKUP($A16,'Return Data'!$B$7:$R$2843,12,0)</f>
        <v>3.3142999999999998</v>
      </c>
      <c r="K16" s="66">
        <f t="shared" si="3"/>
        <v>18</v>
      </c>
      <c r="L16" s="65">
        <f>VLOOKUP($A16,'Return Data'!$B$7:$R$2843,13,0)</f>
        <v>8.4791000000000007</v>
      </c>
      <c r="M16" s="66">
        <f t="shared" si="4"/>
        <v>11</v>
      </c>
      <c r="N16" s="65">
        <f>VLOOKUP($A16,'Return Data'!$B$7:$R$2843,17,0)</f>
        <v>8.7810000000000006</v>
      </c>
      <c r="O16" s="66">
        <f t="shared" si="5"/>
        <v>14</v>
      </c>
      <c r="P16" s="65">
        <f>VLOOKUP($A16,'Return Data'!$B$7:$R$2843,14,0)</f>
        <v>8.5634999999999994</v>
      </c>
      <c r="Q16" s="66">
        <f t="shared" si="6"/>
        <v>15</v>
      </c>
      <c r="R16" s="65">
        <f>VLOOKUP($A16,'Return Data'!$B$7:$R$2843,16,0)</f>
        <v>8.0472000000000001</v>
      </c>
      <c r="S16" s="67">
        <f t="shared" si="7"/>
        <v>16</v>
      </c>
    </row>
    <row r="17" spans="1:19" x14ac:dyDescent="0.3">
      <c r="A17" s="82" t="s">
        <v>586</v>
      </c>
      <c r="B17" s="64">
        <f>VLOOKUP($A17,'Return Data'!$B$7:$R$2843,3,0)</f>
        <v>44319</v>
      </c>
      <c r="C17" s="65">
        <f>VLOOKUP($A17,'Return Data'!$B$7:$R$2843,4,0)</f>
        <v>51.905799999999999</v>
      </c>
      <c r="D17" s="65">
        <f>VLOOKUP($A17,'Return Data'!$B$7:$R$2843,9,0)</f>
        <v>8.2047000000000008</v>
      </c>
      <c r="E17" s="66">
        <f t="shared" si="0"/>
        <v>12</v>
      </c>
      <c r="F17" s="65">
        <f>VLOOKUP($A17,'Return Data'!$B$7:$R$2843,10,0)</f>
        <v>5.0217999999999998</v>
      </c>
      <c r="G17" s="66">
        <f t="shared" si="1"/>
        <v>15</v>
      </c>
      <c r="H17" s="65">
        <f>VLOOKUP($A17,'Return Data'!$B$7:$R$2843,11,0)</f>
        <v>3.7362000000000002</v>
      </c>
      <c r="I17" s="66">
        <f t="shared" si="2"/>
        <v>12</v>
      </c>
      <c r="J17" s="65">
        <f>VLOOKUP($A17,'Return Data'!$B$7:$R$2843,12,0)</f>
        <v>4.6840000000000002</v>
      </c>
      <c r="K17" s="66">
        <f t="shared" si="3"/>
        <v>10</v>
      </c>
      <c r="L17" s="65">
        <f>VLOOKUP($A17,'Return Data'!$B$7:$R$2843,13,0)</f>
        <v>9.0718999999999994</v>
      </c>
      <c r="M17" s="66">
        <f t="shared" si="4"/>
        <v>5</v>
      </c>
      <c r="N17" s="65">
        <f>VLOOKUP($A17,'Return Data'!$B$7:$R$2843,17,0)</f>
        <v>9.8567</v>
      </c>
      <c r="O17" s="66">
        <f t="shared" si="5"/>
        <v>6</v>
      </c>
      <c r="P17" s="65">
        <f>VLOOKUP($A17,'Return Data'!$B$7:$R$2843,14,0)</f>
        <v>9.3666999999999998</v>
      </c>
      <c r="Q17" s="66">
        <f t="shared" si="6"/>
        <v>5</v>
      </c>
      <c r="R17" s="65">
        <f>VLOOKUP($A17,'Return Data'!$B$7:$R$2843,16,0)</f>
        <v>8.9837000000000007</v>
      </c>
      <c r="S17" s="67">
        <f t="shared" si="7"/>
        <v>4</v>
      </c>
    </row>
    <row r="18" spans="1:19" x14ac:dyDescent="0.3">
      <c r="A18" s="82" t="s">
        <v>587</v>
      </c>
      <c r="B18" s="64">
        <f>VLOOKUP($A18,'Return Data'!$B$7:$R$2843,3,0)</f>
        <v>44319</v>
      </c>
      <c r="C18" s="65">
        <f>VLOOKUP($A18,'Return Data'!$B$7:$R$2843,4,0)</f>
        <v>20.270099999999999</v>
      </c>
      <c r="D18" s="65">
        <f>VLOOKUP($A18,'Return Data'!$B$7:$R$2843,9,0)</f>
        <v>8.6946999999999992</v>
      </c>
      <c r="E18" s="66">
        <f t="shared" si="0"/>
        <v>11</v>
      </c>
      <c r="F18" s="65">
        <f>VLOOKUP($A18,'Return Data'!$B$7:$R$2843,10,0)</f>
        <v>6.4884000000000004</v>
      </c>
      <c r="G18" s="66">
        <f t="shared" si="1"/>
        <v>8</v>
      </c>
      <c r="H18" s="65">
        <f>VLOOKUP($A18,'Return Data'!$B$7:$R$2843,11,0)</f>
        <v>4.4162999999999997</v>
      </c>
      <c r="I18" s="66">
        <f t="shared" si="2"/>
        <v>6</v>
      </c>
      <c r="J18" s="65">
        <f>VLOOKUP($A18,'Return Data'!$B$7:$R$2843,12,0)</f>
        <v>4.9438000000000004</v>
      </c>
      <c r="K18" s="66">
        <f t="shared" si="3"/>
        <v>8</v>
      </c>
      <c r="L18" s="65">
        <f>VLOOKUP($A18,'Return Data'!$B$7:$R$2843,13,0)</f>
        <v>8.7017000000000007</v>
      </c>
      <c r="M18" s="66">
        <f t="shared" si="4"/>
        <v>9</v>
      </c>
      <c r="N18" s="65">
        <f>VLOOKUP($A18,'Return Data'!$B$7:$R$2843,17,0)</f>
        <v>9.9229000000000003</v>
      </c>
      <c r="O18" s="66">
        <f t="shared" si="5"/>
        <v>4</v>
      </c>
      <c r="P18" s="65">
        <f>VLOOKUP($A18,'Return Data'!$B$7:$R$2843,14,0)</f>
        <v>8.8382000000000005</v>
      </c>
      <c r="Q18" s="66">
        <f t="shared" si="6"/>
        <v>12</v>
      </c>
      <c r="R18" s="65">
        <f>VLOOKUP($A18,'Return Data'!$B$7:$R$2843,16,0)</f>
        <v>8.5168999999999997</v>
      </c>
      <c r="S18" s="67">
        <f t="shared" si="7"/>
        <v>14</v>
      </c>
    </row>
    <row r="19" spans="1:19" x14ac:dyDescent="0.3">
      <c r="A19" s="82" t="s">
        <v>590</v>
      </c>
      <c r="B19" s="64">
        <f>VLOOKUP($A19,'Return Data'!$B$7:$R$2843,3,0)</f>
        <v>44319</v>
      </c>
      <c r="C19" s="65">
        <f>VLOOKUP($A19,'Return Data'!$B$7:$R$2843,4,0)</f>
        <v>29.0853</v>
      </c>
      <c r="D19" s="65">
        <f>VLOOKUP($A19,'Return Data'!$B$7:$R$2843,9,0)</f>
        <v>6.7222</v>
      </c>
      <c r="E19" s="66">
        <f t="shared" si="0"/>
        <v>16</v>
      </c>
      <c r="F19" s="65">
        <f>VLOOKUP($A19,'Return Data'!$B$7:$R$2843,10,0)</f>
        <v>5.5622999999999996</v>
      </c>
      <c r="G19" s="66">
        <f t="shared" si="1"/>
        <v>13</v>
      </c>
      <c r="H19" s="65">
        <f>VLOOKUP($A19,'Return Data'!$B$7:$R$2843,11,0)</f>
        <v>3.4670000000000001</v>
      </c>
      <c r="I19" s="66">
        <f t="shared" si="2"/>
        <v>15</v>
      </c>
      <c r="J19" s="65">
        <f>VLOOKUP($A19,'Return Data'!$B$7:$R$2843,12,0)</f>
        <v>3.8403</v>
      </c>
      <c r="K19" s="66">
        <f t="shared" si="3"/>
        <v>16</v>
      </c>
      <c r="L19" s="65">
        <f>VLOOKUP($A19,'Return Data'!$B$7:$R$2843,13,0)</f>
        <v>7.1856</v>
      </c>
      <c r="M19" s="66">
        <f t="shared" si="4"/>
        <v>16</v>
      </c>
      <c r="N19" s="65">
        <f>VLOOKUP($A19,'Return Data'!$B$7:$R$2843,17,0)</f>
        <v>8.5977999999999994</v>
      </c>
      <c r="O19" s="66">
        <f t="shared" si="5"/>
        <v>15</v>
      </c>
      <c r="P19" s="65">
        <f>VLOOKUP($A19,'Return Data'!$B$7:$R$2843,14,0)</f>
        <v>8.7058999999999997</v>
      </c>
      <c r="Q19" s="66">
        <f t="shared" si="6"/>
        <v>13</v>
      </c>
      <c r="R19" s="65">
        <f>VLOOKUP($A19,'Return Data'!$B$7:$R$2843,16,0)</f>
        <v>8.1213999999999995</v>
      </c>
      <c r="S19" s="67">
        <f t="shared" si="7"/>
        <v>15</v>
      </c>
    </row>
    <row r="20" spans="1:19" x14ac:dyDescent="0.3">
      <c r="A20" s="82" t="s">
        <v>592</v>
      </c>
      <c r="B20" s="64">
        <f>VLOOKUP($A20,'Return Data'!$B$7:$R$2843,3,0)</f>
        <v>44319</v>
      </c>
      <c r="C20" s="65">
        <f>VLOOKUP($A20,'Return Data'!$B$7:$R$2843,4,0)</f>
        <v>16.558599999999998</v>
      </c>
      <c r="D20" s="65">
        <f>VLOOKUP($A20,'Return Data'!$B$7:$R$2843,9,0)</f>
        <v>9.2546999999999997</v>
      </c>
      <c r="E20" s="66">
        <f t="shared" si="0"/>
        <v>8</v>
      </c>
      <c r="F20" s="65">
        <f>VLOOKUP($A20,'Return Data'!$B$7:$R$2843,10,0)</f>
        <v>7.2182000000000004</v>
      </c>
      <c r="G20" s="66">
        <f t="shared" si="1"/>
        <v>3</v>
      </c>
      <c r="H20" s="65">
        <f>VLOOKUP($A20,'Return Data'!$B$7:$R$2843,11,0)</f>
        <v>4.4893000000000001</v>
      </c>
      <c r="I20" s="66">
        <f t="shared" si="2"/>
        <v>3</v>
      </c>
      <c r="J20" s="65">
        <f>VLOOKUP($A20,'Return Data'!$B$7:$R$2843,12,0)</f>
        <v>5.3421000000000003</v>
      </c>
      <c r="K20" s="66">
        <f t="shared" si="3"/>
        <v>3</v>
      </c>
      <c r="L20" s="65">
        <f>VLOOKUP($A20,'Return Data'!$B$7:$R$2843,13,0)</f>
        <v>9.0305</v>
      </c>
      <c r="M20" s="66">
        <f t="shared" si="4"/>
        <v>7</v>
      </c>
      <c r="N20" s="65">
        <f>VLOOKUP($A20,'Return Data'!$B$7:$R$2843,17,0)</f>
        <v>10.365600000000001</v>
      </c>
      <c r="O20" s="66">
        <f t="shared" si="5"/>
        <v>2</v>
      </c>
      <c r="P20" s="65">
        <f>VLOOKUP($A20,'Return Data'!$B$7:$R$2843,14,0)</f>
        <v>9.6120999999999999</v>
      </c>
      <c r="Q20" s="66">
        <f t="shared" si="6"/>
        <v>3</v>
      </c>
      <c r="R20" s="65">
        <f>VLOOKUP($A20,'Return Data'!$B$7:$R$2843,16,0)</f>
        <v>8.8106000000000009</v>
      </c>
      <c r="S20" s="67">
        <f t="shared" si="7"/>
        <v>10</v>
      </c>
    </row>
    <row r="21" spans="1:19" x14ac:dyDescent="0.3">
      <c r="A21" s="82" t="s">
        <v>594</v>
      </c>
      <c r="B21" s="64">
        <f>VLOOKUP($A21,'Return Data'!$B$7:$R$2843,3,0)</f>
        <v>44319</v>
      </c>
      <c r="C21" s="65">
        <f>VLOOKUP($A21,'Return Data'!$B$7:$R$2843,4,0)</f>
        <v>19.928999999999998</v>
      </c>
      <c r="D21" s="65">
        <f>VLOOKUP($A21,'Return Data'!$B$7:$R$2843,9,0)</f>
        <v>12.272500000000001</v>
      </c>
      <c r="E21" s="66">
        <f t="shared" si="0"/>
        <v>1</v>
      </c>
      <c r="F21" s="65">
        <f>VLOOKUP($A21,'Return Data'!$B$7:$R$2843,10,0)</f>
        <v>6.6353</v>
      </c>
      <c r="G21" s="66">
        <f t="shared" si="1"/>
        <v>7</v>
      </c>
      <c r="H21" s="65">
        <f>VLOOKUP($A21,'Return Data'!$B$7:$R$2843,11,0)</f>
        <v>4.3002000000000002</v>
      </c>
      <c r="I21" s="66">
        <f t="shared" si="2"/>
        <v>9</v>
      </c>
      <c r="J21" s="65">
        <f>VLOOKUP($A21,'Return Data'!$B$7:$R$2843,12,0)</f>
        <v>5.0475000000000003</v>
      </c>
      <c r="K21" s="66">
        <f t="shared" si="3"/>
        <v>5</v>
      </c>
      <c r="L21" s="65">
        <f>VLOOKUP($A21,'Return Data'!$B$7:$R$2843,13,0)</f>
        <v>8.5982000000000003</v>
      </c>
      <c r="M21" s="66">
        <f t="shared" si="4"/>
        <v>10</v>
      </c>
      <c r="N21" s="65">
        <f>VLOOKUP($A21,'Return Data'!$B$7:$R$2843,17,0)</f>
        <v>9.8629999999999995</v>
      </c>
      <c r="O21" s="66">
        <f t="shared" si="5"/>
        <v>5</v>
      </c>
      <c r="P21" s="65">
        <f>VLOOKUP($A21,'Return Data'!$B$7:$R$2843,14,0)</f>
        <v>9.1359999999999992</v>
      </c>
      <c r="Q21" s="66">
        <f t="shared" si="6"/>
        <v>9</v>
      </c>
      <c r="R21" s="65">
        <f>VLOOKUP($A21,'Return Data'!$B$7:$R$2843,16,0)</f>
        <v>8.8194999999999997</v>
      </c>
      <c r="S21" s="67">
        <f t="shared" si="7"/>
        <v>9</v>
      </c>
    </row>
    <row r="22" spans="1:19" x14ac:dyDescent="0.3">
      <c r="A22" s="82" t="s">
        <v>595</v>
      </c>
      <c r="B22" s="64">
        <f>VLOOKUP($A22,'Return Data'!$B$7:$R$2843,3,0)</f>
        <v>44319</v>
      </c>
      <c r="C22" s="65">
        <f>VLOOKUP($A22,'Return Data'!$B$7:$R$2843,4,0)</f>
        <v>2575.6482000000001</v>
      </c>
      <c r="D22" s="65">
        <f>VLOOKUP($A22,'Return Data'!$B$7:$R$2843,9,0)</f>
        <v>9.3709000000000007</v>
      </c>
      <c r="E22" s="66">
        <f t="shared" si="0"/>
        <v>6</v>
      </c>
      <c r="F22" s="65">
        <f>VLOOKUP($A22,'Return Data'!$B$7:$R$2843,10,0)</f>
        <v>4.5750999999999999</v>
      </c>
      <c r="G22" s="66">
        <f t="shared" si="1"/>
        <v>16</v>
      </c>
      <c r="H22" s="65">
        <f>VLOOKUP($A22,'Return Data'!$B$7:$R$2843,11,0)</f>
        <v>3.6244999999999998</v>
      </c>
      <c r="I22" s="66">
        <f t="shared" si="2"/>
        <v>13</v>
      </c>
      <c r="J22" s="65">
        <f>VLOOKUP($A22,'Return Data'!$B$7:$R$2843,12,0)</f>
        <v>4.2004000000000001</v>
      </c>
      <c r="K22" s="66">
        <f t="shared" si="3"/>
        <v>13</v>
      </c>
      <c r="L22" s="65">
        <f>VLOOKUP($A22,'Return Data'!$B$7:$R$2843,13,0)</f>
        <v>8.3689</v>
      </c>
      <c r="M22" s="66">
        <f t="shared" si="4"/>
        <v>12</v>
      </c>
      <c r="N22" s="65">
        <f>VLOOKUP($A22,'Return Data'!$B$7:$R$2843,17,0)</f>
        <v>9.5355000000000008</v>
      </c>
      <c r="O22" s="66">
        <f t="shared" si="5"/>
        <v>10</v>
      </c>
      <c r="P22" s="65">
        <f>VLOOKUP($A22,'Return Data'!$B$7:$R$2843,14,0)</f>
        <v>9.0291999999999994</v>
      </c>
      <c r="Q22" s="66">
        <f t="shared" si="6"/>
        <v>11</v>
      </c>
      <c r="R22" s="65">
        <f>VLOOKUP($A22,'Return Data'!$B$7:$R$2843,16,0)</f>
        <v>8.8790999999999993</v>
      </c>
      <c r="S22" s="67">
        <f t="shared" si="7"/>
        <v>7</v>
      </c>
    </row>
    <row r="23" spans="1:19" x14ac:dyDescent="0.3">
      <c r="A23" s="82" t="s">
        <v>598</v>
      </c>
      <c r="B23" s="64">
        <f>VLOOKUP($A23,'Return Data'!$B$7:$R$2843,3,0)</f>
        <v>44319</v>
      </c>
      <c r="C23" s="65">
        <f>VLOOKUP($A23,'Return Data'!$B$7:$R$2843,4,0)</f>
        <v>34.2956</v>
      </c>
      <c r="D23" s="65">
        <f>VLOOKUP($A23,'Return Data'!$B$7:$R$2843,9,0)</f>
        <v>3.7376</v>
      </c>
      <c r="E23" s="66">
        <f t="shared" si="0"/>
        <v>18</v>
      </c>
      <c r="F23" s="65">
        <f>VLOOKUP($A23,'Return Data'!$B$7:$R$2843,10,0)</f>
        <v>4.0125999999999999</v>
      </c>
      <c r="G23" s="66">
        <f t="shared" si="1"/>
        <v>18</v>
      </c>
      <c r="H23" s="65">
        <f>VLOOKUP($A23,'Return Data'!$B$7:$R$2843,11,0)</f>
        <v>3.5348000000000002</v>
      </c>
      <c r="I23" s="66">
        <f t="shared" si="2"/>
        <v>14</v>
      </c>
      <c r="J23" s="65">
        <f>VLOOKUP($A23,'Return Data'!$B$7:$R$2843,12,0)</f>
        <v>4.0627000000000004</v>
      </c>
      <c r="K23" s="66">
        <f t="shared" si="3"/>
        <v>14</v>
      </c>
      <c r="L23" s="65">
        <f>VLOOKUP($A23,'Return Data'!$B$7:$R$2843,13,0)</f>
        <v>6.5045999999999999</v>
      </c>
      <c r="M23" s="66">
        <f t="shared" si="4"/>
        <v>18</v>
      </c>
      <c r="N23" s="65">
        <f>VLOOKUP($A23,'Return Data'!$B$7:$R$2843,17,0)</f>
        <v>8.0028000000000006</v>
      </c>
      <c r="O23" s="66">
        <f t="shared" si="5"/>
        <v>16</v>
      </c>
      <c r="P23" s="65">
        <f>VLOOKUP($A23,'Return Data'!$B$7:$R$2843,14,0)</f>
        <v>8.0450999999999997</v>
      </c>
      <c r="Q23" s="66">
        <f t="shared" si="6"/>
        <v>16</v>
      </c>
      <c r="R23" s="65">
        <f>VLOOKUP($A23,'Return Data'!$B$7:$R$2843,16,0)</f>
        <v>7.9119999999999999</v>
      </c>
      <c r="S23" s="67">
        <f t="shared" si="7"/>
        <v>17</v>
      </c>
    </row>
    <row r="24" spans="1:19" x14ac:dyDescent="0.3">
      <c r="A24" s="82" t="s">
        <v>599</v>
      </c>
      <c r="B24" s="64">
        <f>VLOOKUP($A24,'Return Data'!$B$7:$R$2843,3,0)</f>
        <v>44319</v>
      </c>
      <c r="C24" s="65">
        <f>VLOOKUP($A24,'Return Data'!$B$7:$R$2843,4,0)</f>
        <v>11.3988</v>
      </c>
      <c r="D24" s="65">
        <f>VLOOKUP($A24,'Return Data'!$B$7:$R$2843,9,0)</f>
        <v>12.015700000000001</v>
      </c>
      <c r="E24" s="66">
        <f t="shared" si="0"/>
        <v>2</v>
      </c>
      <c r="F24" s="65">
        <f>VLOOKUP($A24,'Return Data'!$B$7:$R$2843,10,0)</f>
        <v>6.0347999999999997</v>
      </c>
      <c r="G24" s="66">
        <f t="shared" si="1"/>
        <v>10</v>
      </c>
      <c r="H24" s="65">
        <f>VLOOKUP($A24,'Return Data'!$B$7:$R$2843,11,0)</f>
        <v>4.3445999999999998</v>
      </c>
      <c r="I24" s="66">
        <f t="shared" si="2"/>
        <v>8</v>
      </c>
      <c r="J24" s="65">
        <f>VLOOKUP($A24,'Return Data'!$B$7:$R$2843,12,0)</f>
        <v>5.0086000000000004</v>
      </c>
      <c r="K24" s="66">
        <f t="shared" si="3"/>
        <v>6</v>
      </c>
      <c r="L24" s="65">
        <f>VLOOKUP($A24,'Return Data'!$B$7:$R$2843,13,0)</f>
        <v>9.8495000000000008</v>
      </c>
      <c r="M24" s="66">
        <f t="shared" si="4"/>
        <v>2</v>
      </c>
      <c r="N24" s="65"/>
      <c r="O24" s="66"/>
      <c r="P24" s="65"/>
      <c r="Q24" s="66"/>
      <c r="R24" s="65">
        <f>VLOOKUP($A24,'Return Data'!$B$7:$R$2843,16,0)</f>
        <v>8.7292000000000005</v>
      </c>
      <c r="S24" s="67">
        <f t="shared" si="7"/>
        <v>11</v>
      </c>
    </row>
    <row r="25" spans="1:19" x14ac:dyDescent="0.3">
      <c r="A25" s="82" t="s">
        <v>601</v>
      </c>
      <c r="B25" s="64">
        <f>VLOOKUP($A25,'Return Data'!$B$7:$R$2843,3,0)</f>
        <v>44319</v>
      </c>
      <c r="C25" s="65">
        <f>VLOOKUP($A25,'Return Data'!$B$7:$R$2843,4,0)</f>
        <v>16.3307</v>
      </c>
      <c r="D25" s="65">
        <f>VLOOKUP($A25,'Return Data'!$B$7:$R$2843,9,0)</f>
        <v>5.8144999999999998</v>
      </c>
      <c r="E25" s="66">
        <f t="shared" si="0"/>
        <v>17</v>
      </c>
      <c r="F25" s="65">
        <f>VLOOKUP($A25,'Return Data'!$B$7:$R$2843,10,0)</f>
        <v>4.3962000000000003</v>
      </c>
      <c r="G25" s="66">
        <f t="shared" si="1"/>
        <v>17</v>
      </c>
      <c r="H25" s="65">
        <f>VLOOKUP($A25,'Return Data'!$B$7:$R$2843,11,0)</f>
        <v>2.8489</v>
      </c>
      <c r="I25" s="66">
        <f t="shared" si="2"/>
        <v>17</v>
      </c>
      <c r="J25" s="65">
        <f>VLOOKUP($A25,'Return Data'!$B$7:$R$2843,12,0)</f>
        <v>3.5207000000000002</v>
      </c>
      <c r="K25" s="66">
        <f t="shared" si="3"/>
        <v>17</v>
      </c>
      <c r="L25" s="65">
        <f>VLOOKUP($A25,'Return Data'!$B$7:$R$2843,13,0)</f>
        <v>6.7107999999999999</v>
      </c>
      <c r="M25" s="66">
        <f t="shared" si="4"/>
        <v>17</v>
      </c>
      <c r="N25" s="65">
        <f>VLOOKUP($A25,'Return Data'!$B$7:$R$2843,17,0)</f>
        <v>7.6357999999999997</v>
      </c>
      <c r="O25" s="66">
        <f>RANK(N25,N$8:N$25,0)</f>
        <v>17</v>
      </c>
      <c r="P25" s="65">
        <f>VLOOKUP($A25,'Return Data'!$B$7:$R$2843,14,0)</f>
        <v>4.5064000000000002</v>
      </c>
      <c r="Q25" s="66">
        <f>RANK(P25,P$8:P$25,0)</f>
        <v>17</v>
      </c>
      <c r="R25" s="65">
        <f>VLOOKUP($A25,'Return Data'!$B$7:$R$2843,16,0)</f>
        <v>6.9996999999999998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8.6032944444444457</v>
      </c>
      <c r="E27" s="88"/>
      <c r="F27" s="89">
        <f>AVERAGE(F8:F25)</f>
        <v>6.0739777777777784</v>
      </c>
      <c r="G27" s="88"/>
      <c r="H27" s="89">
        <f>AVERAGE(H8:H25)</f>
        <v>3.991966666666666</v>
      </c>
      <c r="I27" s="88"/>
      <c r="J27" s="89">
        <f>AVERAGE(J8:J25)</f>
        <v>4.622594444444446</v>
      </c>
      <c r="K27" s="88"/>
      <c r="L27" s="89">
        <f>AVERAGE(L8:L25)</f>
        <v>8.4917444444444463</v>
      </c>
      <c r="M27" s="88"/>
      <c r="N27" s="89">
        <f>AVERAGE(N8:N25)</f>
        <v>9.5464294117647075</v>
      </c>
      <c r="O27" s="88"/>
      <c r="P27" s="89">
        <f>AVERAGE(P8:P25)</f>
        <v>8.8864999999999998</v>
      </c>
      <c r="Q27" s="88"/>
      <c r="R27" s="89">
        <f>AVERAGE(R8:R25)</f>
        <v>8.6445333333333334</v>
      </c>
      <c r="S27" s="90"/>
    </row>
    <row r="28" spans="1:19" x14ac:dyDescent="0.3">
      <c r="A28" s="87" t="s">
        <v>28</v>
      </c>
      <c r="B28" s="88"/>
      <c r="C28" s="88"/>
      <c r="D28" s="89">
        <f>MIN(D8:D25)</f>
        <v>3.7376</v>
      </c>
      <c r="E28" s="88"/>
      <c r="F28" s="89">
        <f>MIN(F8:F25)</f>
        <v>4.0125999999999999</v>
      </c>
      <c r="G28" s="88"/>
      <c r="H28" s="89">
        <f>MIN(H8:H25)</f>
        <v>2.7225000000000001</v>
      </c>
      <c r="I28" s="88"/>
      <c r="J28" s="89">
        <f>MIN(J8:J25)</f>
        <v>3.3142999999999998</v>
      </c>
      <c r="K28" s="88"/>
      <c r="L28" s="89">
        <f>MIN(L8:L25)</f>
        <v>6.5045999999999999</v>
      </c>
      <c r="M28" s="88"/>
      <c r="N28" s="89">
        <f>MIN(N8:N25)</f>
        <v>7.6357999999999997</v>
      </c>
      <c r="O28" s="88"/>
      <c r="P28" s="89">
        <f>MIN(P8:P25)</f>
        <v>4.5064000000000002</v>
      </c>
      <c r="Q28" s="88"/>
      <c r="R28" s="89">
        <f>MIN(R8:R25)</f>
        <v>6.9996999999999998</v>
      </c>
      <c r="S28" s="90"/>
    </row>
    <row r="29" spans="1:19" ht="15" thickBot="1" x14ac:dyDescent="0.35">
      <c r="A29" s="91" t="s">
        <v>29</v>
      </c>
      <c r="B29" s="92"/>
      <c r="C29" s="92"/>
      <c r="D29" s="93">
        <f>MAX(D8:D25)</f>
        <v>12.272500000000001</v>
      </c>
      <c r="E29" s="92"/>
      <c r="F29" s="93">
        <f>MAX(F8:F25)</f>
        <v>8.4098000000000006</v>
      </c>
      <c r="G29" s="92"/>
      <c r="H29" s="93">
        <f>MAX(H8:H25)</f>
        <v>5.0076999999999998</v>
      </c>
      <c r="I29" s="92"/>
      <c r="J29" s="93">
        <f>MAX(J8:J25)</f>
        <v>5.5709999999999997</v>
      </c>
      <c r="K29" s="92"/>
      <c r="L29" s="93">
        <f>MAX(L8:L25)</f>
        <v>9.8701000000000008</v>
      </c>
      <c r="M29" s="92"/>
      <c r="N29" s="93">
        <f>MAX(N8:N25)</f>
        <v>11.944800000000001</v>
      </c>
      <c r="O29" s="92"/>
      <c r="P29" s="93">
        <f>MAX(P8:P25)</f>
        <v>10.524900000000001</v>
      </c>
      <c r="Q29" s="92"/>
      <c r="R29" s="93">
        <f>MAX(R8:R25)</f>
        <v>9.4635999999999996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44319</v>
      </c>
      <c r="C8" s="65">
        <f>VLOOKUP($A8,'Return Data'!$B$7:$R$2843,4,0)</f>
        <v>285.57589999999999</v>
      </c>
      <c r="D8" s="65">
        <f>VLOOKUP($A8,'Return Data'!$B$7:$R$2843,9,0)</f>
        <v>9.1119000000000003</v>
      </c>
      <c r="E8" s="66">
        <f t="shared" ref="E8:E27" si="0">RANK(D8,D$8:D$27,0)</f>
        <v>6</v>
      </c>
      <c r="F8" s="65">
        <f>VLOOKUP($A8,'Return Data'!$B$7:$R$2843,10,0)</f>
        <v>5.9016000000000002</v>
      </c>
      <c r="G8" s="66">
        <f t="shared" ref="G8:G27" si="1">RANK(F8,F$8:F$27,0)</f>
        <v>11</v>
      </c>
      <c r="H8" s="65">
        <f>VLOOKUP($A8,'Return Data'!$B$7:$R$2843,11,0)</f>
        <v>3.7738999999999998</v>
      </c>
      <c r="I8" s="66">
        <f t="shared" ref="I8:I27" si="2">RANK(H8,H$8:H$27,0)</f>
        <v>12</v>
      </c>
      <c r="J8" s="65">
        <f>VLOOKUP($A8,'Return Data'!$B$7:$R$2843,12,0)</f>
        <v>4.6338999999999997</v>
      </c>
      <c r="K8" s="66">
        <f t="shared" ref="K8:K27" si="3">RANK(J8,J$8:J$27,0)</f>
        <v>6</v>
      </c>
      <c r="L8" s="65">
        <f>VLOOKUP($A8,'Return Data'!$B$7:$R$2843,13,0)</f>
        <v>8.6531000000000002</v>
      </c>
      <c r="M8" s="66">
        <f t="shared" ref="M8:M25" si="4">RANK(L8,L$8:L$27,0)</f>
        <v>7</v>
      </c>
      <c r="N8" s="65">
        <f>VLOOKUP($A8,'Return Data'!$B$7:$R$2843,17,0)</f>
        <v>9.4992000000000001</v>
      </c>
      <c r="O8" s="66">
        <f t="shared" ref="O8:O23" si="5">RANK(N8,N$8:N$27,0)</f>
        <v>4</v>
      </c>
      <c r="P8" s="65">
        <f>VLOOKUP($A8,'Return Data'!$B$7:$R$2843,14,0)</f>
        <v>8.8774999999999995</v>
      </c>
      <c r="Q8" s="66">
        <f t="shared" ref="Q8:Q23" si="6">RANK(P8,P$8:P$27,0)</f>
        <v>6</v>
      </c>
      <c r="R8" s="65">
        <f>VLOOKUP($A8,'Return Data'!$B$7:$R$2843,16,0)</f>
        <v>8.3979999999999997</v>
      </c>
      <c r="S8" s="67">
        <f t="shared" ref="S8:S27" si="7">RANK(R8,R$8:R$27,0)</f>
        <v>11</v>
      </c>
    </row>
    <row r="9" spans="1:19" x14ac:dyDescent="0.3">
      <c r="A9" s="82" t="s">
        <v>568</v>
      </c>
      <c r="B9" s="64">
        <f>VLOOKUP($A9,'Return Data'!$B$7:$R$2843,3,0)</f>
        <v>44319</v>
      </c>
      <c r="C9" s="65">
        <f>VLOOKUP($A9,'Return Data'!$B$7:$R$2843,4,0)</f>
        <v>2072.2844</v>
      </c>
      <c r="D9" s="65">
        <f>VLOOKUP($A9,'Return Data'!$B$7:$R$2843,9,0)</f>
        <v>6.9184999999999999</v>
      </c>
      <c r="E9" s="66">
        <f t="shared" si="0"/>
        <v>17</v>
      </c>
      <c r="F9" s="65">
        <f>VLOOKUP($A9,'Return Data'!$B$7:$R$2843,10,0)</f>
        <v>5.6867999999999999</v>
      </c>
      <c r="G9" s="66">
        <f t="shared" si="1"/>
        <v>12</v>
      </c>
      <c r="H9" s="65">
        <f>VLOOKUP($A9,'Return Data'!$B$7:$R$2843,11,0)</f>
        <v>4.0664999999999996</v>
      </c>
      <c r="I9" s="66">
        <f t="shared" si="2"/>
        <v>5</v>
      </c>
      <c r="J9" s="65">
        <f>VLOOKUP($A9,'Return Data'!$B$7:$R$2843,12,0)</f>
        <v>4.5602999999999998</v>
      </c>
      <c r="K9" s="66">
        <f t="shared" si="3"/>
        <v>8</v>
      </c>
      <c r="L9" s="65">
        <f>VLOOKUP($A9,'Return Data'!$B$7:$R$2843,13,0)</f>
        <v>7.9996</v>
      </c>
      <c r="M9" s="66">
        <f t="shared" si="4"/>
        <v>14</v>
      </c>
      <c r="N9" s="65">
        <f>VLOOKUP($A9,'Return Data'!$B$7:$R$2843,17,0)</f>
        <v>9.0478000000000005</v>
      </c>
      <c r="O9" s="66">
        <f t="shared" si="5"/>
        <v>10</v>
      </c>
      <c r="P9" s="65">
        <f>VLOOKUP($A9,'Return Data'!$B$7:$R$2843,14,0)</f>
        <v>8.8126999999999995</v>
      </c>
      <c r="Q9" s="66">
        <f t="shared" si="6"/>
        <v>8</v>
      </c>
      <c r="R9" s="65">
        <f>VLOOKUP($A9,'Return Data'!$B$7:$R$2843,16,0)</f>
        <v>8.5246999999999993</v>
      </c>
      <c r="S9" s="67">
        <f t="shared" si="7"/>
        <v>6</v>
      </c>
    </row>
    <row r="10" spans="1:19" x14ac:dyDescent="0.3">
      <c r="A10" s="82" t="s">
        <v>570</v>
      </c>
      <c r="B10" s="64">
        <f>VLOOKUP($A10,'Return Data'!$B$7:$R$2843,3,0)</f>
        <v>44319</v>
      </c>
      <c r="C10" s="65">
        <f>VLOOKUP($A10,'Return Data'!$B$7:$R$2843,4,0)</f>
        <v>18.854800000000001</v>
      </c>
      <c r="D10" s="65">
        <f>VLOOKUP($A10,'Return Data'!$B$7:$R$2843,9,0)</f>
        <v>7.2568999999999999</v>
      </c>
      <c r="E10" s="66">
        <f t="shared" si="0"/>
        <v>16</v>
      </c>
      <c r="F10" s="65">
        <f>VLOOKUP($A10,'Return Data'!$B$7:$R$2843,10,0)</f>
        <v>6.4040999999999997</v>
      </c>
      <c r="G10" s="66">
        <f t="shared" si="1"/>
        <v>8</v>
      </c>
      <c r="H10" s="65">
        <f>VLOOKUP($A10,'Return Data'!$B$7:$R$2843,11,0)</f>
        <v>3.7942</v>
      </c>
      <c r="I10" s="66">
        <f t="shared" si="2"/>
        <v>11</v>
      </c>
      <c r="J10" s="65">
        <f>VLOOKUP($A10,'Return Data'!$B$7:$R$2843,12,0)</f>
        <v>4.4088000000000003</v>
      </c>
      <c r="K10" s="66">
        <f t="shared" si="3"/>
        <v>11</v>
      </c>
      <c r="L10" s="65">
        <f>VLOOKUP($A10,'Return Data'!$B$7:$R$2843,13,0)</f>
        <v>7.9558999999999997</v>
      </c>
      <c r="M10" s="66">
        <f t="shared" si="4"/>
        <v>15</v>
      </c>
      <c r="N10" s="65">
        <f>VLOOKUP($A10,'Return Data'!$B$7:$R$2843,17,0)</f>
        <v>9.452</v>
      </c>
      <c r="O10" s="66">
        <f t="shared" si="5"/>
        <v>7</v>
      </c>
      <c r="P10" s="65">
        <f>VLOOKUP($A10,'Return Data'!$B$7:$R$2843,14,0)</f>
        <v>8.8337000000000003</v>
      </c>
      <c r="Q10" s="66">
        <f t="shared" si="6"/>
        <v>7</v>
      </c>
      <c r="R10" s="65">
        <f>VLOOKUP($A10,'Return Data'!$B$7:$R$2843,16,0)</f>
        <v>8.657</v>
      </c>
      <c r="S10" s="67">
        <f t="shared" si="7"/>
        <v>4</v>
      </c>
    </row>
    <row r="11" spans="1:19" x14ac:dyDescent="0.3">
      <c r="A11" s="82" t="s">
        <v>572</v>
      </c>
      <c r="B11" s="64">
        <f>VLOOKUP($A11,'Return Data'!$B$7:$R$2843,3,0)</f>
        <v>44319</v>
      </c>
      <c r="C11" s="65">
        <f>VLOOKUP($A11,'Return Data'!$B$7:$R$2843,4,0)</f>
        <v>19.192699999999999</v>
      </c>
      <c r="D11" s="65">
        <f>VLOOKUP($A11,'Return Data'!$B$7:$R$2843,9,0)</f>
        <v>9.5443999999999996</v>
      </c>
      <c r="E11" s="66">
        <f t="shared" si="0"/>
        <v>4</v>
      </c>
      <c r="F11" s="65">
        <f>VLOOKUP($A11,'Return Data'!$B$7:$R$2843,10,0)</f>
        <v>8.0883000000000003</v>
      </c>
      <c r="G11" s="66">
        <f t="shared" si="1"/>
        <v>3</v>
      </c>
      <c r="H11" s="65">
        <f>VLOOKUP($A11,'Return Data'!$B$7:$R$2843,11,0)</f>
        <v>3.0038999999999998</v>
      </c>
      <c r="I11" s="66">
        <f t="shared" si="2"/>
        <v>17</v>
      </c>
      <c r="J11" s="65">
        <f>VLOOKUP($A11,'Return Data'!$B$7:$R$2843,12,0)</f>
        <v>3.7136999999999998</v>
      </c>
      <c r="K11" s="66">
        <f t="shared" si="3"/>
        <v>17</v>
      </c>
      <c r="L11" s="65">
        <f>VLOOKUP($A11,'Return Data'!$B$7:$R$2843,13,0)</f>
        <v>9.0716000000000001</v>
      </c>
      <c r="M11" s="66">
        <f t="shared" si="4"/>
        <v>5</v>
      </c>
      <c r="N11" s="65">
        <f>VLOOKUP($A11,'Return Data'!$B$7:$R$2843,17,0)</f>
        <v>11.567299999999999</v>
      </c>
      <c r="O11" s="66">
        <f t="shared" si="5"/>
        <v>1</v>
      </c>
      <c r="P11" s="65">
        <f>VLOOKUP($A11,'Return Data'!$B$7:$R$2843,14,0)</f>
        <v>10.1997</v>
      </c>
      <c r="Q11" s="66">
        <f t="shared" si="6"/>
        <v>1</v>
      </c>
      <c r="R11" s="65">
        <f>VLOOKUP($A11,'Return Data'!$B$7:$R$2843,16,0)</f>
        <v>8.9065999999999992</v>
      </c>
      <c r="S11" s="67">
        <f t="shared" si="7"/>
        <v>3</v>
      </c>
    </row>
    <row r="12" spans="1:19" x14ac:dyDescent="0.3">
      <c r="A12" s="82" t="s">
        <v>573</v>
      </c>
      <c r="B12" s="64">
        <f>VLOOKUP($A12,'Return Data'!$B$7:$R$2843,3,0)</f>
        <v>44319</v>
      </c>
      <c r="C12" s="65">
        <f>VLOOKUP($A12,'Return Data'!$B$7:$R$2843,4,0)</f>
        <v>17.6371</v>
      </c>
      <c r="D12" s="65">
        <f>VLOOKUP($A12,'Return Data'!$B$7:$R$2843,9,0)</f>
        <v>8.9773999999999994</v>
      </c>
      <c r="E12" s="66">
        <f t="shared" si="0"/>
        <v>7</v>
      </c>
      <c r="F12" s="65">
        <f>VLOOKUP($A12,'Return Data'!$B$7:$R$2843,10,0)</f>
        <v>6.5389999999999997</v>
      </c>
      <c r="G12" s="66">
        <f t="shared" si="1"/>
        <v>6</v>
      </c>
      <c r="H12" s="65">
        <f>VLOOKUP($A12,'Return Data'!$B$7:$R$2843,11,0)</f>
        <v>4.0994999999999999</v>
      </c>
      <c r="I12" s="66">
        <f t="shared" si="2"/>
        <v>4</v>
      </c>
      <c r="J12" s="65">
        <f>VLOOKUP($A12,'Return Data'!$B$7:$R$2843,12,0)</f>
        <v>4.2664</v>
      </c>
      <c r="K12" s="66">
        <f t="shared" si="3"/>
        <v>13</v>
      </c>
      <c r="L12" s="65">
        <f>VLOOKUP($A12,'Return Data'!$B$7:$R$2843,13,0)</f>
        <v>6.9634</v>
      </c>
      <c r="M12" s="66">
        <f t="shared" si="4"/>
        <v>17</v>
      </c>
      <c r="N12" s="65">
        <f>VLOOKUP($A12,'Return Data'!$B$7:$R$2843,17,0)</f>
        <v>8.9779999999999998</v>
      </c>
      <c r="O12" s="66">
        <f t="shared" si="5"/>
        <v>12</v>
      </c>
      <c r="P12" s="65">
        <f>VLOOKUP($A12,'Return Data'!$B$7:$R$2843,14,0)</f>
        <v>9.0863999999999994</v>
      </c>
      <c r="Q12" s="66">
        <f t="shared" si="6"/>
        <v>4</v>
      </c>
      <c r="R12" s="65">
        <f>VLOOKUP($A12,'Return Data'!$B$7:$R$2843,16,0)</f>
        <v>8.4093</v>
      </c>
      <c r="S12" s="67">
        <f t="shared" si="7"/>
        <v>10</v>
      </c>
    </row>
    <row r="13" spans="1:19" x14ac:dyDescent="0.3">
      <c r="A13" s="82" t="s">
        <v>576</v>
      </c>
      <c r="B13" s="64">
        <f>VLOOKUP($A13,'Return Data'!$B$7:$R$2843,3,0)</f>
        <v>44319</v>
      </c>
      <c r="C13" s="65">
        <f>VLOOKUP($A13,'Return Data'!$B$7:$R$2843,4,0)</f>
        <v>17.971800000000002</v>
      </c>
      <c r="D13" s="65">
        <f>VLOOKUP($A13,'Return Data'!$B$7:$R$2843,9,0)</f>
        <v>8.3276000000000003</v>
      </c>
      <c r="E13" s="66">
        <f t="shared" si="0"/>
        <v>12</v>
      </c>
      <c r="F13" s="65">
        <f>VLOOKUP($A13,'Return Data'!$B$7:$R$2843,10,0)</f>
        <v>5.2487000000000004</v>
      </c>
      <c r="G13" s="66">
        <f t="shared" si="1"/>
        <v>14</v>
      </c>
      <c r="H13" s="65">
        <f>VLOOKUP($A13,'Return Data'!$B$7:$R$2843,11,0)</f>
        <v>4.0216000000000003</v>
      </c>
      <c r="I13" s="66">
        <f t="shared" si="2"/>
        <v>6</v>
      </c>
      <c r="J13" s="65">
        <f>VLOOKUP($A13,'Return Data'!$B$7:$R$2843,12,0)</f>
        <v>5.0948000000000002</v>
      </c>
      <c r="K13" s="66">
        <f t="shared" si="3"/>
        <v>2</v>
      </c>
      <c r="L13" s="65">
        <f>VLOOKUP($A13,'Return Data'!$B$7:$R$2843,13,0)</f>
        <v>9.3676999999999992</v>
      </c>
      <c r="M13" s="66">
        <f t="shared" si="4"/>
        <v>3</v>
      </c>
      <c r="N13" s="65">
        <f>VLOOKUP($A13,'Return Data'!$B$7:$R$2843,17,0)</f>
        <v>9.3210999999999995</v>
      </c>
      <c r="O13" s="66">
        <f t="shared" si="5"/>
        <v>9</v>
      </c>
      <c r="P13" s="65">
        <f>VLOOKUP($A13,'Return Data'!$B$7:$R$2843,14,0)</f>
        <v>8.7378999999999998</v>
      </c>
      <c r="Q13" s="66">
        <f t="shared" si="6"/>
        <v>9</v>
      </c>
      <c r="R13" s="65">
        <f>VLOOKUP($A13,'Return Data'!$B$7:$R$2843,16,0)</f>
        <v>8.5949000000000009</v>
      </c>
      <c r="S13" s="67">
        <f t="shared" si="7"/>
        <v>5</v>
      </c>
    </row>
    <row r="14" spans="1:19" x14ac:dyDescent="0.3">
      <c r="A14" s="82" t="s">
        <v>577</v>
      </c>
      <c r="B14" s="64">
        <f>VLOOKUP($A14,'Return Data'!$B$7:$R$2843,3,0)</f>
        <v>44319</v>
      </c>
      <c r="C14" s="65">
        <f>VLOOKUP($A14,'Return Data'!$B$7:$R$2843,4,0)</f>
        <v>25.175799999999999</v>
      </c>
      <c r="D14" s="65">
        <f>VLOOKUP($A14,'Return Data'!$B$7:$R$2843,9,0)</f>
        <v>8.6071000000000009</v>
      </c>
      <c r="E14" s="66">
        <f t="shared" si="0"/>
        <v>11</v>
      </c>
      <c r="F14" s="65">
        <f>VLOOKUP($A14,'Return Data'!$B$7:$R$2843,10,0)</f>
        <v>4.8342000000000001</v>
      </c>
      <c r="G14" s="66">
        <f t="shared" si="1"/>
        <v>16</v>
      </c>
      <c r="H14" s="65">
        <f>VLOOKUP($A14,'Return Data'!$B$7:$R$2843,11,0)</f>
        <v>4.5431999999999997</v>
      </c>
      <c r="I14" s="66">
        <f t="shared" si="2"/>
        <v>2</v>
      </c>
      <c r="J14" s="65">
        <f>VLOOKUP($A14,'Return Data'!$B$7:$R$2843,12,0)</f>
        <v>4.8951000000000002</v>
      </c>
      <c r="K14" s="66">
        <f t="shared" si="3"/>
        <v>3</v>
      </c>
      <c r="L14" s="65">
        <f>VLOOKUP($A14,'Return Data'!$B$7:$R$2843,13,0)</f>
        <v>8.5686</v>
      </c>
      <c r="M14" s="66">
        <f t="shared" si="4"/>
        <v>9</v>
      </c>
      <c r="N14" s="65">
        <f>VLOOKUP($A14,'Return Data'!$B$7:$R$2843,17,0)</f>
        <v>8.8074999999999992</v>
      </c>
      <c r="O14" s="66">
        <f t="shared" si="5"/>
        <v>13</v>
      </c>
      <c r="P14" s="65">
        <f>VLOOKUP($A14,'Return Data'!$B$7:$R$2843,14,0)</f>
        <v>8.1556999999999995</v>
      </c>
      <c r="Q14" s="66">
        <f t="shared" si="6"/>
        <v>13</v>
      </c>
      <c r="R14" s="65">
        <f>VLOOKUP($A14,'Return Data'!$B$7:$R$2843,16,0)</f>
        <v>8.4807000000000006</v>
      </c>
      <c r="S14" s="67">
        <f t="shared" si="7"/>
        <v>7</v>
      </c>
    </row>
    <row r="15" spans="1:19" x14ac:dyDescent="0.3">
      <c r="A15" s="82" t="s">
        <v>580</v>
      </c>
      <c r="B15" s="64">
        <f>VLOOKUP($A15,'Return Data'!$B$7:$R$2843,3,0)</f>
        <v>44319</v>
      </c>
      <c r="C15" s="65">
        <f>VLOOKUP($A15,'Return Data'!$B$7:$R$2843,4,0)</f>
        <v>19.368200000000002</v>
      </c>
      <c r="D15" s="65">
        <f>VLOOKUP($A15,'Return Data'!$B$7:$R$2843,9,0)</f>
        <v>7.6767000000000003</v>
      </c>
      <c r="E15" s="66">
        <f t="shared" si="0"/>
        <v>15</v>
      </c>
      <c r="F15" s="65">
        <f>VLOOKUP($A15,'Return Data'!$B$7:$R$2843,10,0)</f>
        <v>6.5331000000000001</v>
      </c>
      <c r="G15" s="66">
        <f t="shared" si="1"/>
        <v>7</v>
      </c>
      <c r="H15" s="65">
        <f>VLOOKUP($A15,'Return Data'!$B$7:$R$2843,11,0)</f>
        <v>4.2123999999999997</v>
      </c>
      <c r="I15" s="66">
        <f t="shared" si="2"/>
        <v>3</v>
      </c>
      <c r="J15" s="65">
        <f>VLOOKUP($A15,'Return Data'!$B$7:$R$2843,12,0)</f>
        <v>4.7729999999999997</v>
      </c>
      <c r="K15" s="66">
        <f t="shared" si="3"/>
        <v>5</v>
      </c>
      <c r="L15" s="65">
        <f>VLOOKUP($A15,'Return Data'!$B$7:$R$2843,13,0)</f>
        <v>8.7067999999999994</v>
      </c>
      <c r="M15" s="66">
        <f t="shared" si="4"/>
        <v>6</v>
      </c>
      <c r="N15" s="65">
        <f>VLOOKUP($A15,'Return Data'!$B$7:$R$2843,17,0)</f>
        <v>9.9756</v>
      </c>
      <c r="O15" s="66">
        <f t="shared" si="5"/>
        <v>2</v>
      </c>
      <c r="P15" s="65">
        <f>VLOOKUP($A15,'Return Data'!$B$7:$R$2843,14,0)</f>
        <v>9.5844000000000005</v>
      </c>
      <c r="Q15" s="66">
        <f t="shared" si="6"/>
        <v>2</v>
      </c>
      <c r="R15" s="65">
        <f>VLOOKUP($A15,'Return Data'!$B$7:$R$2843,16,0)</f>
        <v>8.4365000000000006</v>
      </c>
      <c r="S15" s="67">
        <f t="shared" si="7"/>
        <v>9</v>
      </c>
    </row>
    <row r="16" spans="1:19" x14ac:dyDescent="0.3">
      <c r="A16" s="82" t="s">
        <v>583</v>
      </c>
      <c r="B16" s="64">
        <f>VLOOKUP($A16,'Return Data'!$B$7:$R$2843,3,0)</f>
        <v>44319</v>
      </c>
      <c r="C16" s="65">
        <f>VLOOKUP($A16,'Return Data'!$B$7:$R$2843,4,0)</f>
        <v>1815.7201</v>
      </c>
      <c r="D16" s="65">
        <f>VLOOKUP($A16,'Return Data'!$B$7:$R$2843,9,0)</f>
        <v>9.1707999999999998</v>
      </c>
      <c r="E16" s="66">
        <f t="shared" si="0"/>
        <v>5</v>
      </c>
      <c r="F16" s="65">
        <f>VLOOKUP($A16,'Return Data'!$B$7:$R$2843,10,0)</f>
        <v>6.9042000000000003</v>
      </c>
      <c r="G16" s="66">
        <f t="shared" si="1"/>
        <v>4</v>
      </c>
      <c r="H16" s="65">
        <f>VLOOKUP($A16,'Return Data'!$B$7:$R$2843,11,0)</f>
        <v>2.2968000000000002</v>
      </c>
      <c r="I16" s="66">
        <f t="shared" si="2"/>
        <v>20</v>
      </c>
      <c r="J16" s="65">
        <f>VLOOKUP($A16,'Return Data'!$B$7:$R$2843,12,0)</f>
        <v>2.8849</v>
      </c>
      <c r="K16" s="66">
        <f t="shared" si="3"/>
        <v>20</v>
      </c>
      <c r="L16" s="65">
        <f>VLOOKUP($A16,'Return Data'!$B$7:$R$2843,13,0)</f>
        <v>8.0082000000000004</v>
      </c>
      <c r="M16" s="66">
        <f t="shared" si="4"/>
        <v>13</v>
      </c>
      <c r="N16" s="65">
        <f>VLOOKUP($A16,'Return Data'!$B$7:$R$2843,17,0)</f>
        <v>8.3031000000000006</v>
      </c>
      <c r="O16" s="66">
        <f t="shared" si="5"/>
        <v>14</v>
      </c>
      <c r="P16" s="65">
        <f>VLOOKUP($A16,'Return Data'!$B$7:$R$2843,14,0)</f>
        <v>8.1010000000000009</v>
      </c>
      <c r="Q16" s="66">
        <f t="shared" si="6"/>
        <v>15</v>
      </c>
      <c r="R16" s="65">
        <f>VLOOKUP($A16,'Return Data'!$B$7:$R$2843,16,0)</f>
        <v>7.4066999999999998</v>
      </c>
      <c r="S16" s="67">
        <f t="shared" si="7"/>
        <v>18</v>
      </c>
    </row>
    <row r="17" spans="1:19" x14ac:dyDescent="0.3">
      <c r="A17" s="82" t="s">
        <v>585</v>
      </c>
      <c r="B17" s="64">
        <f>VLOOKUP($A17,'Return Data'!$B$7:$R$2843,3,0)</f>
        <v>44319</v>
      </c>
      <c r="C17" s="65">
        <f>VLOOKUP($A17,'Return Data'!$B$7:$R$2843,4,0)</f>
        <v>50.669600000000003</v>
      </c>
      <c r="D17" s="65">
        <f>VLOOKUP($A17,'Return Data'!$B$7:$R$2843,9,0)</f>
        <v>7.7906000000000004</v>
      </c>
      <c r="E17" s="66">
        <f t="shared" si="0"/>
        <v>14</v>
      </c>
      <c r="F17" s="65">
        <f>VLOOKUP($A17,'Return Data'!$B$7:$R$2843,10,0)</f>
        <v>4.5980999999999996</v>
      </c>
      <c r="G17" s="66">
        <f t="shared" si="1"/>
        <v>17</v>
      </c>
      <c r="H17" s="65">
        <f>VLOOKUP($A17,'Return Data'!$B$7:$R$2843,11,0)</f>
        <v>3.3073000000000001</v>
      </c>
      <c r="I17" s="66">
        <f t="shared" si="2"/>
        <v>15</v>
      </c>
      <c r="J17" s="65">
        <f>VLOOKUP($A17,'Return Data'!$B$7:$R$2843,12,0)</f>
        <v>4.2530000000000001</v>
      </c>
      <c r="K17" s="66">
        <f t="shared" si="3"/>
        <v>14</v>
      </c>
      <c r="L17" s="65">
        <f>VLOOKUP($A17,'Return Data'!$B$7:$R$2843,13,0)</f>
        <v>8.6262000000000008</v>
      </c>
      <c r="M17" s="66">
        <f t="shared" si="4"/>
        <v>8</v>
      </c>
      <c r="N17" s="65">
        <f>VLOOKUP($A17,'Return Data'!$B$7:$R$2843,17,0)</f>
        <v>9.4650999999999996</v>
      </c>
      <c r="O17" s="66">
        <f t="shared" si="5"/>
        <v>6</v>
      </c>
      <c r="P17" s="65">
        <f>VLOOKUP($A17,'Return Data'!$B$7:$R$2843,14,0)</f>
        <v>8.9783000000000008</v>
      </c>
      <c r="Q17" s="66">
        <f t="shared" si="6"/>
        <v>5</v>
      </c>
      <c r="R17" s="65">
        <f>VLOOKUP($A17,'Return Data'!$B$7:$R$2843,16,0)</f>
        <v>7.5275999999999996</v>
      </c>
      <c r="S17" s="67">
        <f t="shared" si="7"/>
        <v>17</v>
      </c>
    </row>
    <row r="18" spans="1:19" x14ac:dyDescent="0.3">
      <c r="A18" s="82" t="s">
        <v>588</v>
      </c>
      <c r="B18" s="64">
        <f>VLOOKUP($A18,'Return Data'!$B$7:$R$2843,3,0)</f>
        <v>44319</v>
      </c>
      <c r="C18" s="65">
        <f>VLOOKUP($A18,'Return Data'!$B$7:$R$2843,4,0)</f>
        <v>19.5502</v>
      </c>
      <c r="D18" s="65">
        <f>VLOOKUP($A18,'Return Data'!$B$7:$R$2843,9,0)</f>
        <v>8.3107000000000006</v>
      </c>
      <c r="E18" s="66">
        <f t="shared" si="0"/>
        <v>13</v>
      </c>
      <c r="F18" s="65">
        <f>VLOOKUP($A18,'Return Data'!$B$7:$R$2843,10,0)</f>
        <v>6.0907999999999998</v>
      </c>
      <c r="G18" s="66">
        <f t="shared" si="1"/>
        <v>10</v>
      </c>
      <c r="H18" s="65">
        <f>VLOOKUP($A18,'Return Data'!$B$7:$R$2843,11,0)</f>
        <v>4.0113000000000003</v>
      </c>
      <c r="I18" s="66">
        <f t="shared" si="2"/>
        <v>7</v>
      </c>
      <c r="J18" s="65">
        <f>VLOOKUP($A18,'Return Data'!$B$7:$R$2843,12,0)</f>
        <v>4.5323000000000002</v>
      </c>
      <c r="K18" s="66">
        <f t="shared" si="3"/>
        <v>9</v>
      </c>
      <c r="L18" s="65">
        <f>VLOOKUP($A18,'Return Data'!$B$7:$R$2843,13,0)</f>
        <v>8.2691999999999997</v>
      </c>
      <c r="M18" s="66">
        <f t="shared" si="4"/>
        <v>11</v>
      </c>
      <c r="N18" s="65">
        <f>VLOOKUP($A18,'Return Data'!$B$7:$R$2843,17,0)</f>
        <v>9.4884000000000004</v>
      </c>
      <c r="O18" s="66">
        <f t="shared" si="5"/>
        <v>5</v>
      </c>
      <c r="P18" s="65">
        <f>VLOOKUP($A18,'Return Data'!$B$7:$R$2843,14,0)</f>
        <v>8.3970000000000002</v>
      </c>
      <c r="Q18" s="66">
        <f t="shared" si="6"/>
        <v>12</v>
      </c>
      <c r="R18" s="65">
        <f>VLOOKUP($A18,'Return Data'!$B$7:$R$2843,16,0)</f>
        <v>5.0425000000000004</v>
      </c>
      <c r="S18" s="67">
        <f t="shared" si="7"/>
        <v>20</v>
      </c>
    </row>
    <row r="19" spans="1:19" x14ac:dyDescent="0.3">
      <c r="A19" s="82" t="s">
        <v>589</v>
      </c>
      <c r="B19" s="64">
        <f>VLOOKUP($A19,'Return Data'!$B$7:$R$2843,3,0)</f>
        <v>44319</v>
      </c>
      <c r="C19" s="65">
        <f>VLOOKUP($A19,'Return Data'!$B$7:$R$2843,4,0)</f>
        <v>27.565899999999999</v>
      </c>
      <c r="D19" s="65">
        <f>VLOOKUP($A19,'Return Data'!$B$7:$R$2843,9,0)</f>
        <v>6.1733000000000002</v>
      </c>
      <c r="E19" s="66">
        <f t="shared" si="0"/>
        <v>18</v>
      </c>
      <c r="F19" s="65">
        <f>VLOOKUP($A19,'Return Data'!$B$7:$R$2843,10,0)</f>
        <v>5.0056000000000003</v>
      </c>
      <c r="G19" s="66">
        <f t="shared" si="1"/>
        <v>15</v>
      </c>
      <c r="H19" s="65">
        <f>VLOOKUP($A19,'Return Data'!$B$7:$R$2843,11,0)</f>
        <v>2.9089999999999998</v>
      </c>
      <c r="I19" s="66">
        <f t="shared" si="2"/>
        <v>18</v>
      </c>
      <c r="J19" s="65">
        <f>VLOOKUP($A19,'Return Data'!$B$7:$R$2843,12,0)</f>
        <v>3.2852000000000001</v>
      </c>
      <c r="K19" s="66">
        <f t="shared" si="3"/>
        <v>19</v>
      </c>
      <c r="L19" s="65">
        <f>VLOOKUP($A19,'Return Data'!$B$7:$R$2843,13,0)</f>
        <v>6.6047000000000002</v>
      </c>
      <c r="M19" s="66">
        <f t="shared" si="4"/>
        <v>19</v>
      </c>
      <c r="N19" s="65">
        <f>VLOOKUP($A19,'Return Data'!$B$7:$R$2843,17,0)</f>
        <v>8.0122</v>
      </c>
      <c r="O19" s="66">
        <f t="shared" si="5"/>
        <v>15</v>
      </c>
      <c r="P19" s="65">
        <f>VLOOKUP($A19,'Return Data'!$B$7:$R$2843,14,0)</f>
        <v>8.1167999999999996</v>
      </c>
      <c r="Q19" s="66">
        <f t="shared" si="6"/>
        <v>14</v>
      </c>
      <c r="R19" s="65">
        <f>VLOOKUP($A19,'Return Data'!$B$7:$R$2843,16,0)</f>
        <v>7.5468000000000002</v>
      </c>
      <c r="S19" s="67">
        <f t="shared" si="7"/>
        <v>16</v>
      </c>
    </row>
    <row r="20" spans="1:19" x14ac:dyDescent="0.3">
      <c r="A20" s="82" t="s">
        <v>591</v>
      </c>
      <c r="B20" s="64">
        <f>VLOOKUP($A20,'Return Data'!$B$7:$R$2843,3,0)</f>
        <v>44319</v>
      </c>
      <c r="C20" s="65">
        <f>VLOOKUP($A20,'Return Data'!$B$7:$R$2843,4,0)</f>
        <v>16.242699999999999</v>
      </c>
      <c r="D20" s="65">
        <f>VLOOKUP($A20,'Return Data'!$B$7:$R$2843,9,0)</f>
        <v>8.7924000000000007</v>
      </c>
      <c r="E20" s="66">
        <f t="shared" si="0"/>
        <v>9</v>
      </c>
      <c r="F20" s="65">
        <f>VLOOKUP($A20,'Return Data'!$B$7:$R$2843,10,0)</f>
        <v>6.7393999999999998</v>
      </c>
      <c r="G20" s="66">
        <f t="shared" si="1"/>
        <v>5</v>
      </c>
      <c r="H20" s="65">
        <f>VLOOKUP($A20,'Return Data'!$B$7:$R$2843,11,0)</f>
        <v>3.9998</v>
      </c>
      <c r="I20" s="66">
        <f t="shared" si="2"/>
        <v>8</v>
      </c>
      <c r="J20" s="65">
        <f>VLOOKUP($A20,'Return Data'!$B$7:$R$2843,12,0)</f>
        <v>4.8395000000000001</v>
      </c>
      <c r="K20" s="66">
        <f t="shared" si="3"/>
        <v>4</v>
      </c>
      <c r="L20" s="65">
        <f>VLOOKUP($A20,'Return Data'!$B$7:$R$2843,13,0)</f>
        <v>8.5021000000000004</v>
      </c>
      <c r="M20" s="66">
        <f t="shared" si="4"/>
        <v>10</v>
      </c>
      <c r="N20" s="65">
        <f>VLOOKUP($A20,'Return Data'!$B$7:$R$2843,17,0)</f>
        <v>9.8559000000000001</v>
      </c>
      <c r="O20" s="66">
        <f t="shared" si="5"/>
        <v>3</v>
      </c>
      <c r="P20" s="65">
        <f>VLOOKUP($A20,'Return Data'!$B$7:$R$2843,14,0)</f>
        <v>9.1270000000000007</v>
      </c>
      <c r="Q20" s="66">
        <f t="shared" si="6"/>
        <v>3</v>
      </c>
      <c r="R20" s="65">
        <f>VLOOKUP($A20,'Return Data'!$B$7:$R$2843,16,0)</f>
        <v>8.4603000000000002</v>
      </c>
      <c r="S20" s="67">
        <f t="shared" si="7"/>
        <v>8</v>
      </c>
    </row>
    <row r="21" spans="1:19" x14ac:dyDescent="0.3">
      <c r="A21" s="82" t="s">
        <v>593</v>
      </c>
      <c r="B21" s="64">
        <f>VLOOKUP($A21,'Return Data'!$B$7:$R$2843,3,0)</f>
        <v>44319</v>
      </c>
      <c r="C21" s="65">
        <f>VLOOKUP($A21,'Return Data'!$B$7:$R$2843,4,0)</f>
        <v>19.165600000000001</v>
      </c>
      <c r="D21" s="65">
        <f>VLOOKUP($A21,'Return Data'!$B$7:$R$2843,9,0)</f>
        <v>11.7935</v>
      </c>
      <c r="E21" s="66">
        <f t="shared" si="0"/>
        <v>1</v>
      </c>
      <c r="F21" s="65">
        <f>VLOOKUP($A21,'Return Data'!$B$7:$R$2843,10,0)</f>
        <v>6.1619000000000002</v>
      </c>
      <c r="G21" s="66">
        <f t="shared" si="1"/>
        <v>9</v>
      </c>
      <c r="H21" s="65">
        <f>VLOOKUP($A21,'Return Data'!$B$7:$R$2843,11,0)</f>
        <v>3.8287</v>
      </c>
      <c r="I21" s="66">
        <f t="shared" si="2"/>
        <v>10</v>
      </c>
      <c r="J21" s="65">
        <f>VLOOKUP($A21,'Return Data'!$B$7:$R$2843,12,0)</f>
        <v>4.5689000000000002</v>
      </c>
      <c r="K21" s="66">
        <f t="shared" si="3"/>
        <v>7</v>
      </c>
      <c r="L21" s="65">
        <f>VLOOKUP($A21,'Return Data'!$B$7:$R$2843,13,0)</f>
        <v>8.0908999999999995</v>
      </c>
      <c r="M21" s="66">
        <f t="shared" si="4"/>
        <v>12</v>
      </c>
      <c r="N21" s="65">
        <f>VLOOKUP($A21,'Return Data'!$B$7:$R$2843,17,0)</f>
        <v>9.3527000000000005</v>
      </c>
      <c r="O21" s="66">
        <f t="shared" si="5"/>
        <v>8</v>
      </c>
      <c r="P21" s="65">
        <f>VLOOKUP($A21,'Return Data'!$B$7:$R$2843,14,0)</f>
        <v>8.6066000000000003</v>
      </c>
      <c r="Q21" s="66">
        <f t="shared" si="6"/>
        <v>10</v>
      </c>
      <c r="R21" s="65">
        <f>VLOOKUP($A21,'Return Data'!$B$7:$R$2843,16,0)</f>
        <v>8.2997999999999994</v>
      </c>
      <c r="S21" s="67">
        <f t="shared" si="7"/>
        <v>12</v>
      </c>
    </row>
    <row r="22" spans="1:19" x14ac:dyDescent="0.3">
      <c r="A22" s="82" t="s">
        <v>596</v>
      </c>
      <c r="B22" s="64">
        <f>VLOOKUP($A22,'Return Data'!$B$7:$R$2843,3,0)</f>
        <v>44319</v>
      </c>
      <c r="C22" s="65">
        <f>VLOOKUP($A22,'Return Data'!$B$7:$R$2843,4,0)</f>
        <v>2470.6619000000001</v>
      </c>
      <c r="D22" s="65">
        <f>VLOOKUP($A22,'Return Data'!$B$7:$R$2843,9,0)</f>
        <v>8.8965999999999994</v>
      </c>
      <c r="E22" s="66">
        <f t="shared" si="0"/>
        <v>8</v>
      </c>
      <c r="F22" s="65">
        <f>VLOOKUP($A22,'Return Data'!$B$7:$R$2843,10,0)</f>
        <v>4.1013999999999999</v>
      </c>
      <c r="G22" s="66">
        <f t="shared" si="1"/>
        <v>19</v>
      </c>
      <c r="H22" s="65">
        <f>VLOOKUP($A22,'Return Data'!$B$7:$R$2843,11,0)</f>
        <v>3.1472000000000002</v>
      </c>
      <c r="I22" s="66">
        <f t="shared" si="2"/>
        <v>16</v>
      </c>
      <c r="J22" s="65">
        <f>VLOOKUP($A22,'Return Data'!$B$7:$R$2843,12,0)</f>
        <v>3.7164999999999999</v>
      </c>
      <c r="K22" s="66">
        <f t="shared" si="3"/>
        <v>16</v>
      </c>
      <c r="L22" s="65">
        <f>VLOOKUP($A22,'Return Data'!$B$7:$R$2843,13,0)</f>
        <v>7.8593999999999999</v>
      </c>
      <c r="M22" s="66">
        <f t="shared" si="4"/>
        <v>16</v>
      </c>
      <c r="N22" s="65">
        <f>VLOOKUP($A22,'Return Data'!$B$7:$R$2843,17,0)</f>
        <v>9.0229999999999997</v>
      </c>
      <c r="O22" s="66">
        <f t="shared" si="5"/>
        <v>11</v>
      </c>
      <c r="P22" s="65">
        <f>VLOOKUP($A22,'Return Data'!$B$7:$R$2843,14,0)</f>
        <v>8.5066000000000006</v>
      </c>
      <c r="Q22" s="66">
        <f t="shared" si="6"/>
        <v>11</v>
      </c>
      <c r="R22" s="65">
        <f>VLOOKUP($A22,'Return Data'!$B$7:$R$2843,16,0)</f>
        <v>8.1293000000000006</v>
      </c>
      <c r="S22" s="67">
        <f t="shared" si="7"/>
        <v>14</v>
      </c>
    </row>
    <row r="23" spans="1:19" x14ac:dyDescent="0.3">
      <c r="A23" s="82" t="s">
        <v>597</v>
      </c>
      <c r="B23" s="64">
        <f>VLOOKUP($A23,'Return Data'!$B$7:$R$2843,3,0)</f>
        <v>44319</v>
      </c>
      <c r="C23" s="65">
        <f>VLOOKUP($A23,'Return Data'!$B$7:$R$2843,4,0)</f>
        <v>34.017000000000003</v>
      </c>
      <c r="D23" s="65">
        <f>VLOOKUP($A23,'Return Data'!$B$7:$R$2843,9,0)</f>
        <v>3.5718999999999999</v>
      </c>
      <c r="E23" s="66">
        <f t="shared" si="0"/>
        <v>20</v>
      </c>
      <c r="F23" s="65">
        <f>VLOOKUP($A23,'Return Data'!$B$7:$R$2843,10,0)</f>
        <v>3.7976000000000001</v>
      </c>
      <c r="G23" s="66">
        <f t="shared" si="1"/>
        <v>20</v>
      </c>
      <c r="H23" s="65">
        <f>VLOOKUP($A23,'Return Data'!$B$7:$R$2843,11,0)</f>
        <v>3.3342999999999998</v>
      </c>
      <c r="I23" s="66">
        <f t="shared" si="2"/>
        <v>14</v>
      </c>
      <c r="J23" s="65">
        <f>VLOOKUP($A23,'Return Data'!$B$7:$R$2843,12,0)</f>
        <v>3.8832</v>
      </c>
      <c r="K23" s="66">
        <f t="shared" si="3"/>
        <v>15</v>
      </c>
      <c r="L23" s="65">
        <f>VLOOKUP($A23,'Return Data'!$B$7:$R$2843,13,0)</f>
        <v>6.3311999999999999</v>
      </c>
      <c r="M23" s="66">
        <f t="shared" si="4"/>
        <v>20</v>
      </c>
      <c r="N23" s="65">
        <f>VLOOKUP($A23,'Return Data'!$B$7:$R$2843,17,0)</f>
        <v>7.8437999999999999</v>
      </c>
      <c r="O23" s="66">
        <f t="shared" si="5"/>
        <v>16</v>
      </c>
      <c r="P23" s="65">
        <f>VLOOKUP($A23,'Return Data'!$B$7:$R$2843,14,0)</f>
        <v>7.8907999999999996</v>
      </c>
      <c r="Q23" s="66">
        <f t="shared" si="6"/>
        <v>16</v>
      </c>
      <c r="R23" s="65">
        <f>VLOOKUP($A23,'Return Data'!$B$7:$R$2843,16,0)</f>
        <v>7.7751000000000001</v>
      </c>
      <c r="S23" s="67">
        <f t="shared" si="7"/>
        <v>15</v>
      </c>
    </row>
    <row r="24" spans="1:19" x14ac:dyDescent="0.3">
      <c r="A24" s="82" t="s">
        <v>600</v>
      </c>
      <c r="B24" s="64">
        <f>VLOOKUP($A24,'Return Data'!$B$7:$R$2843,3,0)</f>
        <v>44319</v>
      </c>
      <c r="C24" s="65">
        <f>VLOOKUP($A24,'Return Data'!$B$7:$R$2843,4,0)</f>
        <v>11.305999999999999</v>
      </c>
      <c r="D24" s="65">
        <f>VLOOKUP($A24,'Return Data'!$B$7:$R$2843,9,0)</f>
        <v>11.5657</v>
      </c>
      <c r="E24" s="66">
        <f t="shared" si="0"/>
        <v>2</v>
      </c>
      <c r="F24" s="65">
        <f>VLOOKUP($A24,'Return Data'!$B$7:$R$2843,10,0)</f>
        <v>5.5290999999999997</v>
      </c>
      <c r="G24" s="66">
        <f t="shared" si="1"/>
        <v>13</v>
      </c>
      <c r="H24" s="65">
        <f>VLOOKUP($A24,'Return Data'!$B$7:$R$2843,11,0)</f>
        <v>3.835</v>
      </c>
      <c r="I24" s="66">
        <f t="shared" si="2"/>
        <v>9</v>
      </c>
      <c r="J24" s="65">
        <f>VLOOKUP($A24,'Return Data'!$B$7:$R$2843,12,0)</f>
        <v>4.4969999999999999</v>
      </c>
      <c r="K24" s="66">
        <f t="shared" si="3"/>
        <v>10</v>
      </c>
      <c r="L24" s="65">
        <f>VLOOKUP($A24,'Return Data'!$B$7:$R$2843,13,0)</f>
        <v>9.3008000000000006</v>
      </c>
      <c r="M24" s="66">
        <f t="shared" si="4"/>
        <v>4</v>
      </c>
      <c r="N24" s="65"/>
      <c r="O24" s="66"/>
      <c r="P24" s="65"/>
      <c r="Q24" s="66"/>
      <c r="R24" s="65">
        <f>VLOOKUP($A24,'Return Data'!$B$7:$R$2843,16,0)</f>
        <v>8.1624999999999996</v>
      </c>
      <c r="S24" s="67">
        <f t="shared" si="7"/>
        <v>13</v>
      </c>
    </row>
    <row r="25" spans="1:19" x14ac:dyDescent="0.3">
      <c r="A25" s="82" t="s">
        <v>602</v>
      </c>
      <c r="B25" s="64">
        <f>VLOOKUP($A25,'Return Data'!$B$7:$R$2843,3,0)</f>
        <v>44319</v>
      </c>
      <c r="C25" s="65">
        <f>VLOOKUP($A25,'Return Data'!$B$7:$R$2843,4,0)</f>
        <v>16.222899999999999</v>
      </c>
      <c r="D25" s="65">
        <f>VLOOKUP($A25,'Return Data'!$B$7:$R$2843,9,0)</f>
        <v>5.75</v>
      </c>
      <c r="E25" s="66">
        <f t="shared" si="0"/>
        <v>19</v>
      </c>
      <c r="F25" s="65">
        <f>VLOOKUP($A25,'Return Data'!$B$7:$R$2843,10,0)</f>
        <v>4.3301999999999996</v>
      </c>
      <c r="G25" s="66">
        <f t="shared" si="1"/>
        <v>18</v>
      </c>
      <c r="H25" s="65">
        <f>VLOOKUP($A25,'Return Data'!$B$7:$R$2843,11,0)</f>
        <v>2.7837999999999998</v>
      </c>
      <c r="I25" s="66">
        <f t="shared" si="2"/>
        <v>19</v>
      </c>
      <c r="J25" s="65">
        <f>VLOOKUP($A25,'Return Data'!$B$7:$R$2843,12,0)</f>
        <v>3.4691999999999998</v>
      </c>
      <c r="K25" s="66">
        <f t="shared" si="3"/>
        <v>18</v>
      </c>
      <c r="L25" s="65">
        <f>VLOOKUP($A25,'Return Data'!$B$7:$R$2843,13,0)</f>
        <v>6.6586999999999996</v>
      </c>
      <c r="M25" s="66">
        <f t="shared" si="4"/>
        <v>18</v>
      </c>
      <c r="N25" s="65">
        <f>VLOOKUP($A25,'Return Data'!$B$7:$R$2843,17,0)</f>
        <v>7.5701000000000001</v>
      </c>
      <c r="O25" s="66">
        <f>RANK(N25,N$8:N$27,0)</f>
        <v>17</v>
      </c>
      <c r="P25" s="65">
        <f>VLOOKUP($A25,'Return Data'!$B$7:$R$2843,14,0)</f>
        <v>4.4278000000000004</v>
      </c>
      <c r="Q25" s="66">
        <f>RANK(P25,P$8:P$27,0)</f>
        <v>17</v>
      </c>
      <c r="R25" s="65">
        <f>VLOOKUP($A25,'Return Data'!$B$7:$R$2843,16,0)</f>
        <v>6.9020000000000001</v>
      </c>
      <c r="S25" s="67">
        <f t="shared" si="7"/>
        <v>19</v>
      </c>
    </row>
    <row r="26" spans="1:19" x14ac:dyDescent="0.3">
      <c r="A26" s="82" t="s">
        <v>714</v>
      </c>
      <c r="B26" s="64">
        <f>VLOOKUP($A26,'Return Data'!$B$7:$R$2843,3,0)</f>
        <v>44319</v>
      </c>
      <c r="C26" s="65">
        <f>VLOOKUP($A26,'Return Data'!$B$7:$R$2843,4,0)</f>
        <v>1125.8357000000001</v>
      </c>
      <c r="D26" s="65">
        <f>VLOOKUP($A26,'Return Data'!$B$7:$R$2843,9,0)</f>
        <v>8.7645999999999997</v>
      </c>
      <c r="E26" s="66">
        <f t="shared" si="0"/>
        <v>10</v>
      </c>
      <c r="F26" s="65">
        <f>VLOOKUP($A26,'Return Data'!$B$7:$R$2843,10,0)</f>
        <v>8.0988000000000007</v>
      </c>
      <c r="G26" s="66">
        <f t="shared" si="1"/>
        <v>2</v>
      </c>
      <c r="H26" s="65">
        <f>VLOOKUP($A26,'Return Data'!$B$7:$R$2843,11,0)</f>
        <v>5.3000999999999996</v>
      </c>
      <c r="I26" s="66">
        <f t="shared" si="2"/>
        <v>1</v>
      </c>
      <c r="J26" s="65">
        <f>VLOOKUP($A26,'Return Data'!$B$7:$R$2843,12,0)</f>
        <v>5.6585000000000001</v>
      </c>
      <c r="K26" s="66">
        <f t="shared" si="3"/>
        <v>1</v>
      </c>
      <c r="L26" s="65">
        <f>VLOOKUP($A26,'Return Data'!$B$7:$R$2843,13,0)</f>
        <v>9.4717000000000002</v>
      </c>
      <c r="M26" s="66">
        <f t="shared" ref="M26:M27" si="8">RANK(L26,L$8:L$27,0)</f>
        <v>2</v>
      </c>
      <c r="N26" s="65"/>
      <c r="O26" s="66"/>
      <c r="P26" s="65"/>
      <c r="Q26" s="66"/>
      <c r="R26" s="65">
        <f>VLOOKUP($A26,'Return Data'!$B$7:$R$2843,16,0)</f>
        <v>9.1791</v>
      </c>
      <c r="S26" s="67">
        <f t="shared" si="7"/>
        <v>2</v>
      </c>
    </row>
    <row r="27" spans="1:19" x14ac:dyDescent="0.3">
      <c r="A27" s="82" t="s">
        <v>715</v>
      </c>
      <c r="B27" s="64">
        <f>VLOOKUP($A27,'Return Data'!$B$7:$R$2843,3,0)</f>
        <v>44319</v>
      </c>
      <c r="C27" s="65">
        <f>VLOOKUP($A27,'Return Data'!$B$7:$R$2843,4,0)</f>
        <v>1144.1777999999999</v>
      </c>
      <c r="D27" s="65">
        <f>VLOOKUP($A27,'Return Data'!$B$7:$R$2843,9,0)</f>
        <v>9.5646000000000004</v>
      </c>
      <c r="E27" s="66">
        <f t="shared" si="0"/>
        <v>3</v>
      </c>
      <c r="F27" s="65">
        <f>VLOOKUP($A27,'Return Data'!$B$7:$R$2843,10,0)</f>
        <v>9.6466999999999992</v>
      </c>
      <c r="G27" s="66">
        <f t="shared" si="1"/>
        <v>1</v>
      </c>
      <c r="H27" s="65">
        <f>VLOOKUP($A27,'Return Data'!$B$7:$R$2843,11,0)</f>
        <v>3.6711999999999998</v>
      </c>
      <c r="I27" s="66">
        <f t="shared" si="2"/>
        <v>13</v>
      </c>
      <c r="J27" s="65">
        <f>VLOOKUP($A27,'Return Data'!$B$7:$R$2843,12,0)</f>
        <v>4.2760999999999996</v>
      </c>
      <c r="K27" s="66">
        <f t="shared" si="3"/>
        <v>12</v>
      </c>
      <c r="L27" s="65">
        <f>VLOOKUP($A27,'Return Data'!$B$7:$R$2843,13,0)</f>
        <v>10.0144</v>
      </c>
      <c r="M27" s="66">
        <f t="shared" si="8"/>
        <v>1</v>
      </c>
      <c r="N27" s="65"/>
      <c r="O27" s="66"/>
      <c r="P27" s="65"/>
      <c r="Q27" s="66"/>
      <c r="R27" s="65">
        <f>VLOOKUP($A27,'Return Data'!$B$7:$R$2843,16,0)</f>
        <v>10.500999999999999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8.3282600000000002</v>
      </c>
      <c r="E29" s="88"/>
      <c r="F29" s="89">
        <f>AVERAGE(F8:F27)</f>
        <v>6.0119800000000003</v>
      </c>
      <c r="G29" s="88"/>
      <c r="H29" s="89">
        <f>AVERAGE(H8:H27)</f>
        <v>3.6969849999999993</v>
      </c>
      <c r="I29" s="88"/>
      <c r="J29" s="89">
        <f>AVERAGE(J8:J27)</f>
        <v>4.3105150000000005</v>
      </c>
      <c r="K29" s="88"/>
      <c r="L29" s="89">
        <f>AVERAGE(L8:L27)</f>
        <v>8.2512100000000004</v>
      </c>
      <c r="M29" s="88"/>
      <c r="N29" s="89">
        <f>AVERAGE(N8:N27)</f>
        <v>9.150752941176469</v>
      </c>
      <c r="O29" s="88"/>
      <c r="P29" s="89">
        <f>AVERAGE(P8:P27)</f>
        <v>8.496464705882353</v>
      </c>
      <c r="Q29" s="88"/>
      <c r="R29" s="89">
        <f>AVERAGE(R8:R27)</f>
        <v>8.1670200000000008</v>
      </c>
      <c r="S29" s="90"/>
    </row>
    <row r="30" spans="1:19" x14ac:dyDescent="0.3">
      <c r="A30" s="87" t="s">
        <v>28</v>
      </c>
      <c r="B30" s="88"/>
      <c r="C30" s="88"/>
      <c r="D30" s="89">
        <f>MIN(D8:D27)</f>
        <v>3.5718999999999999</v>
      </c>
      <c r="E30" s="88"/>
      <c r="F30" s="89">
        <f>MIN(F8:F27)</f>
        <v>3.7976000000000001</v>
      </c>
      <c r="G30" s="88"/>
      <c r="H30" s="89">
        <f>MIN(H8:H27)</f>
        <v>2.2968000000000002</v>
      </c>
      <c r="I30" s="88"/>
      <c r="J30" s="89">
        <f>MIN(J8:J27)</f>
        <v>2.8849</v>
      </c>
      <c r="K30" s="88"/>
      <c r="L30" s="89">
        <f>MIN(L8:L27)</f>
        <v>6.3311999999999999</v>
      </c>
      <c r="M30" s="88"/>
      <c r="N30" s="89">
        <f>MIN(N8:N27)</f>
        <v>7.5701000000000001</v>
      </c>
      <c r="O30" s="88"/>
      <c r="P30" s="89">
        <f>MIN(P8:P27)</f>
        <v>4.4278000000000004</v>
      </c>
      <c r="Q30" s="88"/>
      <c r="R30" s="89">
        <f>MIN(R8:R27)</f>
        <v>5.0425000000000004</v>
      </c>
      <c r="S30" s="90"/>
    </row>
    <row r="31" spans="1:19" ht="15" thickBot="1" x14ac:dyDescent="0.35">
      <c r="A31" s="91" t="s">
        <v>29</v>
      </c>
      <c r="B31" s="92"/>
      <c r="C31" s="92"/>
      <c r="D31" s="93">
        <f>MAX(D8:D27)</f>
        <v>11.7935</v>
      </c>
      <c r="E31" s="92"/>
      <c r="F31" s="93">
        <f>MAX(F8:F27)</f>
        <v>9.6466999999999992</v>
      </c>
      <c r="G31" s="92"/>
      <c r="H31" s="93">
        <f>MAX(H8:H27)</f>
        <v>5.3000999999999996</v>
      </c>
      <c r="I31" s="92"/>
      <c r="J31" s="93">
        <f>MAX(J8:J27)</f>
        <v>5.6585000000000001</v>
      </c>
      <c r="K31" s="92"/>
      <c r="L31" s="93">
        <f>MAX(L8:L27)</f>
        <v>10.0144</v>
      </c>
      <c r="M31" s="92"/>
      <c r="N31" s="93">
        <f>MAX(N8:N27)</f>
        <v>11.567299999999999</v>
      </c>
      <c r="O31" s="92"/>
      <c r="P31" s="93">
        <f>MAX(P8:P27)</f>
        <v>10.1997</v>
      </c>
      <c r="Q31" s="92"/>
      <c r="R31" s="93">
        <f>MAX(R8:R27)</f>
        <v>10.500999999999999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44319</v>
      </c>
      <c r="C8" s="65">
        <f>VLOOKUP($A8,'Return Data'!$B$7:$R$2843,4,0)</f>
        <v>4286.7575999999999</v>
      </c>
      <c r="D8" s="65">
        <f>VLOOKUP($A8,'Return Data'!$B$7:$R$2843,9,0)</f>
        <v>49.647599999999997</v>
      </c>
      <c r="E8" s="66">
        <f>RANK(D8,D$8:D$18,0)</f>
        <v>9</v>
      </c>
      <c r="F8" s="65">
        <f>VLOOKUP($A8,'Return Data'!$B$7:$R$2843,10,0)</f>
        <v>-8.3427000000000007</v>
      </c>
      <c r="G8" s="66">
        <f>RANK(F8,F$8:F$18,0)</f>
        <v>7</v>
      </c>
      <c r="H8" s="65">
        <f>VLOOKUP($A8,'Return Data'!$B$7:$R$2843,11,0)</f>
        <v>-17.221299999999999</v>
      </c>
      <c r="I8" s="66">
        <f>RANK(H8,H$8:H$18,0)</f>
        <v>6</v>
      </c>
      <c r="J8" s="65">
        <f>VLOOKUP($A8,'Return Data'!$B$7:$R$2843,12,0)</f>
        <v>-17.351400000000002</v>
      </c>
      <c r="K8" s="66">
        <f>RANK(J8,J$8:J$18,0)</f>
        <v>5</v>
      </c>
      <c r="L8" s="65">
        <f>VLOOKUP($A8,'Return Data'!$B$7:$R$2843,13,0)</f>
        <v>-0.88680000000000003</v>
      </c>
      <c r="M8" s="66">
        <f>RANK(L8,L$8:L$18,0)</f>
        <v>8</v>
      </c>
      <c r="N8" s="65">
        <f>VLOOKUP($A8,'Return Data'!$B$7:$R$2843,17,0)</f>
        <v>21.6936</v>
      </c>
      <c r="O8" s="66">
        <f>RANK(N8,N$8:N$18,0)</f>
        <v>2</v>
      </c>
      <c r="P8" s="65">
        <f>VLOOKUP($A8,'Return Data'!$B$7:$R$2843,14,0)</f>
        <v>13.9002</v>
      </c>
      <c r="Q8" s="66">
        <f>RANK(P8,P$8:P$18,0)</f>
        <v>3</v>
      </c>
      <c r="R8" s="65">
        <f>VLOOKUP($A8,'Return Data'!$B$7:$R$2843,16,0)</f>
        <v>6.7728999999999999</v>
      </c>
      <c r="S8" s="67">
        <f>RANK(R8,R$8:R$18,0)</f>
        <v>10</v>
      </c>
    </row>
    <row r="9" spans="1:19" x14ac:dyDescent="0.3">
      <c r="A9" s="82" t="s">
        <v>878</v>
      </c>
      <c r="B9" s="64">
        <f>VLOOKUP($A9,'Return Data'!$B$7:$R$2843,3,0)</f>
        <v>44319</v>
      </c>
      <c r="C9" s="65">
        <f>VLOOKUP($A9,'Return Data'!$B$7:$R$2843,4,0)</f>
        <v>40.653300000000002</v>
      </c>
      <c r="D9" s="65">
        <f>VLOOKUP($A9,'Return Data'!$B$7:$R$2843,9,0)</f>
        <v>49.049199999999999</v>
      </c>
      <c r="E9" s="66">
        <f t="shared" ref="E9:E18" si="0">RANK(D9,D$8:D$18,0)</f>
        <v>11</v>
      </c>
      <c r="F9" s="65">
        <f>VLOOKUP($A9,'Return Data'!$B$7:$R$2843,10,0)</f>
        <v>-8.19</v>
      </c>
      <c r="G9" s="66">
        <f t="shared" ref="G9:G18" si="1">RANK(F9,F$8:F$18,0)</f>
        <v>3</v>
      </c>
      <c r="H9" s="65">
        <f>VLOOKUP($A9,'Return Data'!$B$7:$R$2843,11,0)</f>
        <v>-17.0198</v>
      </c>
      <c r="I9" s="66">
        <f t="shared" ref="I9:I18" si="2">RANK(H9,H$8:H$18,0)</f>
        <v>2</v>
      </c>
      <c r="J9" s="65">
        <f>VLOOKUP($A9,'Return Data'!$B$7:$R$2843,12,0)</f>
        <v>-17.060099999999998</v>
      </c>
      <c r="K9" s="66">
        <f t="shared" ref="K9:K18" si="3">RANK(J9,J$8:J$18,0)</f>
        <v>1</v>
      </c>
      <c r="L9" s="65">
        <f>VLOOKUP($A9,'Return Data'!$B$7:$R$2843,13,0)</f>
        <v>-0.57110000000000005</v>
      </c>
      <c r="M9" s="66">
        <f t="shared" ref="M9:M18" si="4">RANK(L9,L$8:L$18,0)</f>
        <v>1</v>
      </c>
      <c r="N9" s="65">
        <f>VLOOKUP($A9,'Return Data'!$B$7:$R$2843,17,0)</f>
        <v>21.591799999999999</v>
      </c>
      <c r="O9" s="66">
        <f t="shared" ref="O9:O18" si="5">RANK(N9,N$8:N$18,0)</f>
        <v>4</v>
      </c>
      <c r="P9" s="65">
        <f>VLOOKUP($A9,'Return Data'!$B$7:$R$2843,14,0)</f>
        <v>13.938800000000001</v>
      </c>
      <c r="Q9" s="66">
        <f t="shared" ref="Q9:Q18" si="6">RANK(P9,P$8:P$18,0)</f>
        <v>2</v>
      </c>
      <c r="R9" s="65">
        <f>VLOOKUP($A9,'Return Data'!$B$7:$R$2843,16,0)</f>
        <v>6.8635000000000002</v>
      </c>
      <c r="S9" s="67">
        <f t="shared" ref="S9:S18" si="7">RANK(R9,R$8:R$18,0)</f>
        <v>9</v>
      </c>
    </row>
    <row r="10" spans="1:19" x14ac:dyDescent="0.3">
      <c r="A10" s="82" t="s">
        <v>881</v>
      </c>
      <c r="B10" s="64">
        <f>VLOOKUP($A10,'Return Data'!$B$7:$R$2843,3,0)</f>
        <v>44319</v>
      </c>
      <c r="C10" s="65">
        <f>VLOOKUP($A10,'Return Data'!$B$7:$R$2843,4,0)</f>
        <v>41.781199999999998</v>
      </c>
      <c r="D10" s="65">
        <f>VLOOKUP($A10,'Return Data'!$B$7:$R$2843,9,0)</f>
        <v>49.447200000000002</v>
      </c>
      <c r="E10" s="66">
        <f t="shared" si="0"/>
        <v>10</v>
      </c>
      <c r="F10" s="65">
        <f>VLOOKUP($A10,'Return Data'!$B$7:$R$2843,10,0)</f>
        <v>-8.3983000000000008</v>
      </c>
      <c r="G10" s="66">
        <f t="shared" si="1"/>
        <v>8</v>
      </c>
      <c r="H10" s="65">
        <f>VLOOKUP($A10,'Return Data'!$B$7:$R$2843,11,0)</f>
        <v>-17.263300000000001</v>
      </c>
      <c r="I10" s="66">
        <f t="shared" si="2"/>
        <v>9</v>
      </c>
      <c r="J10" s="65">
        <f>VLOOKUP($A10,'Return Data'!$B$7:$R$2843,12,0)</f>
        <v>-17.395700000000001</v>
      </c>
      <c r="K10" s="66">
        <f t="shared" si="3"/>
        <v>8</v>
      </c>
      <c r="L10" s="65">
        <f>VLOOKUP($A10,'Return Data'!$B$7:$R$2843,13,0)</f>
        <v>-0.75060000000000004</v>
      </c>
      <c r="M10" s="66">
        <f t="shared" si="4"/>
        <v>7</v>
      </c>
      <c r="N10" s="65">
        <f>VLOOKUP($A10,'Return Data'!$B$7:$R$2843,17,0)</f>
        <v>21.189</v>
      </c>
      <c r="O10" s="66">
        <f t="shared" si="5"/>
        <v>8</v>
      </c>
      <c r="P10" s="65">
        <f>VLOOKUP($A10,'Return Data'!$B$7:$R$2843,14,0)</f>
        <v>13.555</v>
      </c>
      <c r="Q10" s="66">
        <f t="shared" si="6"/>
        <v>11</v>
      </c>
      <c r="R10" s="65">
        <f>VLOOKUP($A10,'Return Data'!$B$7:$R$2843,16,0)</f>
        <v>8.1631</v>
      </c>
      <c r="S10" s="67">
        <f t="shared" si="7"/>
        <v>7</v>
      </c>
    </row>
    <row r="11" spans="1:19" x14ac:dyDescent="0.3">
      <c r="A11" s="82" t="s">
        <v>883</v>
      </c>
      <c r="B11" s="64">
        <f>VLOOKUP($A11,'Return Data'!$B$7:$R$2843,3,0)</f>
        <v>44319</v>
      </c>
      <c r="C11" s="65">
        <f>VLOOKUP($A11,'Return Data'!$B$7:$R$2843,4,0)</f>
        <v>41.686700000000002</v>
      </c>
      <c r="D11" s="65">
        <f>VLOOKUP($A11,'Return Data'!$B$7:$R$2843,9,0)</f>
        <v>66.416600000000003</v>
      </c>
      <c r="E11" s="66">
        <f t="shared" si="0"/>
        <v>2</v>
      </c>
      <c r="F11" s="65">
        <f>VLOOKUP($A11,'Return Data'!$B$7:$R$2843,10,0)</f>
        <v>-8.4642999999999997</v>
      </c>
      <c r="G11" s="66">
        <f t="shared" si="1"/>
        <v>9</v>
      </c>
      <c r="H11" s="65">
        <f>VLOOKUP($A11,'Return Data'!$B$7:$R$2843,11,0)</f>
        <v>-17.261399999999998</v>
      </c>
      <c r="I11" s="66">
        <f t="shared" si="2"/>
        <v>8</v>
      </c>
      <c r="J11" s="65">
        <f>VLOOKUP($A11,'Return Data'!$B$7:$R$2843,12,0)</f>
        <v>-17.4087</v>
      </c>
      <c r="K11" s="66">
        <f t="shared" si="3"/>
        <v>9</v>
      </c>
      <c r="L11" s="65">
        <f>VLOOKUP($A11,'Return Data'!$B$7:$R$2843,13,0)</f>
        <v>-0.89990000000000003</v>
      </c>
      <c r="M11" s="66">
        <f t="shared" si="4"/>
        <v>9</v>
      </c>
      <c r="N11" s="65">
        <f>VLOOKUP($A11,'Return Data'!$B$7:$R$2843,17,0)</f>
        <v>21.171299999999999</v>
      </c>
      <c r="O11" s="66">
        <f t="shared" si="5"/>
        <v>9</v>
      </c>
      <c r="P11" s="65">
        <f>VLOOKUP($A11,'Return Data'!$B$7:$R$2843,14,0)</f>
        <v>13.5829</v>
      </c>
      <c r="Q11" s="66">
        <f t="shared" si="6"/>
        <v>9</v>
      </c>
      <c r="R11" s="65">
        <f>VLOOKUP($A11,'Return Data'!$B$7:$R$2843,16,0)</f>
        <v>7.6608000000000001</v>
      </c>
      <c r="S11" s="67">
        <f t="shared" si="7"/>
        <v>8</v>
      </c>
    </row>
    <row r="12" spans="1:19" x14ac:dyDescent="0.3">
      <c r="A12" s="82" t="s">
        <v>885</v>
      </c>
      <c r="B12" s="64">
        <f>VLOOKUP($A12,'Return Data'!$B$7:$R$2843,3,0)</f>
        <v>44319</v>
      </c>
      <c r="C12" s="65">
        <f>VLOOKUP($A12,'Return Data'!$B$7:$R$2843,4,0)</f>
        <v>4325.3460999999998</v>
      </c>
      <c r="D12" s="65">
        <f>VLOOKUP($A12,'Return Data'!$B$7:$R$2843,9,0)</f>
        <v>66.052700000000002</v>
      </c>
      <c r="E12" s="66">
        <f t="shared" si="0"/>
        <v>3</v>
      </c>
      <c r="F12" s="65">
        <f>VLOOKUP($A12,'Return Data'!$B$7:$R$2843,10,0)</f>
        <v>-8.1419999999999995</v>
      </c>
      <c r="G12" s="66">
        <f t="shared" si="1"/>
        <v>2</v>
      </c>
      <c r="H12" s="65">
        <f>VLOOKUP($A12,'Return Data'!$B$7:$R$2843,11,0)</f>
        <v>-17.162099999999999</v>
      </c>
      <c r="I12" s="66">
        <f t="shared" si="2"/>
        <v>3</v>
      </c>
      <c r="J12" s="65">
        <f>VLOOKUP($A12,'Return Data'!$B$7:$R$2843,12,0)</f>
        <v>-17.308499999999999</v>
      </c>
      <c r="K12" s="66">
        <f t="shared" si="3"/>
        <v>3</v>
      </c>
      <c r="L12" s="65">
        <f>VLOOKUP($A12,'Return Data'!$B$7:$R$2843,13,0)</f>
        <v>-1.0450999999999999</v>
      </c>
      <c r="M12" s="66">
        <f t="shared" si="4"/>
        <v>10</v>
      </c>
      <c r="N12" s="65">
        <f>VLOOKUP($A12,'Return Data'!$B$7:$R$2843,17,0)</f>
        <v>21.163599999999999</v>
      </c>
      <c r="O12" s="66">
        <f t="shared" si="5"/>
        <v>10</v>
      </c>
      <c r="P12" s="65">
        <f>VLOOKUP($A12,'Return Data'!$B$7:$R$2843,14,0)</f>
        <v>13.8352</v>
      </c>
      <c r="Q12" s="66">
        <f t="shared" si="6"/>
        <v>4</v>
      </c>
      <c r="R12" s="65">
        <f>VLOOKUP($A12,'Return Data'!$B$7:$R$2843,16,0)</f>
        <v>4.2977999999999996</v>
      </c>
      <c r="S12" s="67">
        <f t="shared" si="7"/>
        <v>11</v>
      </c>
    </row>
    <row r="13" spans="1:19" x14ac:dyDescent="0.3">
      <c r="A13" s="82" t="s">
        <v>887</v>
      </c>
      <c r="B13" s="64">
        <f>VLOOKUP($A13,'Return Data'!$B$7:$R$2843,3,0)</f>
        <v>44319</v>
      </c>
      <c r="C13" s="65">
        <f>VLOOKUP($A13,'Return Data'!$B$7:$R$2843,4,0)</f>
        <v>4229.9238999999998</v>
      </c>
      <c r="D13" s="65">
        <f>VLOOKUP($A13,'Return Data'!$B$7:$R$2843,9,0)</f>
        <v>50.027999999999999</v>
      </c>
      <c r="E13" s="66">
        <f t="shared" si="0"/>
        <v>7</v>
      </c>
      <c r="F13" s="65">
        <f>VLOOKUP($A13,'Return Data'!$B$7:$R$2843,10,0)</f>
        <v>-8.2426999999999992</v>
      </c>
      <c r="G13" s="66">
        <f t="shared" si="1"/>
        <v>4</v>
      </c>
      <c r="H13" s="65">
        <f>VLOOKUP($A13,'Return Data'!$B$7:$R$2843,11,0)</f>
        <v>-17.185500000000001</v>
      </c>
      <c r="I13" s="66">
        <f t="shared" si="2"/>
        <v>4</v>
      </c>
      <c r="J13" s="65">
        <f>VLOOKUP($A13,'Return Data'!$B$7:$R$2843,12,0)</f>
        <v>-17.347000000000001</v>
      </c>
      <c r="K13" s="66">
        <f t="shared" si="3"/>
        <v>4</v>
      </c>
      <c r="L13" s="65">
        <f>VLOOKUP($A13,'Return Data'!$B$7:$R$2843,13,0)</f>
        <v>-0.6492</v>
      </c>
      <c r="M13" s="66">
        <f t="shared" si="4"/>
        <v>4</v>
      </c>
      <c r="N13" s="65">
        <f>VLOOKUP($A13,'Return Data'!$B$7:$R$2843,17,0)</f>
        <v>21.7301</v>
      </c>
      <c r="O13" s="66">
        <f t="shared" si="5"/>
        <v>1</v>
      </c>
      <c r="P13" s="65">
        <f>VLOOKUP($A13,'Return Data'!$B$7:$R$2843,14,0)</f>
        <v>13.946999999999999</v>
      </c>
      <c r="Q13" s="66">
        <f t="shared" si="6"/>
        <v>1</v>
      </c>
      <c r="R13" s="65">
        <f>VLOOKUP($A13,'Return Data'!$B$7:$R$2843,16,0)</f>
        <v>8.6151999999999997</v>
      </c>
      <c r="S13" s="67">
        <f t="shared" si="7"/>
        <v>6</v>
      </c>
    </row>
    <row r="14" spans="1:19" x14ac:dyDescent="0.3">
      <c r="A14" s="82" t="s">
        <v>889</v>
      </c>
      <c r="B14" s="64">
        <f>VLOOKUP($A14,'Return Data'!$B$7:$R$2843,3,0)</f>
        <v>44319</v>
      </c>
      <c r="C14" s="65">
        <f>VLOOKUP($A14,'Return Data'!$B$7:$R$2843,4,0)</f>
        <v>407.60230000000001</v>
      </c>
      <c r="D14" s="65">
        <f>VLOOKUP($A14,'Return Data'!$B$7:$R$2843,9,0)</f>
        <v>66.433700000000002</v>
      </c>
      <c r="E14" s="66">
        <f t="shared" si="0"/>
        <v>1</v>
      </c>
      <c r="F14" s="65">
        <f>VLOOKUP($A14,'Return Data'!$B$7:$R$2843,10,0)</f>
        <v>-8.3350000000000009</v>
      </c>
      <c r="G14" s="66">
        <f t="shared" si="1"/>
        <v>5</v>
      </c>
      <c r="H14" s="65">
        <f>VLOOKUP($A14,'Return Data'!$B$7:$R$2843,11,0)</f>
        <v>-17.214099999999998</v>
      </c>
      <c r="I14" s="66">
        <f t="shared" si="2"/>
        <v>5</v>
      </c>
      <c r="J14" s="65">
        <f>VLOOKUP($A14,'Return Data'!$B$7:$R$2843,12,0)</f>
        <v>-17.3611</v>
      </c>
      <c r="K14" s="66">
        <f t="shared" si="3"/>
        <v>6</v>
      </c>
      <c r="L14" s="65">
        <f>VLOOKUP($A14,'Return Data'!$B$7:$R$2843,13,0)</f>
        <v>-0.71719999999999995</v>
      </c>
      <c r="M14" s="66">
        <f t="shared" si="4"/>
        <v>6</v>
      </c>
      <c r="N14" s="65">
        <f>VLOOKUP($A14,'Return Data'!$B$7:$R$2843,17,0)</f>
        <v>21.550699999999999</v>
      </c>
      <c r="O14" s="66">
        <f t="shared" si="5"/>
        <v>5</v>
      </c>
      <c r="P14" s="65">
        <f>VLOOKUP($A14,'Return Data'!$B$7:$R$2843,14,0)</f>
        <v>13.8238</v>
      </c>
      <c r="Q14" s="66">
        <f t="shared" si="6"/>
        <v>5</v>
      </c>
      <c r="R14" s="65">
        <f>VLOOKUP($A14,'Return Data'!$B$7:$R$2843,16,0)</f>
        <v>11.768599999999999</v>
      </c>
      <c r="S14" s="67">
        <f t="shared" si="7"/>
        <v>1</v>
      </c>
    </row>
    <row r="15" spans="1:19" x14ac:dyDescent="0.3">
      <c r="A15" s="82" t="s">
        <v>891</v>
      </c>
      <c r="B15" s="64">
        <f>VLOOKUP($A15,'Return Data'!$B$7:$R$2843,3,0)</f>
        <v>44319</v>
      </c>
      <c r="C15" s="65">
        <f>VLOOKUP($A15,'Return Data'!$B$7:$R$2843,4,0)</f>
        <v>40.872900000000001</v>
      </c>
      <c r="D15" s="65">
        <f>VLOOKUP($A15,'Return Data'!$B$7:$R$2843,9,0)</f>
        <v>51.334899999999998</v>
      </c>
      <c r="E15" s="66">
        <f t="shared" si="0"/>
        <v>5</v>
      </c>
      <c r="F15" s="65">
        <f>VLOOKUP($A15,'Return Data'!$B$7:$R$2843,10,0)</f>
        <v>-8.8801000000000005</v>
      </c>
      <c r="G15" s="66">
        <f t="shared" si="1"/>
        <v>10</v>
      </c>
      <c r="H15" s="65">
        <f>VLOOKUP($A15,'Return Data'!$B$7:$R$2843,11,0)</f>
        <v>-17.445499999999999</v>
      </c>
      <c r="I15" s="66">
        <f t="shared" si="2"/>
        <v>10</v>
      </c>
      <c r="J15" s="65">
        <f>VLOOKUP($A15,'Return Data'!$B$7:$R$2843,12,0)</f>
        <v>-17.575900000000001</v>
      </c>
      <c r="K15" s="66">
        <f t="shared" si="3"/>
        <v>10</v>
      </c>
      <c r="L15" s="65">
        <f>VLOOKUP($A15,'Return Data'!$B$7:$R$2843,13,0)</f>
        <v>-0.64159999999999995</v>
      </c>
      <c r="M15" s="66">
        <f t="shared" si="4"/>
        <v>3</v>
      </c>
      <c r="N15" s="65">
        <f>VLOOKUP($A15,'Return Data'!$B$7:$R$2843,17,0)</f>
        <v>21.328600000000002</v>
      </c>
      <c r="O15" s="66">
        <f t="shared" si="5"/>
        <v>7</v>
      </c>
      <c r="P15" s="65">
        <f>VLOOKUP($A15,'Return Data'!$B$7:$R$2843,14,0)</f>
        <v>13.7554</v>
      </c>
      <c r="Q15" s="66">
        <f t="shared" si="6"/>
        <v>8</v>
      </c>
      <c r="R15" s="65">
        <f>VLOOKUP($A15,'Return Data'!$B$7:$R$2843,16,0)</f>
        <v>10.885999999999999</v>
      </c>
      <c r="S15" s="67">
        <f t="shared" si="7"/>
        <v>3</v>
      </c>
    </row>
    <row r="16" spans="1:19" x14ac:dyDescent="0.3">
      <c r="A16" s="82" t="s">
        <v>893</v>
      </c>
      <c r="B16" s="64">
        <f>VLOOKUP($A16,'Return Data'!$B$7:$R$2843,3,0)</f>
        <v>44319</v>
      </c>
      <c r="C16" s="65">
        <f>VLOOKUP($A16,'Return Data'!$B$7:$R$2843,4,0)</f>
        <v>2033.4273000000001</v>
      </c>
      <c r="D16" s="65">
        <f>VLOOKUP($A16,'Return Data'!$B$7:$R$2843,9,0)</f>
        <v>54.522500000000001</v>
      </c>
      <c r="E16" s="66">
        <f t="shared" si="0"/>
        <v>4</v>
      </c>
      <c r="F16" s="65">
        <f>VLOOKUP($A16,'Return Data'!$B$7:$R$2843,10,0)</f>
        <v>-6.9237000000000002</v>
      </c>
      <c r="G16" s="66">
        <f t="shared" si="1"/>
        <v>1</v>
      </c>
      <c r="H16" s="65">
        <f>VLOOKUP($A16,'Return Data'!$B$7:$R$2843,11,0)</f>
        <v>-16.737200000000001</v>
      </c>
      <c r="I16" s="66">
        <f t="shared" si="2"/>
        <v>1</v>
      </c>
      <c r="J16" s="65">
        <f>VLOOKUP($A16,'Return Data'!$B$7:$R$2843,12,0)</f>
        <v>-17.209499999999998</v>
      </c>
      <c r="K16" s="66">
        <f t="shared" si="3"/>
        <v>2</v>
      </c>
      <c r="L16" s="65">
        <f>VLOOKUP($A16,'Return Data'!$B$7:$R$2843,13,0)</f>
        <v>-0.58399999999999996</v>
      </c>
      <c r="M16" s="66">
        <f t="shared" si="4"/>
        <v>2</v>
      </c>
      <c r="N16" s="65">
        <f>VLOOKUP($A16,'Return Data'!$B$7:$R$2843,17,0)</f>
        <v>21.4816</v>
      </c>
      <c r="O16" s="66">
        <f t="shared" si="5"/>
        <v>6</v>
      </c>
      <c r="P16" s="65">
        <f>VLOOKUP($A16,'Return Data'!$B$7:$R$2843,14,0)</f>
        <v>13.772600000000001</v>
      </c>
      <c r="Q16" s="66">
        <f t="shared" si="6"/>
        <v>7</v>
      </c>
      <c r="R16" s="65">
        <f>VLOOKUP($A16,'Return Data'!$B$7:$R$2843,16,0)</f>
        <v>9.7847000000000008</v>
      </c>
      <c r="S16" s="67">
        <f t="shared" si="7"/>
        <v>4</v>
      </c>
    </row>
    <row r="17" spans="1:19" x14ac:dyDescent="0.3">
      <c r="A17" s="82" t="s">
        <v>896</v>
      </c>
      <c r="B17" s="64">
        <f>VLOOKUP($A17,'Return Data'!$B$7:$R$2843,3,0)</f>
        <v>44319</v>
      </c>
      <c r="C17" s="65">
        <f>VLOOKUP($A17,'Return Data'!$B$7:$R$2843,4,0)</f>
        <v>4182.8900999999996</v>
      </c>
      <c r="D17" s="65">
        <f>VLOOKUP($A17,'Return Data'!$B$7:$R$2843,9,0)</f>
        <v>49.6693</v>
      </c>
      <c r="E17" s="66">
        <f t="shared" si="0"/>
        <v>8</v>
      </c>
      <c r="F17" s="65">
        <f>VLOOKUP($A17,'Return Data'!$B$7:$R$2843,10,0)</f>
        <v>-8.3409999999999993</v>
      </c>
      <c r="G17" s="66">
        <f t="shared" si="1"/>
        <v>6</v>
      </c>
      <c r="H17" s="65">
        <f>VLOOKUP($A17,'Return Data'!$B$7:$R$2843,11,0)</f>
        <v>-17.2471</v>
      </c>
      <c r="I17" s="66">
        <f t="shared" si="2"/>
        <v>7</v>
      </c>
      <c r="J17" s="65">
        <f>VLOOKUP($A17,'Return Data'!$B$7:$R$2843,12,0)</f>
        <v>-17.386800000000001</v>
      </c>
      <c r="K17" s="66">
        <f t="shared" si="3"/>
        <v>7</v>
      </c>
      <c r="L17" s="65">
        <f>VLOOKUP($A17,'Return Data'!$B$7:$R$2843,13,0)</f>
        <v>-0.70850000000000002</v>
      </c>
      <c r="M17" s="66">
        <f t="shared" si="4"/>
        <v>5</v>
      </c>
      <c r="N17" s="65">
        <f>VLOOKUP($A17,'Return Data'!$B$7:$R$2843,17,0)</f>
        <v>21.5992</v>
      </c>
      <c r="O17" s="66">
        <f t="shared" si="5"/>
        <v>3</v>
      </c>
      <c r="P17" s="65">
        <f>VLOOKUP($A17,'Return Data'!$B$7:$R$2843,14,0)</f>
        <v>13.811299999999999</v>
      </c>
      <c r="Q17" s="66">
        <f t="shared" si="6"/>
        <v>6</v>
      </c>
      <c r="R17" s="65">
        <f>VLOOKUP($A17,'Return Data'!$B$7:$R$2843,16,0)</f>
        <v>9.1745999999999999</v>
      </c>
      <c r="S17" s="67">
        <f t="shared" si="7"/>
        <v>5</v>
      </c>
    </row>
    <row r="18" spans="1:19" x14ac:dyDescent="0.3">
      <c r="A18" s="82" t="s">
        <v>897</v>
      </c>
      <c r="B18" s="64">
        <f>VLOOKUP($A18,'Return Data'!$B$7:$R$2843,3,0)</f>
        <v>44319</v>
      </c>
      <c r="C18" s="65">
        <f>VLOOKUP($A18,'Return Data'!$B$7:$R$2843,4,0)</f>
        <v>40.874499999999998</v>
      </c>
      <c r="D18" s="65">
        <f>VLOOKUP($A18,'Return Data'!$B$7:$R$2843,9,0)</f>
        <v>50.03</v>
      </c>
      <c r="E18" s="66">
        <f t="shared" si="0"/>
        <v>6</v>
      </c>
      <c r="F18" s="65">
        <f>VLOOKUP($A18,'Return Data'!$B$7:$R$2843,10,0)</f>
        <v>-9.0505999999999993</v>
      </c>
      <c r="G18" s="66">
        <f t="shared" si="1"/>
        <v>11</v>
      </c>
      <c r="H18" s="65">
        <f>VLOOKUP($A18,'Return Data'!$B$7:$R$2843,11,0)</f>
        <v>-18.0427</v>
      </c>
      <c r="I18" s="66">
        <f t="shared" si="2"/>
        <v>11</v>
      </c>
      <c r="J18" s="65">
        <f>VLOOKUP($A18,'Return Data'!$B$7:$R$2843,12,0)</f>
        <v>-18.141100000000002</v>
      </c>
      <c r="K18" s="66">
        <f t="shared" si="3"/>
        <v>11</v>
      </c>
      <c r="L18" s="65">
        <f>VLOOKUP($A18,'Return Data'!$B$7:$R$2843,13,0)</f>
        <v>-1.3463000000000001</v>
      </c>
      <c r="M18" s="66">
        <f t="shared" si="4"/>
        <v>11</v>
      </c>
      <c r="N18" s="65">
        <f>VLOOKUP($A18,'Return Data'!$B$7:$R$2843,17,0)</f>
        <v>21.0336</v>
      </c>
      <c r="O18" s="66">
        <f t="shared" si="5"/>
        <v>11</v>
      </c>
      <c r="P18" s="65">
        <f>VLOOKUP($A18,'Return Data'!$B$7:$R$2843,14,0)</f>
        <v>13.5562</v>
      </c>
      <c r="Q18" s="66">
        <f t="shared" si="6"/>
        <v>10</v>
      </c>
      <c r="R18" s="65">
        <f>VLOOKUP($A18,'Return Data'!$B$7:$R$2843,16,0)</f>
        <v>10.966699999999999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54.784700000000001</v>
      </c>
      <c r="E20" s="88"/>
      <c r="F20" s="89">
        <f>AVERAGE(F8:F18)</f>
        <v>-8.3009454545454542</v>
      </c>
      <c r="G20" s="88"/>
      <c r="H20" s="89">
        <f>AVERAGE(H8:H18)</f>
        <v>-17.254545454545454</v>
      </c>
      <c r="I20" s="88"/>
      <c r="J20" s="89">
        <f>AVERAGE(J8:J18)</f>
        <v>-17.413254545454542</v>
      </c>
      <c r="K20" s="88"/>
      <c r="L20" s="89">
        <f>AVERAGE(L8:L18)</f>
        <v>-0.8000272727272727</v>
      </c>
      <c r="M20" s="88"/>
      <c r="N20" s="89">
        <f>AVERAGE(N8:N18)</f>
        <v>21.412100000000002</v>
      </c>
      <c r="O20" s="88"/>
      <c r="P20" s="89">
        <f>AVERAGE(P8:P18)</f>
        <v>13.770763636363636</v>
      </c>
      <c r="Q20" s="88"/>
      <c r="R20" s="89">
        <f>AVERAGE(R8:R18)</f>
        <v>8.632172727272728</v>
      </c>
      <c r="S20" s="90"/>
    </row>
    <row r="21" spans="1:19" x14ac:dyDescent="0.3">
      <c r="A21" s="87" t="s">
        <v>28</v>
      </c>
      <c r="B21" s="88"/>
      <c r="C21" s="88"/>
      <c r="D21" s="89">
        <f>MIN(D8:D18)</f>
        <v>49.049199999999999</v>
      </c>
      <c r="E21" s="88"/>
      <c r="F21" s="89">
        <f>MIN(F8:F18)</f>
        <v>-9.0505999999999993</v>
      </c>
      <c r="G21" s="88"/>
      <c r="H21" s="89">
        <f>MIN(H8:H18)</f>
        <v>-18.0427</v>
      </c>
      <c r="I21" s="88"/>
      <c r="J21" s="89">
        <f>MIN(J8:J18)</f>
        <v>-18.141100000000002</v>
      </c>
      <c r="K21" s="88"/>
      <c r="L21" s="89">
        <f>MIN(L8:L18)</f>
        <v>-1.3463000000000001</v>
      </c>
      <c r="M21" s="88"/>
      <c r="N21" s="89">
        <f>MIN(N8:N18)</f>
        <v>21.0336</v>
      </c>
      <c r="O21" s="88"/>
      <c r="P21" s="89">
        <f>MIN(P8:P18)</f>
        <v>13.555</v>
      </c>
      <c r="Q21" s="88"/>
      <c r="R21" s="89">
        <f>MIN(R8:R18)</f>
        <v>4.2977999999999996</v>
      </c>
      <c r="S21" s="90"/>
    </row>
    <row r="22" spans="1:19" ht="15" thickBot="1" x14ac:dyDescent="0.35">
      <c r="A22" s="91" t="s">
        <v>29</v>
      </c>
      <c r="B22" s="92"/>
      <c r="C22" s="92"/>
      <c r="D22" s="93">
        <f>MAX(D8:D18)</f>
        <v>66.433700000000002</v>
      </c>
      <c r="E22" s="92"/>
      <c r="F22" s="93">
        <f>MAX(F8:F18)</f>
        <v>-6.9237000000000002</v>
      </c>
      <c r="G22" s="92"/>
      <c r="H22" s="93">
        <f>MAX(H8:H18)</f>
        <v>-16.737200000000001</v>
      </c>
      <c r="I22" s="92"/>
      <c r="J22" s="93">
        <f>MAX(J8:J18)</f>
        <v>-17.060099999999998</v>
      </c>
      <c r="K22" s="92"/>
      <c r="L22" s="93">
        <f>MAX(L8:L18)</f>
        <v>-0.57110000000000005</v>
      </c>
      <c r="M22" s="92"/>
      <c r="N22" s="93">
        <f>MAX(N8:N18)</f>
        <v>21.7301</v>
      </c>
      <c r="O22" s="92"/>
      <c r="P22" s="93">
        <f>MAX(P8:P18)</f>
        <v>13.946999999999999</v>
      </c>
      <c r="Q22" s="92"/>
      <c r="R22" s="93">
        <f>MAX(R8:R18)</f>
        <v>11.768599999999999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44319</v>
      </c>
      <c r="C8" s="65">
        <f>VLOOKUP($A8,'Return Data'!$B$7:$R$2843,4,0)</f>
        <v>14.5238</v>
      </c>
      <c r="D8" s="65">
        <f>VLOOKUP($A8,'Return Data'!$B$7:$R$2843,9,0)</f>
        <v>46.057699999999997</v>
      </c>
      <c r="E8" s="66">
        <f>RANK(D8,D$8:D$18,0)</f>
        <v>7</v>
      </c>
      <c r="F8" s="65">
        <f>VLOOKUP($A8,'Return Data'!$B$7:$R$2843,10,0)</f>
        <v>-8.6815999999999995</v>
      </c>
      <c r="G8" s="66">
        <f>RANK(F8,F$8:F$18,0)</f>
        <v>5</v>
      </c>
      <c r="H8" s="65">
        <f>VLOOKUP($A8,'Return Data'!$B$7:$R$2843,11,0)</f>
        <v>-16.190899999999999</v>
      </c>
      <c r="I8" s="66">
        <f>RANK(H8,H$8:H$18,0)</f>
        <v>3</v>
      </c>
      <c r="J8" s="65">
        <f>VLOOKUP($A8,'Return Data'!$B$7:$R$2843,12,0)</f>
        <v>-18.588899999999999</v>
      </c>
      <c r="K8" s="66">
        <f>RANK(J8,J$8:J$18,0)</f>
        <v>5</v>
      </c>
      <c r="L8" s="65">
        <f>VLOOKUP($A8,'Return Data'!$B$7:$R$2843,13,0)</f>
        <v>-4.2644000000000002</v>
      </c>
      <c r="M8" s="66">
        <f>RANK(L8,L$8:L$18,0)</f>
        <v>10</v>
      </c>
      <c r="N8" s="65">
        <f>VLOOKUP($A8,'Return Data'!$B$7:$R$2843,17,0)</f>
        <v>19.957999999999998</v>
      </c>
      <c r="O8" s="66">
        <f>RANK(N8,N$8:N$18,0)</f>
        <v>11</v>
      </c>
      <c r="P8" s="65">
        <f>VLOOKUP($A8,'Return Data'!$B$7:$R$2843,14,0)</f>
        <v>13.072800000000001</v>
      </c>
      <c r="Q8" s="66">
        <f>RANK(P8,P$8:P$18,0)</f>
        <v>11</v>
      </c>
      <c r="R8" s="65">
        <f>VLOOKUP($A8,'Return Data'!$B$7:$R$2843,16,0)</f>
        <v>4.1741999999999999</v>
      </c>
      <c r="S8" s="67">
        <f>RANK(R8,R$8:R$18,0)</f>
        <v>7</v>
      </c>
    </row>
    <row r="9" spans="1:19" x14ac:dyDescent="0.3">
      <c r="A9" s="82" t="s">
        <v>879</v>
      </c>
      <c r="B9" s="64">
        <f>VLOOKUP($A9,'Return Data'!$B$7:$R$2843,3,0)</f>
        <v>44319</v>
      </c>
      <c r="C9" s="65">
        <f>VLOOKUP($A9,'Return Data'!$B$7:$R$2843,4,0)</f>
        <v>14.482200000000001</v>
      </c>
      <c r="D9" s="65">
        <f>VLOOKUP($A9,'Return Data'!$B$7:$R$2843,9,0)</f>
        <v>44.747599999999998</v>
      </c>
      <c r="E9" s="66">
        <f t="shared" ref="E9:E18" si="0">RANK(D9,D$8:D$18,0)</f>
        <v>10</v>
      </c>
      <c r="F9" s="65">
        <f>VLOOKUP($A9,'Return Data'!$B$7:$R$2843,10,0)</f>
        <v>-8.8171999999999997</v>
      </c>
      <c r="G9" s="66">
        <f t="shared" ref="G9:G18" si="1">RANK(F9,F$8:F$18,0)</f>
        <v>6</v>
      </c>
      <c r="H9" s="65">
        <f>VLOOKUP($A9,'Return Data'!$B$7:$R$2843,11,0)</f>
        <v>-16.273700000000002</v>
      </c>
      <c r="I9" s="66">
        <f t="shared" ref="I9:I18" si="2">RANK(H9,H$8:H$18,0)</f>
        <v>4</v>
      </c>
      <c r="J9" s="65">
        <f>VLOOKUP($A9,'Return Data'!$B$7:$R$2843,12,0)</f>
        <v>-16.9651</v>
      </c>
      <c r="K9" s="66">
        <f t="shared" ref="K9:K18" si="3">RANK(J9,J$8:J$18,0)</f>
        <v>1</v>
      </c>
      <c r="L9" s="65">
        <f>VLOOKUP($A9,'Return Data'!$B$7:$R$2843,13,0)</f>
        <v>-4.2247000000000003</v>
      </c>
      <c r="M9" s="66">
        <f t="shared" ref="M9:M18" si="4">RANK(L9,L$8:L$18,0)</f>
        <v>9</v>
      </c>
      <c r="N9" s="65">
        <f>VLOOKUP($A9,'Return Data'!$B$7:$R$2843,17,0)</f>
        <v>21.1799</v>
      </c>
      <c r="O9" s="66">
        <f t="shared" ref="O9:O18" si="5">RANK(N9,N$8:N$18,0)</f>
        <v>3</v>
      </c>
      <c r="P9" s="65">
        <f>VLOOKUP($A9,'Return Data'!$B$7:$R$2843,14,0)</f>
        <v>14.2171</v>
      </c>
      <c r="Q9" s="66">
        <f t="shared" ref="Q9:Q18" si="6">RANK(P9,P$8:P$18,0)</f>
        <v>2</v>
      </c>
      <c r="R9" s="65">
        <f>VLOOKUP($A9,'Return Data'!$B$7:$R$2843,16,0)</f>
        <v>3.9571999999999998</v>
      </c>
      <c r="S9" s="67">
        <f t="shared" ref="S9:S18" si="7">RANK(R9,R$8:R$18,0)</f>
        <v>8</v>
      </c>
    </row>
    <row r="10" spans="1:19" x14ac:dyDescent="0.3">
      <c r="A10" s="82" t="s">
        <v>880</v>
      </c>
      <c r="B10" s="64">
        <f>VLOOKUP($A10,'Return Data'!$B$7:$R$2843,3,0)</f>
        <v>44316</v>
      </c>
      <c r="C10" s="65">
        <f>VLOOKUP($A10,'Return Data'!$B$7:$R$2843,4,0)</f>
        <v>18.458300000000001</v>
      </c>
      <c r="D10" s="65">
        <f>VLOOKUP($A10,'Return Data'!$B$7:$R$2843,9,0)</f>
        <v>111.9462</v>
      </c>
      <c r="E10" s="66">
        <f t="shared" si="0"/>
        <v>1</v>
      </c>
      <c r="F10" s="65">
        <f>VLOOKUP($A10,'Return Data'!$B$7:$R$2843,10,0)</f>
        <v>-0.97109999999999996</v>
      </c>
      <c r="G10" s="66">
        <f t="shared" si="1"/>
        <v>1</v>
      </c>
      <c r="H10" s="65">
        <f>VLOOKUP($A10,'Return Data'!$B$7:$R$2843,11,0)</f>
        <v>-10.428100000000001</v>
      </c>
      <c r="I10" s="66">
        <f t="shared" si="2"/>
        <v>1</v>
      </c>
      <c r="J10" s="65">
        <f>VLOOKUP($A10,'Return Data'!$B$7:$R$2843,12,0)</f>
        <v>-23.572299999999998</v>
      </c>
      <c r="K10" s="66">
        <f t="shared" si="3"/>
        <v>10</v>
      </c>
      <c r="L10" s="65">
        <f>VLOOKUP($A10,'Return Data'!$B$7:$R$2843,13,0)</f>
        <v>4.8319999999999999</v>
      </c>
      <c r="M10" s="66">
        <f t="shared" si="4"/>
        <v>1</v>
      </c>
      <c r="N10" s="65">
        <f>VLOOKUP($A10,'Return Data'!$B$7:$R$2843,17,0)</f>
        <v>30.4605</v>
      </c>
      <c r="O10" s="66">
        <f t="shared" si="5"/>
        <v>1</v>
      </c>
      <c r="P10" s="65">
        <f>VLOOKUP($A10,'Return Data'!$B$7:$R$2843,14,0)</f>
        <v>16.977699999999999</v>
      </c>
      <c r="Q10" s="66">
        <f t="shared" si="6"/>
        <v>1</v>
      </c>
      <c r="R10" s="65">
        <f>VLOOKUP($A10,'Return Data'!$B$7:$R$2843,16,0)</f>
        <v>4.5975999999999999</v>
      </c>
      <c r="S10" s="67">
        <f t="shared" si="7"/>
        <v>5</v>
      </c>
    </row>
    <row r="11" spans="1:19" x14ac:dyDescent="0.3">
      <c r="A11" s="82" t="s">
        <v>882</v>
      </c>
      <c r="B11" s="64">
        <f>VLOOKUP($A11,'Return Data'!$B$7:$R$2843,3,0)</f>
        <v>44319</v>
      </c>
      <c r="C11" s="65">
        <f>VLOOKUP($A11,'Return Data'!$B$7:$R$2843,4,0)</f>
        <v>14.858599999999999</v>
      </c>
      <c r="D11" s="65">
        <f>VLOOKUP($A11,'Return Data'!$B$7:$R$2843,9,0)</f>
        <v>45.701000000000001</v>
      </c>
      <c r="E11" s="66">
        <f t="shared" si="0"/>
        <v>9</v>
      </c>
      <c r="F11" s="65">
        <f>VLOOKUP($A11,'Return Data'!$B$7:$R$2843,10,0)</f>
        <v>-11.017799999999999</v>
      </c>
      <c r="G11" s="66">
        <f t="shared" si="1"/>
        <v>11</v>
      </c>
      <c r="H11" s="65">
        <f>VLOOKUP($A11,'Return Data'!$B$7:$R$2843,11,0)</f>
        <v>-18.394600000000001</v>
      </c>
      <c r="I11" s="66">
        <f t="shared" si="2"/>
        <v>10</v>
      </c>
      <c r="J11" s="65">
        <f>VLOOKUP($A11,'Return Data'!$B$7:$R$2843,12,0)</f>
        <v>-18.651700000000002</v>
      </c>
      <c r="K11" s="66">
        <f t="shared" si="3"/>
        <v>7</v>
      </c>
      <c r="L11" s="65">
        <f>VLOOKUP($A11,'Return Data'!$B$7:$R$2843,13,0)</f>
        <v>-3.9352999999999998</v>
      </c>
      <c r="M11" s="66">
        <f t="shared" si="4"/>
        <v>8</v>
      </c>
      <c r="N11" s="65">
        <f>VLOOKUP($A11,'Return Data'!$B$7:$R$2843,17,0)</f>
        <v>20.715800000000002</v>
      </c>
      <c r="O11" s="66">
        <f t="shared" si="5"/>
        <v>7</v>
      </c>
      <c r="P11" s="65">
        <f>VLOOKUP($A11,'Return Data'!$B$7:$R$2843,14,0)</f>
        <v>13.202500000000001</v>
      </c>
      <c r="Q11" s="66">
        <f t="shared" si="6"/>
        <v>8</v>
      </c>
      <c r="R11" s="65">
        <f>VLOOKUP($A11,'Return Data'!$B$7:$R$2843,16,0)</f>
        <v>4.2521000000000004</v>
      </c>
      <c r="S11" s="67">
        <f t="shared" si="7"/>
        <v>6</v>
      </c>
    </row>
    <row r="12" spans="1:19" x14ac:dyDescent="0.3">
      <c r="A12" s="82" t="s">
        <v>884</v>
      </c>
      <c r="B12" s="64">
        <f>VLOOKUP($A12,'Return Data'!$B$7:$R$2843,3,0)</f>
        <v>44319</v>
      </c>
      <c r="C12" s="65">
        <f>VLOOKUP($A12,'Return Data'!$B$7:$R$2843,4,0)</f>
        <v>15.3888</v>
      </c>
      <c r="D12" s="65">
        <f>VLOOKUP($A12,'Return Data'!$B$7:$R$2843,9,0)</f>
        <v>63.362000000000002</v>
      </c>
      <c r="E12" s="66">
        <f t="shared" si="0"/>
        <v>5</v>
      </c>
      <c r="F12" s="65">
        <f>VLOOKUP($A12,'Return Data'!$B$7:$R$2843,10,0)</f>
        <v>-9.5094999999999992</v>
      </c>
      <c r="G12" s="66">
        <f t="shared" si="1"/>
        <v>7</v>
      </c>
      <c r="H12" s="65">
        <f>VLOOKUP($A12,'Return Data'!$B$7:$R$2843,11,0)</f>
        <v>-17.243300000000001</v>
      </c>
      <c r="I12" s="66">
        <f t="shared" si="2"/>
        <v>7</v>
      </c>
      <c r="J12" s="65">
        <f>VLOOKUP($A12,'Return Data'!$B$7:$R$2843,12,0)</f>
        <v>-18.268000000000001</v>
      </c>
      <c r="K12" s="66">
        <f t="shared" si="3"/>
        <v>3</v>
      </c>
      <c r="L12" s="65">
        <f>VLOOKUP($A12,'Return Data'!$B$7:$R$2843,13,0)</f>
        <v>-3.7589999999999999</v>
      </c>
      <c r="M12" s="66">
        <f t="shared" si="4"/>
        <v>7</v>
      </c>
      <c r="N12" s="65">
        <f>VLOOKUP($A12,'Return Data'!$B$7:$R$2843,17,0)</f>
        <v>20.113600000000002</v>
      </c>
      <c r="O12" s="66">
        <f t="shared" si="5"/>
        <v>10</v>
      </c>
      <c r="P12" s="65">
        <f>VLOOKUP($A12,'Return Data'!$B$7:$R$2843,14,0)</f>
        <v>13.382199999999999</v>
      </c>
      <c r="Q12" s="66">
        <f t="shared" si="6"/>
        <v>6</v>
      </c>
      <c r="R12" s="65">
        <f>VLOOKUP($A12,'Return Data'!$B$7:$R$2843,16,0)</f>
        <v>4.6086</v>
      </c>
      <c r="S12" s="67">
        <f t="shared" si="7"/>
        <v>4</v>
      </c>
    </row>
    <row r="13" spans="1:19" x14ac:dyDescent="0.3">
      <c r="A13" s="82" t="s">
        <v>886</v>
      </c>
      <c r="B13" s="64">
        <f>VLOOKUP($A13,'Return Data'!$B$7:$R$2843,3,0)</f>
        <v>44319</v>
      </c>
      <c r="C13" s="65">
        <f>VLOOKUP($A13,'Return Data'!$B$7:$R$2843,4,0)</f>
        <v>13.0052</v>
      </c>
      <c r="D13" s="65">
        <f>VLOOKUP($A13,'Return Data'!$B$7:$R$2843,9,0)</f>
        <v>68.13</v>
      </c>
      <c r="E13" s="66">
        <f t="shared" si="0"/>
        <v>2</v>
      </c>
      <c r="F13" s="65">
        <f>VLOOKUP($A13,'Return Data'!$B$7:$R$2843,10,0)</f>
        <v>-3.9908999999999999</v>
      </c>
      <c r="G13" s="66">
        <f t="shared" si="1"/>
        <v>2</v>
      </c>
      <c r="H13" s="65">
        <f>VLOOKUP($A13,'Return Data'!$B$7:$R$2843,11,0)</f>
        <v>-12.163600000000001</v>
      </c>
      <c r="I13" s="66">
        <f t="shared" si="2"/>
        <v>2</v>
      </c>
      <c r="J13" s="65">
        <f>VLOOKUP($A13,'Return Data'!$B$7:$R$2843,12,0)</f>
        <v>-24.445499999999999</v>
      </c>
      <c r="K13" s="66">
        <f t="shared" si="3"/>
        <v>11</v>
      </c>
      <c r="L13" s="65">
        <f>VLOOKUP($A13,'Return Data'!$B$7:$R$2843,13,0)</f>
        <v>-0.51139999999999997</v>
      </c>
      <c r="M13" s="66">
        <f t="shared" si="4"/>
        <v>2</v>
      </c>
      <c r="N13" s="65">
        <f>VLOOKUP($A13,'Return Data'!$B$7:$R$2843,17,0)</f>
        <v>20.888500000000001</v>
      </c>
      <c r="O13" s="66">
        <f t="shared" si="5"/>
        <v>4</v>
      </c>
      <c r="P13" s="65">
        <f>VLOOKUP($A13,'Return Data'!$B$7:$R$2843,14,0)</f>
        <v>13.1408</v>
      </c>
      <c r="Q13" s="66">
        <f t="shared" si="6"/>
        <v>10</v>
      </c>
      <c r="R13" s="65">
        <f>VLOOKUP($A13,'Return Data'!$B$7:$R$2843,16,0)</f>
        <v>3.0579999999999998</v>
      </c>
      <c r="S13" s="67">
        <f t="shared" si="7"/>
        <v>11</v>
      </c>
    </row>
    <row r="14" spans="1:19" x14ac:dyDescent="0.3">
      <c r="A14" s="82" t="s">
        <v>888</v>
      </c>
      <c r="B14" s="64">
        <f>VLOOKUP($A14,'Return Data'!$B$7:$R$2843,3,0)</f>
        <v>44319</v>
      </c>
      <c r="C14" s="65">
        <f>VLOOKUP($A14,'Return Data'!$B$7:$R$2843,4,0)</f>
        <v>14.1309</v>
      </c>
      <c r="D14" s="65">
        <f>VLOOKUP($A14,'Return Data'!$B$7:$R$2843,9,0)</f>
        <v>44.656999999999996</v>
      </c>
      <c r="E14" s="66">
        <f t="shared" si="0"/>
        <v>11</v>
      </c>
      <c r="F14" s="65">
        <f>VLOOKUP($A14,'Return Data'!$B$7:$R$2843,10,0)</f>
        <v>-8.5228999999999999</v>
      </c>
      <c r="G14" s="66">
        <f t="shared" si="1"/>
        <v>3</v>
      </c>
      <c r="H14" s="65">
        <f>VLOOKUP($A14,'Return Data'!$B$7:$R$2843,11,0)</f>
        <v>-17.055900000000001</v>
      </c>
      <c r="I14" s="66">
        <f t="shared" si="2"/>
        <v>5</v>
      </c>
      <c r="J14" s="65">
        <f>VLOOKUP($A14,'Return Data'!$B$7:$R$2843,12,0)</f>
        <v>-22.8736</v>
      </c>
      <c r="K14" s="66">
        <f t="shared" si="3"/>
        <v>9</v>
      </c>
      <c r="L14" s="65">
        <f>VLOOKUP($A14,'Return Data'!$B$7:$R$2843,13,0)</f>
        <v>-3.1368</v>
      </c>
      <c r="M14" s="66">
        <f t="shared" si="4"/>
        <v>5</v>
      </c>
      <c r="N14" s="65">
        <f>VLOOKUP($A14,'Return Data'!$B$7:$R$2843,17,0)</f>
        <v>21.2636</v>
      </c>
      <c r="O14" s="66">
        <f t="shared" si="5"/>
        <v>2</v>
      </c>
      <c r="P14" s="65">
        <f>VLOOKUP($A14,'Return Data'!$B$7:$R$2843,14,0)</f>
        <v>13.166700000000001</v>
      </c>
      <c r="Q14" s="66">
        <f t="shared" si="6"/>
        <v>9</v>
      </c>
      <c r="R14" s="65">
        <f>VLOOKUP($A14,'Return Data'!$B$7:$R$2843,16,0)</f>
        <v>3.7403</v>
      </c>
      <c r="S14" s="67">
        <f t="shared" si="7"/>
        <v>10</v>
      </c>
    </row>
    <row r="15" spans="1:19" x14ac:dyDescent="0.3">
      <c r="A15" s="82" t="s">
        <v>890</v>
      </c>
      <c r="B15" s="64">
        <f>VLOOKUP($A15,'Return Data'!$B$7:$R$2843,3,0)</f>
        <v>44319</v>
      </c>
      <c r="C15" s="65">
        <f>VLOOKUP($A15,'Return Data'!$B$7:$R$2843,4,0)</f>
        <v>19.364100000000001</v>
      </c>
      <c r="D15" s="65">
        <f>VLOOKUP($A15,'Return Data'!$B$7:$R$2843,9,0)</f>
        <v>64.027000000000001</v>
      </c>
      <c r="E15" s="66">
        <f t="shared" si="0"/>
        <v>4</v>
      </c>
      <c r="F15" s="65">
        <f>VLOOKUP($A15,'Return Data'!$B$7:$R$2843,10,0)</f>
        <v>-9.6940000000000008</v>
      </c>
      <c r="G15" s="66">
        <f t="shared" si="1"/>
        <v>8</v>
      </c>
      <c r="H15" s="65">
        <f>VLOOKUP($A15,'Return Data'!$B$7:$R$2843,11,0)</f>
        <v>-17.063700000000001</v>
      </c>
      <c r="I15" s="66">
        <f t="shared" si="2"/>
        <v>6</v>
      </c>
      <c r="J15" s="65">
        <f>VLOOKUP($A15,'Return Data'!$B$7:$R$2843,12,0)</f>
        <v>-17.299399999999999</v>
      </c>
      <c r="K15" s="66">
        <f t="shared" si="3"/>
        <v>2</v>
      </c>
      <c r="L15" s="65">
        <f>VLOOKUP($A15,'Return Data'!$B$7:$R$2843,13,0)</f>
        <v>-2.5642</v>
      </c>
      <c r="M15" s="66">
        <f t="shared" si="4"/>
        <v>3</v>
      </c>
      <c r="N15" s="65">
        <f>VLOOKUP($A15,'Return Data'!$B$7:$R$2843,17,0)</f>
        <v>20.6493</v>
      </c>
      <c r="O15" s="66">
        <f t="shared" si="5"/>
        <v>8</v>
      </c>
      <c r="P15" s="65">
        <f>VLOOKUP($A15,'Return Data'!$B$7:$R$2843,14,0)</f>
        <v>14.2074</v>
      </c>
      <c r="Q15" s="66">
        <f t="shared" si="6"/>
        <v>3</v>
      </c>
      <c r="R15" s="65">
        <f>VLOOKUP($A15,'Return Data'!$B$7:$R$2843,16,0)</f>
        <v>6.7512999999999996</v>
      </c>
      <c r="S15" s="67">
        <f t="shared" si="7"/>
        <v>1</v>
      </c>
    </row>
    <row r="16" spans="1:19" x14ac:dyDescent="0.3">
      <c r="A16" s="82" t="s">
        <v>892</v>
      </c>
      <c r="B16" s="64">
        <f>VLOOKUP($A16,'Return Data'!$B$7:$R$2843,3,0)</f>
        <v>44319</v>
      </c>
      <c r="C16" s="65">
        <f>VLOOKUP($A16,'Return Data'!$B$7:$R$2843,4,0)</f>
        <v>19.0825</v>
      </c>
      <c r="D16" s="65">
        <f>VLOOKUP($A16,'Return Data'!$B$7:$R$2843,9,0)</f>
        <v>45.880899999999997</v>
      </c>
      <c r="E16" s="66">
        <f t="shared" si="0"/>
        <v>8</v>
      </c>
      <c r="F16" s="65">
        <f>VLOOKUP($A16,'Return Data'!$B$7:$R$2843,10,0)</f>
        <v>-10.210000000000001</v>
      </c>
      <c r="G16" s="66">
        <f t="shared" si="1"/>
        <v>10</v>
      </c>
      <c r="H16" s="65">
        <f>VLOOKUP($A16,'Return Data'!$B$7:$R$2843,11,0)</f>
        <v>-18.8094</v>
      </c>
      <c r="I16" s="66">
        <f t="shared" si="2"/>
        <v>11</v>
      </c>
      <c r="J16" s="65">
        <f>VLOOKUP($A16,'Return Data'!$B$7:$R$2843,12,0)</f>
        <v>-18.9251</v>
      </c>
      <c r="K16" s="66">
        <f t="shared" si="3"/>
        <v>8</v>
      </c>
      <c r="L16" s="65">
        <f>VLOOKUP($A16,'Return Data'!$B$7:$R$2843,13,0)</f>
        <v>-4.6947000000000001</v>
      </c>
      <c r="M16" s="66">
        <f t="shared" si="4"/>
        <v>11</v>
      </c>
      <c r="N16" s="65">
        <f>VLOOKUP($A16,'Return Data'!$B$7:$R$2843,17,0)</f>
        <v>20.625599999999999</v>
      </c>
      <c r="O16" s="66">
        <f t="shared" si="5"/>
        <v>9</v>
      </c>
      <c r="P16" s="65">
        <f>VLOOKUP($A16,'Return Data'!$B$7:$R$2843,14,0)</f>
        <v>13.2476</v>
      </c>
      <c r="Q16" s="66">
        <f t="shared" si="6"/>
        <v>7</v>
      </c>
      <c r="R16" s="65">
        <f>VLOOKUP($A16,'Return Data'!$B$7:$R$2843,16,0)</f>
        <v>6.5637999999999996</v>
      </c>
      <c r="S16" s="67">
        <f t="shared" si="7"/>
        <v>2</v>
      </c>
    </row>
    <row r="17" spans="1:19" x14ac:dyDescent="0.3">
      <c r="A17" s="82" t="s">
        <v>894</v>
      </c>
      <c r="B17" s="64">
        <f>VLOOKUP($A17,'Return Data'!$B$7:$R$2843,3,0)</f>
        <v>44319</v>
      </c>
      <c r="C17" s="65">
        <f>VLOOKUP($A17,'Return Data'!$B$7:$R$2843,4,0)</f>
        <v>18.7956</v>
      </c>
      <c r="D17" s="65">
        <f>VLOOKUP($A17,'Return Data'!$B$7:$R$2843,9,0)</f>
        <v>47.425699999999999</v>
      </c>
      <c r="E17" s="66">
        <f t="shared" si="0"/>
        <v>6</v>
      </c>
      <c r="F17" s="65">
        <f>VLOOKUP($A17,'Return Data'!$B$7:$R$2843,10,0)</f>
        <v>-8.5439000000000007</v>
      </c>
      <c r="G17" s="66">
        <f t="shared" si="1"/>
        <v>4</v>
      </c>
      <c r="H17" s="65">
        <f>VLOOKUP($A17,'Return Data'!$B$7:$R$2843,11,0)</f>
        <v>-17.8537</v>
      </c>
      <c r="I17" s="66">
        <f t="shared" si="2"/>
        <v>9</v>
      </c>
      <c r="J17" s="65">
        <f>VLOOKUP($A17,'Return Data'!$B$7:$R$2843,12,0)</f>
        <v>-18.576000000000001</v>
      </c>
      <c r="K17" s="66">
        <f t="shared" si="3"/>
        <v>4</v>
      </c>
      <c r="L17" s="65">
        <f>VLOOKUP($A17,'Return Data'!$B$7:$R$2843,13,0)</f>
        <v>-3.0722</v>
      </c>
      <c r="M17" s="66">
        <f t="shared" si="4"/>
        <v>4</v>
      </c>
      <c r="N17" s="65">
        <f>VLOOKUP($A17,'Return Data'!$B$7:$R$2843,17,0)</f>
        <v>20.743500000000001</v>
      </c>
      <c r="O17" s="66">
        <f t="shared" si="5"/>
        <v>6</v>
      </c>
      <c r="P17" s="65">
        <f>VLOOKUP($A17,'Return Data'!$B$7:$R$2843,14,0)</f>
        <v>13.5572</v>
      </c>
      <c r="Q17" s="66">
        <f t="shared" si="6"/>
        <v>5</v>
      </c>
      <c r="R17" s="65">
        <f>VLOOKUP($A17,'Return Data'!$B$7:$R$2843,16,0)</f>
        <v>6.5377999999999998</v>
      </c>
      <c r="S17" s="67">
        <f t="shared" si="7"/>
        <v>3</v>
      </c>
    </row>
    <row r="18" spans="1:19" x14ac:dyDescent="0.3">
      <c r="A18" s="82" t="s">
        <v>895</v>
      </c>
      <c r="B18" s="64">
        <f>VLOOKUP($A18,'Return Data'!$B$7:$R$2843,3,0)</f>
        <v>44319</v>
      </c>
      <c r="C18" s="65">
        <f>VLOOKUP($A18,'Return Data'!$B$7:$R$2843,4,0)</f>
        <v>14.4726</v>
      </c>
      <c r="D18" s="65">
        <f>VLOOKUP($A18,'Return Data'!$B$7:$R$2843,9,0)</f>
        <v>65.513800000000003</v>
      </c>
      <c r="E18" s="66">
        <f t="shared" si="0"/>
        <v>3</v>
      </c>
      <c r="F18" s="65">
        <f>VLOOKUP($A18,'Return Data'!$B$7:$R$2843,10,0)</f>
        <v>-9.8620000000000001</v>
      </c>
      <c r="G18" s="66">
        <f t="shared" si="1"/>
        <v>9</v>
      </c>
      <c r="H18" s="65">
        <f>VLOOKUP($A18,'Return Data'!$B$7:$R$2843,11,0)</f>
        <v>-17.6615</v>
      </c>
      <c r="I18" s="66">
        <f t="shared" si="2"/>
        <v>8</v>
      </c>
      <c r="J18" s="65">
        <f>VLOOKUP($A18,'Return Data'!$B$7:$R$2843,12,0)</f>
        <v>-18.622199999999999</v>
      </c>
      <c r="K18" s="66">
        <f t="shared" si="3"/>
        <v>6</v>
      </c>
      <c r="L18" s="65">
        <f>VLOOKUP($A18,'Return Data'!$B$7:$R$2843,13,0)</f>
        <v>-3.3473999999999999</v>
      </c>
      <c r="M18" s="66">
        <f t="shared" si="4"/>
        <v>6</v>
      </c>
      <c r="N18" s="65">
        <f>VLOOKUP($A18,'Return Data'!$B$7:$R$2843,17,0)</f>
        <v>20.799399999999999</v>
      </c>
      <c r="O18" s="66">
        <f t="shared" si="5"/>
        <v>5</v>
      </c>
      <c r="P18" s="65">
        <f>VLOOKUP($A18,'Return Data'!$B$7:$R$2843,14,0)</f>
        <v>13.591900000000001</v>
      </c>
      <c r="Q18" s="66">
        <f t="shared" si="6"/>
        <v>4</v>
      </c>
      <c r="R18" s="65">
        <f>VLOOKUP($A18,'Return Data'!$B$7:$R$2843,16,0)</f>
        <v>3.9064999999999999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58.858990909090899</v>
      </c>
      <c r="E20" s="88"/>
      <c r="F20" s="89">
        <f>AVERAGE(F8:F18)</f>
        <v>-8.1655363636363631</v>
      </c>
      <c r="G20" s="88"/>
      <c r="H20" s="89">
        <f>AVERAGE(H8:H18)</f>
        <v>-16.285309090909092</v>
      </c>
      <c r="I20" s="88"/>
      <c r="J20" s="89">
        <f>AVERAGE(J8:J18)</f>
        <v>-19.707981818181818</v>
      </c>
      <c r="K20" s="88"/>
      <c r="L20" s="89">
        <f>AVERAGE(L8:L18)</f>
        <v>-2.6071</v>
      </c>
      <c r="M20" s="88"/>
      <c r="N20" s="89">
        <f>AVERAGE(N8:N18)</f>
        <v>21.581609090909094</v>
      </c>
      <c r="O20" s="88"/>
      <c r="P20" s="89">
        <f>AVERAGE(P8:P18)</f>
        <v>13.796718181818182</v>
      </c>
      <c r="Q20" s="88"/>
      <c r="R20" s="89">
        <f>AVERAGE(R8:R18)</f>
        <v>4.7406727272727274</v>
      </c>
      <c r="S20" s="90"/>
    </row>
    <row r="21" spans="1:19" x14ac:dyDescent="0.3">
      <c r="A21" s="87" t="s">
        <v>28</v>
      </c>
      <c r="B21" s="88"/>
      <c r="C21" s="88"/>
      <c r="D21" s="89">
        <f>MIN(D8:D18)</f>
        <v>44.656999999999996</v>
      </c>
      <c r="E21" s="88"/>
      <c r="F21" s="89">
        <f>MIN(F8:F18)</f>
        <v>-11.017799999999999</v>
      </c>
      <c r="G21" s="88"/>
      <c r="H21" s="89">
        <f>MIN(H8:H18)</f>
        <v>-18.8094</v>
      </c>
      <c r="I21" s="88"/>
      <c r="J21" s="89">
        <f>MIN(J8:J18)</f>
        <v>-24.445499999999999</v>
      </c>
      <c r="K21" s="88"/>
      <c r="L21" s="89">
        <f>MIN(L8:L18)</f>
        <v>-4.6947000000000001</v>
      </c>
      <c r="M21" s="88"/>
      <c r="N21" s="89">
        <f>MIN(N8:N18)</f>
        <v>19.957999999999998</v>
      </c>
      <c r="O21" s="88"/>
      <c r="P21" s="89">
        <f>MIN(P8:P18)</f>
        <v>13.072800000000001</v>
      </c>
      <c r="Q21" s="88"/>
      <c r="R21" s="89">
        <f>MIN(R8:R18)</f>
        <v>3.0579999999999998</v>
      </c>
      <c r="S21" s="90"/>
    </row>
    <row r="22" spans="1:19" ht="15" thickBot="1" x14ac:dyDescent="0.35">
      <c r="A22" s="91" t="s">
        <v>29</v>
      </c>
      <c r="B22" s="92"/>
      <c r="C22" s="92"/>
      <c r="D22" s="93">
        <f>MAX(D8:D18)</f>
        <v>111.9462</v>
      </c>
      <c r="E22" s="92"/>
      <c r="F22" s="93">
        <f>MAX(F8:F18)</f>
        <v>-0.97109999999999996</v>
      </c>
      <c r="G22" s="92"/>
      <c r="H22" s="93">
        <f>MAX(H8:H18)</f>
        <v>-10.428100000000001</v>
      </c>
      <c r="I22" s="92"/>
      <c r="J22" s="93">
        <f>MAX(J8:J18)</f>
        <v>-16.9651</v>
      </c>
      <c r="K22" s="92"/>
      <c r="L22" s="93">
        <f>MAX(L8:L18)</f>
        <v>4.8319999999999999</v>
      </c>
      <c r="M22" s="92"/>
      <c r="N22" s="93">
        <f>MAX(N8:N18)</f>
        <v>30.4605</v>
      </c>
      <c r="O22" s="92"/>
      <c r="P22" s="93">
        <f>MAX(P8:P18)</f>
        <v>16.977699999999999</v>
      </c>
      <c r="Q22" s="92"/>
      <c r="R22" s="93">
        <f>MAX(R8:R18)</f>
        <v>6.7512999999999996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44319</v>
      </c>
      <c r="C8" s="65">
        <f>VLOOKUP($A8,'Return Data'!$B$7:$R$2843,4,0)</f>
        <v>16.337199999999999</v>
      </c>
      <c r="D8" s="65">
        <f>VLOOKUP($A8,'Return Data'!$B$7:$R$2843,9,0)</f>
        <v>10.3391</v>
      </c>
      <c r="E8" s="66">
        <f t="shared" ref="E8:E27" si="0">RANK(D8,D$8:D$27,0)</f>
        <v>8</v>
      </c>
      <c r="F8" s="65">
        <f>VLOOKUP($A8,'Return Data'!$B$7:$R$2843,10,0)</f>
        <v>9.94</v>
      </c>
      <c r="G8" s="66">
        <f t="shared" ref="G8:G27" si="1">RANK(F8,F$8:F$27,0)</f>
        <v>8</v>
      </c>
      <c r="H8" s="65">
        <f>VLOOKUP($A8,'Return Data'!$B$7:$R$2843,11,0)</f>
        <v>10.211399999999999</v>
      </c>
      <c r="I8" s="66">
        <f t="shared" ref="I8:I27" si="2">RANK(H8,H$8:H$27,0)</f>
        <v>5</v>
      </c>
      <c r="J8" s="65">
        <f>VLOOKUP($A8,'Return Data'!$B$7:$R$2843,12,0)</f>
        <v>10.589499999999999</v>
      </c>
      <c r="K8" s="66">
        <f t="shared" ref="K8:K27" si="3">RANK(J8,J$8:J$27,0)</f>
        <v>4</v>
      </c>
      <c r="L8" s="65">
        <f>VLOOKUP($A8,'Return Data'!$B$7:$R$2843,13,0)</f>
        <v>13.7958</v>
      </c>
      <c r="M8" s="66">
        <f t="shared" ref="M8:M27" si="4">RANK(L8,L$8:L$27,0)</f>
        <v>3</v>
      </c>
      <c r="N8" s="65">
        <f>VLOOKUP($A8,'Return Data'!$B$7:$R$2843,17,0)</f>
        <v>7.1738</v>
      </c>
      <c r="O8" s="66">
        <f>RANK(N8,N$8:N$27,0)</f>
        <v>7</v>
      </c>
      <c r="P8" s="65">
        <f>VLOOKUP($A8,'Return Data'!$B$7:$R$2843,14,0)</f>
        <v>7.0625</v>
      </c>
      <c r="Q8" s="66">
        <f>RANK(P8,P$8:P$27,0)</f>
        <v>7</v>
      </c>
      <c r="R8" s="65">
        <f>VLOOKUP($A8,'Return Data'!$B$7:$R$2843,16,0)</f>
        <v>8.4398999999999997</v>
      </c>
      <c r="S8" s="67">
        <f t="shared" ref="S8:S27" si="5">RANK(R8,R$8:R$27,0)</f>
        <v>8</v>
      </c>
    </row>
    <row r="9" spans="1:19" x14ac:dyDescent="0.3">
      <c r="A9" s="82" t="s">
        <v>654</v>
      </c>
      <c r="B9" s="64">
        <f>VLOOKUP($A9,'Return Data'!$B$7:$R$2843,3,0)</f>
        <v>44319</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-17.3203</v>
      </c>
      <c r="S9" s="67">
        <f t="shared" si="5"/>
        <v>19</v>
      </c>
    </row>
    <row r="10" spans="1:19" x14ac:dyDescent="0.3">
      <c r="A10" s="82" t="s">
        <v>656</v>
      </c>
      <c r="B10" s="64">
        <f>VLOOKUP($A10,'Return Data'!$B$7:$R$2843,3,0)</f>
        <v>44319</v>
      </c>
      <c r="C10" s="65">
        <f>VLOOKUP($A10,'Return Data'!$B$7:$R$2843,4,0)</f>
        <v>17.7682</v>
      </c>
      <c r="D10" s="65">
        <f>VLOOKUP($A10,'Return Data'!$B$7:$R$2843,9,0)</f>
        <v>11.173500000000001</v>
      </c>
      <c r="E10" s="66">
        <f t="shared" si="0"/>
        <v>7</v>
      </c>
      <c r="F10" s="65">
        <f>VLOOKUP($A10,'Return Data'!$B$7:$R$2843,10,0)</f>
        <v>9.9990000000000006</v>
      </c>
      <c r="G10" s="66">
        <f t="shared" si="1"/>
        <v>7</v>
      </c>
      <c r="H10" s="65">
        <f>VLOOKUP($A10,'Return Data'!$B$7:$R$2843,11,0)</f>
        <v>8.4931999999999999</v>
      </c>
      <c r="I10" s="66">
        <f t="shared" si="2"/>
        <v>8</v>
      </c>
      <c r="J10" s="65">
        <f>VLOOKUP($A10,'Return Data'!$B$7:$R$2843,12,0)</f>
        <v>9.0357000000000003</v>
      </c>
      <c r="K10" s="66">
        <f t="shared" si="3"/>
        <v>8</v>
      </c>
      <c r="L10" s="65">
        <f>VLOOKUP($A10,'Return Data'!$B$7:$R$2843,13,0)</f>
        <v>10.8683</v>
      </c>
      <c r="M10" s="66">
        <f t="shared" si="4"/>
        <v>8</v>
      </c>
      <c r="N10" s="65">
        <f>VLOOKUP($A10,'Return Data'!$B$7:$R$2843,17,0)</f>
        <v>7.4012000000000002</v>
      </c>
      <c r="O10" s="66">
        <f t="shared" ref="O10:O22" si="6">RANK(N10,N$8:N$27,0)</f>
        <v>6</v>
      </c>
      <c r="P10" s="65">
        <f>VLOOKUP($A10,'Return Data'!$B$7:$R$2843,14,0)</f>
        <v>7.6467999999999998</v>
      </c>
      <c r="Q10" s="66">
        <f t="shared" ref="Q10:Q22" si="7">RANK(P10,P$8:P$27,0)</f>
        <v>6</v>
      </c>
      <c r="R10" s="65">
        <f>VLOOKUP($A10,'Return Data'!$B$7:$R$2843,16,0)</f>
        <v>8.8134999999999994</v>
      </c>
      <c r="S10" s="67">
        <f t="shared" si="5"/>
        <v>5</v>
      </c>
    </row>
    <row r="11" spans="1:19" x14ac:dyDescent="0.3">
      <c r="A11" s="82" t="s">
        <v>660</v>
      </c>
      <c r="B11" s="64">
        <f>VLOOKUP($A11,'Return Data'!$B$7:$R$2843,3,0)</f>
        <v>44319</v>
      </c>
      <c r="C11" s="65">
        <f>VLOOKUP($A11,'Return Data'!$B$7:$R$2843,4,0)</f>
        <v>16.665900000000001</v>
      </c>
      <c r="D11" s="65">
        <f>VLOOKUP($A11,'Return Data'!$B$7:$R$2843,9,0)</f>
        <v>9.4172999999999991</v>
      </c>
      <c r="E11" s="66">
        <f t="shared" si="0"/>
        <v>12</v>
      </c>
      <c r="F11" s="65">
        <f>VLOOKUP($A11,'Return Data'!$B$7:$R$2843,10,0)</f>
        <v>25.400300000000001</v>
      </c>
      <c r="G11" s="66">
        <f t="shared" si="1"/>
        <v>1</v>
      </c>
      <c r="H11" s="65">
        <f>VLOOKUP($A11,'Return Data'!$B$7:$R$2843,11,0)</f>
        <v>17.3873</v>
      </c>
      <c r="I11" s="66">
        <f t="shared" si="2"/>
        <v>2</v>
      </c>
      <c r="J11" s="65">
        <f>VLOOKUP($A11,'Return Data'!$B$7:$R$2843,12,0)</f>
        <v>17.2498</v>
      </c>
      <c r="K11" s="66">
        <f t="shared" si="3"/>
        <v>2</v>
      </c>
      <c r="L11" s="65">
        <f>VLOOKUP($A11,'Return Data'!$B$7:$R$2843,13,0)</f>
        <v>13.003399999999999</v>
      </c>
      <c r="M11" s="66">
        <f t="shared" si="4"/>
        <v>5</v>
      </c>
      <c r="N11" s="65">
        <f>VLOOKUP($A11,'Return Data'!$B$7:$R$2843,17,0)</f>
        <v>5.4641999999999999</v>
      </c>
      <c r="O11" s="66">
        <f t="shared" si="6"/>
        <v>9</v>
      </c>
      <c r="P11" s="65">
        <f>VLOOKUP($A11,'Return Data'!$B$7:$R$2843,14,0)</f>
        <v>5.9427000000000003</v>
      </c>
      <c r="Q11" s="66">
        <f t="shared" si="7"/>
        <v>9</v>
      </c>
      <c r="R11" s="65">
        <f>VLOOKUP($A11,'Return Data'!$B$7:$R$2843,16,0)</f>
        <v>8.4741</v>
      </c>
      <c r="S11" s="67">
        <f t="shared" si="5"/>
        <v>7</v>
      </c>
    </row>
    <row r="12" spans="1:19" x14ac:dyDescent="0.3">
      <c r="A12" s="82" t="s">
        <v>662</v>
      </c>
      <c r="B12" s="64">
        <f>VLOOKUP($A12,'Return Data'!$B$7:$R$2843,3,0)</f>
        <v>44319</v>
      </c>
      <c r="C12" s="65">
        <f>VLOOKUP($A12,'Return Data'!$B$7:$R$2843,4,0)</f>
        <v>4.2163000000000004</v>
      </c>
      <c r="D12" s="65">
        <f>VLOOKUP($A12,'Return Data'!$B$7:$R$2843,9,0)</f>
        <v>13.6502</v>
      </c>
      <c r="E12" s="66">
        <f t="shared" si="0"/>
        <v>3</v>
      </c>
      <c r="F12" s="65">
        <f>VLOOKUP($A12,'Return Data'!$B$7:$R$2843,10,0)</f>
        <v>19.833600000000001</v>
      </c>
      <c r="G12" s="66">
        <f t="shared" si="1"/>
        <v>3</v>
      </c>
      <c r="H12" s="65">
        <f>VLOOKUP($A12,'Return Data'!$B$7:$R$2843,11,0)</f>
        <v>12.101699999999999</v>
      </c>
      <c r="I12" s="66">
        <f t="shared" si="2"/>
        <v>4</v>
      </c>
      <c r="J12" s="65">
        <f>VLOOKUP($A12,'Return Data'!$B$7:$R$2843,12,0)</f>
        <v>10.499499999999999</v>
      </c>
      <c r="K12" s="66">
        <f t="shared" si="3"/>
        <v>5</v>
      </c>
      <c r="L12" s="65">
        <f>VLOOKUP($A12,'Return Data'!$B$7:$R$2843,13,0)</f>
        <v>14.3682</v>
      </c>
      <c r="M12" s="66">
        <f t="shared" si="4"/>
        <v>2</v>
      </c>
      <c r="N12" s="65">
        <f>VLOOKUP($A12,'Return Data'!$B$7:$R$2843,17,0)</f>
        <v>-43.494</v>
      </c>
      <c r="O12" s="66">
        <f t="shared" si="6"/>
        <v>17</v>
      </c>
      <c r="P12" s="65">
        <f>VLOOKUP($A12,'Return Data'!$B$7:$R$2843,14,0)</f>
        <v>-32.020699999999998</v>
      </c>
      <c r="Q12" s="66">
        <f t="shared" si="7"/>
        <v>17</v>
      </c>
      <c r="R12" s="65">
        <f>VLOOKUP($A12,'Return Data'!$B$7:$R$2843,16,0)</f>
        <v>-13.035</v>
      </c>
      <c r="S12" s="67">
        <f t="shared" si="5"/>
        <v>17</v>
      </c>
    </row>
    <row r="13" spans="1:19" x14ac:dyDescent="0.3">
      <c r="A13" s="82" t="s">
        <v>664</v>
      </c>
      <c r="B13" s="64">
        <f>VLOOKUP($A13,'Return Data'!$B$7:$R$2843,3,0)</f>
        <v>44319</v>
      </c>
      <c r="C13" s="65">
        <f>VLOOKUP($A13,'Return Data'!$B$7:$R$2843,4,0)</f>
        <v>32.069800000000001</v>
      </c>
      <c r="D13" s="65">
        <f>VLOOKUP($A13,'Return Data'!$B$7:$R$2843,9,0)</f>
        <v>5.1698000000000004</v>
      </c>
      <c r="E13" s="66">
        <f t="shared" si="0"/>
        <v>19</v>
      </c>
      <c r="F13" s="65">
        <f>VLOOKUP($A13,'Return Data'!$B$7:$R$2843,10,0)</f>
        <v>5.2584999999999997</v>
      </c>
      <c r="G13" s="66">
        <f t="shared" si="1"/>
        <v>18</v>
      </c>
      <c r="H13" s="65">
        <f>VLOOKUP($A13,'Return Data'!$B$7:$R$2843,11,0)</f>
        <v>4.8441999999999998</v>
      </c>
      <c r="I13" s="66">
        <f t="shared" si="2"/>
        <v>16</v>
      </c>
      <c r="J13" s="65">
        <f>VLOOKUP($A13,'Return Data'!$B$7:$R$2843,12,0)</f>
        <v>7.0317999999999996</v>
      </c>
      <c r="K13" s="66">
        <f t="shared" si="3"/>
        <v>14</v>
      </c>
      <c r="L13" s="65">
        <f>VLOOKUP($A13,'Return Data'!$B$7:$R$2843,13,0)</f>
        <v>7.5346000000000002</v>
      </c>
      <c r="M13" s="66">
        <f t="shared" si="4"/>
        <v>16</v>
      </c>
      <c r="N13" s="65">
        <f>VLOOKUP($A13,'Return Data'!$B$7:$R$2843,17,0)</f>
        <v>4.7701000000000002</v>
      </c>
      <c r="O13" s="66">
        <f t="shared" si="6"/>
        <v>11</v>
      </c>
      <c r="P13" s="65">
        <f>VLOOKUP($A13,'Return Data'!$B$7:$R$2843,14,0)</f>
        <v>2.8919000000000001</v>
      </c>
      <c r="Q13" s="66">
        <f t="shared" si="7"/>
        <v>13</v>
      </c>
      <c r="R13" s="65">
        <f>VLOOKUP($A13,'Return Data'!$B$7:$R$2843,16,0)</f>
        <v>7.0281000000000002</v>
      </c>
      <c r="S13" s="67">
        <f t="shared" si="5"/>
        <v>12</v>
      </c>
    </row>
    <row r="14" spans="1:19" x14ac:dyDescent="0.3">
      <c r="A14" s="82" t="s">
        <v>667</v>
      </c>
      <c r="B14" s="64">
        <f>VLOOKUP($A14,'Return Data'!$B$7:$R$2843,3,0)</f>
        <v>44319</v>
      </c>
      <c r="C14" s="65">
        <f>VLOOKUP($A14,'Return Data'!$B$7:$R$2843,4,0)</f>
        <v>22.575199999999999</v>
      </c>
      <c r="D14" s="65">
        <f>VLOOKUP($A14,'Return Data'!$B$7:$R$2843,9,0)</f>
        <v>26.488600000000002</v>
      </c>
      <c r="E14" s="66">
        <f t="shared" si="0"/>
        <v>1</v>
      </c>
      <c r="F14" s="65">
        <f>VLOOKUP($A14,'Return Data'!$B$7:$R$2843,10,0)</f>
        <v>23.618200000000002</v>
      </c>
      <c r="G14" s="66">
        <f t="shared" si="1"/>
        <v>2</v>
      </c>
      <c r="H14" s="65">
        <f>VLOOKUP($A14,'Return Data'!$B$7:$R$2843,11,0)</f>
        <v>22.7408</v>
      </c>
      <c r="I14" s="66">
        <f t="shared" si="2"/>
        <v>1</v>
      </c>
      <c r="J14" s="65">
        <f>VLOOKUP($A14,'Return Data'!$B$7:$R$2843,12,0)</f>
        <v>21.536999999999999</v>
      </c>
      <c r="K14" s="66">
        <f t="shared" si="3"/>
        <v>1</v>
      </c>
      <c r="L14" s="65">
        <f>VLOOKUP($A14,'Return Data'!$B$7:$R$2843,13,0)</f>
        <v>17.526399999999999</v>
      </c>
      <c r="M14" s="66">
        <f t="shared" si="4"/>
        <v>1</v>
      </c>
      <c r="N14" s="65">
        <f>VLOOKUP($A14,'Return Data'!$B$7:$R$2843,17,0)</f>
        <v>4.9737</v>
      </c>
      <c r="O14" s="66">
        <f t="shared" si="6"/>
        <v>10</v>
      </c>
      <c r="P14" s="65">
        <f>VLOOKUP($A14,'Return Data'!$B$7:$R$2843,14,0)</f>
        <v>6.1303999999999998</v>
      </c>
      <c r="Q14" s="66">
        <f t="shared" si="7"/>
        <v>8</v>
      </c>
      <c r="R14" s="65">
        <f>VLOOKUP($A14,'Return Data'!$B$7:$R$2843,16,0)</f>
        <v>8.6273</v>
      </c>
      <c r="S14" s="67">
        <f t="shared" si="5"/>
        <v>6</v>
      </c>
    </row>
    <row r="15" spans="1:19" x14ac:dyDescent="0.3">
      <c r="A15" s="82" t="s">
        <v>675</v>
      </c>
      <c r="B15" s="64">
        <f>VLOOKUP($A15,'Return Data'!$B$7:$R$2843,3,0)</f>
        <v>44319</v>
      </c>
      <c r="C15" s="65">
        <f>VLOOKUP($A15,'Return Data'!$B$7:$R$2843,4,0)</f>
        <v>19.3782</v>
      </c>
      <c r="D15" s="65">
        <f>VLOOKUP($A15,'Return Data'!$B$7:$R$2843,9,0)</f>
        <v>11.8027</v>
      </c>
      <c r="E15" s="66">
        <f t="shared" si="0"/>
        <v>4</v>
      </c>
      <c r="F15" s="65">
        <f>VLOOKUP($A15,'Return Data'!$B$7:$R$2843,10,0)</f>
        <v>8.9265000000000008</v>
      </c>
      <c r="G15" s="66">
        <f t="shared" si="1"/>
        <v>10</v>
      </c>
      <c r="H15" s="65">
        <f>VLOOKUP($A15,'Return Data'!$B$7:$R$2843,11,0)</f>
        <v>8.5443999999999996</v>
      </c>
      <c r="I15" s="66">
        <f t="shared" si="2"/>
        <v>7</v>
      </c>
      <c r="J15" s="65">
        <f>VLOOKUP($A15,'Return Data'!$B$7:$R$2843,12,0)</f>
        <v>9.9034999999999993</v>
      </c>
      <c r="K15" s="66">
        <f t="shared" si="3"/>
        <v>7</v>
      </c>
      <c r="L15" s="65">
        <f>VLOOKUP($A15,'Return Data'!$B$7:$R$2843,13,0)</f>
        <v>13.3695</v>
      </c>
      <c r="M15" s="66">
        <f t="shared" si="4"/>
        <v>4</v>
      </c>
      <c r="N15" s="65">
        <f>VLOOKUP($A15,'Return Data'!$B$7:$R$2843,17,0)</f>
        <v>10.2598</v>
      </c>
      <c r="O15" s="66">
        <f t="shared" si="6"/>
        <v>1</v>
      </c>
      <c r="P15" s="65">
        <f>VLOOKUP($A15,'Return Data'!$B$7:$R$2843,14,0)</f>
        <v>9.1941000000000006</v>
      </c>
      <c r="Q15" s="66">
        <f t="shared" si="7"/>
        <v>2</v>
      </c>
      <c r="R15" s="65">
        <f>VLOOKUP($A15,'Return Data'!$B$7:$R$2843,16,0)</f>
        <v>9.7479999999999993</v>
      </c>
      <c r="S15" s="67">
        <f t="shared" si="5"/>
        <v>1</v>
      </c>
    </row>
    <row r="16" spans="1:19" x14ac:dyDescent="0.3">
      <c r="A16" s="82" t="s">
        <v>677</v>
      </c>
      <c r="B16" s="64">
        <f>VLOOKUP($A16,'Return Data'!$B$7:$R$2843,3,0)</f>
        <v>44319</v>
      </c>
      <c r="C16" s="65">
        <f>VLOOKUP($A16,'Return Data'!$B$7:$R$2843,4,0)</f>
        <v>25.501300000000001</v>
      </c>
      <c r="D16" s="65">
        <f>VLOOKUP($A16,'Return Data'!$B$7:$R$2843,9,0)</f>
        <v>9.7795000000000005</v>
      </c>
      <c r="E16" s="66">
        <f t="shared" si="0"/>
        <v>10</v>
      </c>
      <c r="F16" s="65">
        <f>VLOOKUP($A16,'Return Data'!$B$7:$R$2843,10,0)</f>
        <v>7.4135999999999997</v>
      </c>
      <c r="G16" s="66">
        <f t="shared" si="1"/>
        <v>12</v>
      </c>
      <c r="H16" s="65">
        <f>VLOOKUP($A16,'Return Data'!$B$7:$R$2843,11,0)</f>
        <v>7.2779999999999996</v>
      </c>
      <c r="I16" s="66">
        <f t="shared" si="2"/>
        <v>10</v>
      </c>
      <c r="J16" s="65">
        <f>VLOOKUP($A16,'Return Data'!$B$7:$R$2843,12,0)</f>
        <v>8.2297999999999991</v>
      </c>
      <c r="K16" s="66">
        <f t="shared" si="3"/>
        <v>9</v>
      </c>
      <c r="L16" s="65">
        <f>VLOOKUP($A16,'Return Data'!$B$7:$R$2843,13,0)</f>
        <v>10.7498</v>
      </c>
      <c r="M16" s="66">
        <f t="shared" si="4"/>
        <v>10</v>
      </c>
      <c r="N16" s="65">
        <f>VLOOKUP($A16,'Return Data'!$B$7:$R$2843,17,0)</f>
        <v>9.9446999999999992</v>
      </c>
      <c r="O16" s="66">
        <f t="shared" si="6"/>
        <v>2</v>
      </c>
      <c r="P16" s="65">
        <f>VLOOKUP($A16,'Return Data'!$B$7:$R$2843,14,0)</f>
        <v>9.3567999999999998</v>
      </c>
      <c r="Q16" s="66">
        <f t="shared" si="7"/>
        <v>1</v>
      </c>
      <c r="R16" s="65">
        <f>VLOOKUP($A16,'Return Data'!$B$7:$R$2843,16,0)</f>
        <v>9.4699000000000009</v>
      </c>
      <c r="S16" s="67">
        <f t="shared" si="5"/>
        <v>2</v>
      </c>
    </row>
    <row r="17" spans="1:19" x14ac:dyDescent="0.3">
      <c r="A17" s="82" t="s">
        <v>679</v>
      </c>
      <c r="B17" s="64">
        <f>VLOOKUP($A17,'Return Data'!$B$7:$R$2843,3,0)</f>
        <v>44319</v>
      </c>
      <c r="C17" s="65">
        <f>VLOOKUP($A17,'Return Data'!$B$7:$R$2843,4,0)</f>
        <v>14.0342</v>
      </c>
      <c r="D17" s="65">
        <f>VLOOKUP($A17,'Return Data'!$B$7:$R$2843,9,0)</f>
        <v>6.0461999999999998</v>
      </c>
      <c r="E17" s="66">
        <f t="shared" si="0"/>
        <v>18</v>
      </c>
      <c r="F17" s="65">
        <f>VLOOKUP($A17,'Return Data'!$B$7:$R$2843,10,0)</f>
        <v>2.5908000000000002</v>
      </c>
      <c r="G17" s="66">
        <f t="shared" si="1"/>
        <v>19</v>
      </c>
      <c r="H17" s="65">
        <f>VLOOKUP($A17,'Return Data'!$B$7:$R$2843,11,0)</f>
        <v>6.4244000000000003</v>
      </c>
      <c r="I17" s="66">
        <f t="shared" si="2"/>
        <v>11</v>
      </c>
      <c r="J17" s="65">
        <f>VLOOKUP($A17,'Return Data'!$B$7:$R$2843,12,0)</f>
        <v>8.2106999999999992</v>
      </c>
      <c r="K17" s="66">
        <f t="shared" si="3"/>
        <v>10</v>
      </c>
      <c r="L17" s="65">
        <f>VLOOKUP($A17,'Return Data'!$B$7:$R$2843,13,0)</f>
        <v>12.852</v>
      </c>
      <c r="M17" s="66">
        <f t="shared" si="4"/>
        <v>6</v>
      </c>
      <c r="N17" s="65">
        <f>VLOOKUP($A17,'Return Data'!$B$7:$R$2843,17,0)</f>
        <v>-4.1858000000000004</v>
      </c>
      <c r="O17" s="66">
        <f t="shared" si="6"/>
        <v>15</v>
      </c>
      <c r="P17" s="65">
        <f>VLOOKUP($A17,'Return Data'!$B$7:$R$2843,14,0)</f>
        <v>-0.77010000000000001</v>
      </c>
      <c r="Q17" s="66">
        <f t="shared" si="7"/>
        <v>15</v>
      </c>
      <c r="R17" s="65">
        <f>VLOOKUP($A17,'Return Data'!$B$7:$R$2843,16,0)</f>
        <v>4.8384999999999998</v>
      </c>
      <c r="S17" s="67">
        <f t="shared" si="5"/>
        <v>15</v>
      </c>
    </row>
    <row r="18" spans="1:19" x14ac:dyDescent="0.3">
      <c r="A18" s="82" t="s">
        <v>680</v>
      </c>
      <c r="B18" s="64">
        <f>VLOOKUP($A18,'Return Data'!$B$7:$R$2843,3,0)</f>
        <v>44319</v>
      </c>
      <c r="C18" s="65">
        <f>VLOOKUP($A18,'Return Data'!$B$7:$R$2843,4,0)</f>
        <v>13.673500000000001</v>
      </c>
      <c r="D18" s="65">
        <f>VLOOKUP($A18,'Return Data'!$B$7:$R$2843,9,0)</f>
        <v>9.3978000000000002</v>
      </c>
      <c r="E18" s="66">
        <f t="shared" si="0"/>
        <v>13</v>
      </c>
      <c r="F18" s="65">
        <f>VLOOKUP($A18,'Return Data'!$B$7:$R$2843,10,0)</f>
        <v>6.5392000000000001</v>
      </c>
      <c r="G18" s="66">
        <f t="shared" si="1"/>
        <v>17</v>
      </c>
      <c r="H18" s="65">
        <f>VLOOKUP($A18,'Return Data'!$B$7:$R$2843,11,0)</f>
        <v>5.9237000000000002</v>
      </c>
      <c r="I18" s="66">
        <f t="shared" si="2"/>
        <v>14</v>
      </c>
      <c r="J18" s="65">
        <f>VLOOKUP($A18,'Return Data'!$B$7:$R$2843,12,0)</f>
        <v>6.5814000000000004</v>
      </c>
      <c r="K18" s="66">
        <f t="shared" si="3"/>
        <v>16</v>
      </c>
      <c r="L18" s="65">
        <f>VLOOKUP($A18,'Return Data'!$B$7:$R$2843,13,0)</f>
        <v>9.3306000000000004</v>
      </c>
      <c r="M18" s="66">
        <f t="shared" si="4"/>
        <v>14</v>
      </c>
      <c r="N18" s="65">
        <f>VLOOKUP($A18,'Return Data'!$B$7:$R$2843,17,0)</f>
        <v>8.4613999999999994</v>
      </c>
      <c r="O18" s="66">
        <f t="shared" si="6"/>
        <v>5</v>
      </c>
      <c r="P18" s="65">
        <f>VLOOKUP($A18,'Return Data'!$B$7:$R$2843,14,0)</f>
        <v>8.1035000000000004</v>
      </c>
      <c r="Q18" s="66">
        <f t="shared" si="7"/>
        <v>4</v>
      </c>
      <c r="R18" s="65">
        <f>VLOOKUP($A18,'Return Data'!$B$7:$R$2843,16,0)</f>
        <v>7.7919</v>
      </c>
      <c r="S18" s="67">
        <f t="shared" si="5"/>
        <v>9</v>
      </c>
    </row>
    <row r="19" spans="1:19" x14ac:dyDescent="0.3">
      <c r="A19" s="82" t="s">
        <v>683</v>
      </c>
      <c r="B19" s="64">
        <f>VLOOKUP($A19,'Return Data'!$B$7:$R$2843,3,0)</f>
        <v>44319</v>
      </c>
      <c r="C19" s="65">
        <f>VLOOKUP($A19,'Return Data'!$B$7:$R$2843,4,0)</f>
        <v>1540.1528000000001</v>
      </c>
      <c r="D19" s="65">
        <f>VLOOKUP($A19,'Return Data'!$B$7:$R$2843,9,0)</f>
        <v>8.7712000000000003</v>
      </c>
      <c r="E19" s="66">
        <f t="shared" si="0"/>
        <v>15</v>
      </c>
      <c r="F19" s="65">
        <f>VLOOKUP($A19,'Return Data'!$B$7:$R$2843,10,0)</f>
        <v>6.7729999999999997</v>
      </c>
      <c r="G19" s="66">
        <f t="shared" si="1"/>
        <v>16</v>
      </c>
      <c r="H19" s="65">
        <f>VLOOKUP($A19,'Return Data'!$B$7:$R$2843,11,0)</f>
        <v>3.9537</v>
      </c>
      <c r="I19" s="66">
        <f t="shared" si="2"/>
        <v>17</v>
      </c>
      <c r="J19" s="65">
        <f>VLOOKUP($A19,'Return Data'!$B$7:$R$2843,12,0)</f>
        <v>4.7413999999999996</v>
      </c>
      <c r="K19" s="66">
        <f t="shared" si="3"/>
        <v>17</v>
      </c>
      <c r="L19" s="65">
        <f>VLOOKUP($A19,'Return Data'!$B$7:$R$2843,13,0)</f>
        <v>8.2271000000000001</v>
      </c>
      <c r="M19" s="66">
        <f t="shared" si="4"/>
        <v>15</v>
      </c>
      <c r="N19" s="65">
        <f>VLOOKUP($A19,'Return Data'!$B$7:$R$2843,17,0)</f>
        <v>5.6688000000000001</v>
      </c>
      <c r="O19" s="66">
        <f t="shared" si="6"/>
        <v>8</v>
      </c>
      <c r="P19" s="65">
        <f>VLOOKUP($A19,'Return Data'!$B$7:$R$2843,14,0)</f>
        <v>3.0335000000000001</v>
      </c>
      <c r="Q19" s="66">
        <f t="shared" si="7"/>
        <v>12</v>
      </c>
      <c r="R19" s="65">
        <f>VLOOKUP($A19,'Return Data'!$B$7:$R$2843,16,0)</f>
        <v>6.6936</v>
      </c>
      <c r="S19" s="67">
        <f t="shared" si="5"/>
        <v>13</v>
      </c>
    </row>
    <row r="20" spans="1:19" x14ac:dyDescent="0.3">
      <c r="A20" s="82" t="s">
        <v>685</v>
      </c>
      <c r="B20" s="64">
        <f>VLOOKUP($A20,'Return Data'!$B$7:$R$2843,3,0)</f>
        <v>44319</v>
      </c>
      <c r="C20" s="65">
        <f>VLOOKUP($A20,'Return Data'!$B$7:$R$2843,4,0)</f>
        <v>25.4834</v>
      </c>
      <c r="D20" s="65">
        <f>VLOOKUP($A20,'Return Data'!$B$7:$R$2843,9,0)</f>
        <v>13.914300000000001</v>
      </c>
      <c r="E20" s="66">
        <f t="shared" si="0"/>
        <v>2</v>
      </c>
      <c r="F20" s="65">
        <f>VLOOKUP($A20,'Return Data'!$B$7:$R$2843,10,0)</f>
        <v>8.9558</v>
      </c>
      <c r="G20" s="66">
        <f t="shared" si="1"/>
        <v>9</v>
      </c>
      <c r="H20" s="65">
        <f>VLOOKUP($A20,'Return Data'!$B$7:$R$2843,11,0)</f>
        <v>7.2968000000000002</v>
      </c>
      <c r="I20" s="66">
        <f t="shared" si="2"/>
        <v>9</v>
      </c>
      <c r="J20" s="65">
        <f>VLOOKUP($A20,'Return Data'!$B$7:$R$2843,12,0)</f>
        <v>7.9208999999999996</v>
      </c>
      <c r="K20" s="66">
        <f t="shared" si="3"/>
        <v>11</v>
      </c>
      <c r="L20" s="65">
        <f>VLOOKUP($A20,'Return Data'!$B$7:$R$2843,13,0)</f>
        <v>11.4269</v>
      </c>
      <c r="M20" s="66">
        <f t="shared" si="4"/>
        <v>7</v>
      </c>
      <c r="N20" s="65">
        <f>VLOOKUP($A20,'Return Data'!$B$7:$R$2843,17,0)</f>
        <v>8.5708000000000002</v>
      </c>
      <c r="O20" s="66">
        <f t="shared" si="6"/>
        <v>4</v>
      </c>
      <c r="P20" s="65">
        <f>VLOOKUP($A20,'Return Data'!$B$7:$R$2843,14,0)</f>
        <v>8.2731999999999992</v>
      </c>
      <c r="Q20" s="66">
        <f t="shared" si="7"/>
        <v>3</v>
      </c>
      <c r="R20" s="65">
        <f>VLOOKUP($A20,'Return Data'!$B$7:$R$2843,16,0)</f>
        <v>9.1608000000000001</v>
      </c>
      <c r="S20" s="67">
        <f t="shared" si="5"/>
        <v>4</v>
      </c>
    </row>
    <row r="21" spans="1:19" x14ac:dyDescent="0.3">
      <c r="A21" s="82" t="s">
        <v>687</v>
      </c>
      <c r="B21" s="64">
        <f>VLOOKUP($A21,'Return Data'!$B$7:$R$2843,3,0)</f>
        <v>44319</v>
      </c>
      <c r="C21" s="65">
        <f>VLOOKUP($A21,'Return Data'!$B$7:$R$2843,4,0)</f>
        <v>23.534700000000001</v>
      </c>
      <c r="D21" s="65">
        <f>VLOOKUP($A21,'Return Data'!$B$7:$R$2843,9,0)</f>
        <v>7.4566999999999997</v>
      </c>
      <c r="E21" s="66">
        <f t="shared" si="0"/>
        <v>17</v>
      </c>
      <c r="F21" s="65">
        <f>VLOOKUP($A21,'Return Data'!$B$7:$R$2843,10,0)</f>
        <v>7.3254000000000001</v>
      </c>
      <c r="G21" s="66">
        <f t="shared" si="1"/>
        <v>13</v>
      </c>
      <c r="H21" s="65">
        <f>VLOOKUP($A21,'Return Data'!$B$7:$R$2843,11,0)</f>
        <v>4.9782999999999999</v>
      </c>
      <c r="I21" s="66">
        <f t="shared" si="2"/>
        <v>15</v>
      </c>
      <c r="J21" s="65">
        <f>VLOOKUP($A21,'Return Data'!$B$7:$R$2843,12,0)</f>
        <v>7.5838000000000001</v>
      </c>
      <c r="K21" s="66">
        <f t="shared" si="3"/>
        <v>13</v>
      </c>
      <c r="L21" s="65">
        <f>VLOOKUP($A21,'Return Data'!$B$7:$R$2843,13,0)</f>
        <v>9.6006</v>
      </c>
      <c r="M21" s="66">
        <f t="shared" si="4"/>
        <v>13</v>
      </c>
      <c r="N21" s="65">
        <f>VLOOKUP($A21,'Return Data'!$B$7:$R$2843,17,0)</f>
        <v>4.2182000000000004</v>
      </c>
      <c r="O21" s="66">
        <f t="shared" si="6"/>
        <v>12</v>
      </c>
      <c r="P21" s="65">
        <f>VLOOKUP($A21,'Return Data'!$B$7:$R$2843,14,0)</f>
        <v>4.8841999999999999</v>
      </c>
      <c r="Q21" s="66">
        <f t="shared" si="7"/>
        <v>10</v>
      </c>
      <c r="R21" s="65">
        <f>VLOOKUP($A21,'Return Data'!$B$7:$R$2843,16,0)</f>
        <v>7.5103</v>
      </c>
      <c r="S21" s="67">
        <f t="shared" si="5"/>
        <v>10</v>
      </c>
    </row>
    <row r="22" spans="1:19" x14ac:dyDescent="0.3">
      <c r="A22" s="82" t="s">
        <v>689</v>
      </c>
      <c r="B22" s="64">
        <f>VLOOKUP($A22,'Return Data'!$B$7:$R$2843,3,0)</f>
        <v>44319</v>
      </c>
      <c r="C22" s="65">
        <f>VLOOKUP($A22,'Return Data'!$B$7:$R$2843,4,0)</f>
        <v>26.514700000000001</v>
      </c>
      <c r="D22" s="65">
        <f>VLOOKUP($A22,'Return Data'!$B$7:$R$2843,9,0)</f>
        <v>9.0207999999999995</v>
      </c>
      <c r="E22" s="66">
        <f t="shared" si="0"/>
        <v>14</v>
      </c>
      <c r="F22" s="65">
        <f>VLOOKUP($A22,'Return Data'!$B$7:$R$2843,10,0)</f>
        <v>8.7986000000000004</v>
      </c>
      <c r="G22" s="66">
        <f t="shared" si="1"/>
        <v>11</v>
      </c>
      <c r="H22" s="65">
        <f>VLOOKUP($A22,'Return Data'!$B$7:$R$2843,11,0)</f>
        <v>8.9626999999999999</v>
      </c>
      <c r="I22" s="66">
        <f t="shared" si="2"/>
        <v>6</v>
      </c>
      <c r="J22" s="65">
        <f>VLOOKUP($A22,'Return Data'!$B$7:$R$2843,12,0)</f>
        <v>10.0364</v>
      </c>
      <c r="K22" s="66">
        <f t="shared" si="3"/>
        <v>6</v>
      </c>
      <c r="L22" s="65">
        <f>VLOOKUP($A22,'Return Data'!$B$7:$R$2843,13,0)</f>
        <v>9.8641000000000005</v>
      </c>
      <c r="M22" s="66">
        <f t="shared" si="4"/>
        <v>12</v>
      </c>
      <c r="N22" s="65">
        <f>VLOOKUP($A22,'Return Data'!$B$7:$R$2843,17,0)</f>
        <v>-8.6499999999999994E-2</v>
      </c>
      <c r="O22" s="66">
        <f t="shared" si="6"/>
        <v>14</v>
      </c>
      <c r="P22" s="65">
        <f>VLOOKUP($A22,'Return Data'!$B$7:$R$2843,14,0)</f>
        <v>1.5598000000000001</v>
      </c>
      <c r="Q22" s="66">
        <f t="shared" si="7"/>
        <v>14</v>
      </c>
      <c r="R22" s="65">
        <f>VLOOKUP($A22,'Return Data'!$B$7:$R$2843,16,0)</f>
        <v>6.6474000000000002</v>
      </c>
      <c r="S22" s="67">
        <f t="shared" si="5"/>
        <v>14</v>
      </c>
    </row>
    <row r="23" spans="1:19" x14ac:dyDescent="0.3">
      <c r="A23" s="82" t="s">
        <v>691</v>
      </c>
      <c r="B23" s="64">
        <f>VLOOKUP($A23,'Return Data'!$B$7:$R$2843,3,0)</f>
        <v>44319</v>
      </c>
      <c r="C23" s="65">
        <f>VLOOKUP($A23,'Return Data'!$B$7:$R$2843,4,0)</f>
        <v>0.12509999999999999</v>
      </c>
      <c r="D23" s="65">
        <f>VLOOKUP($A23,'Return Data'!$B$7:$R$2843,9,0)</f>
        <v>11.6145</v>
      </c>
      <c r="E23" s="66">
        <f t="shared" si="0"/>
        <v>5</v>
      </c>
      <c r="F23" s="65">
        <f>VLOOKUP($A23,'Return Data'!$B$7:$R$2843,10,0)</f>
        <v>11.4575</v>
      </c>
      <c r="G23" s="66">
        <f t="shared" si="1"/>
        <v>5</v>
      </c>
      <c r="H23" s="65">
        <f>VLOOKUP($A23,'Return Data'!$B$7:$R$2843,11,0)</f>
        <v>-41.889600000000002</v>
      </c>
      <c r="I23" s="66">
        <f t="shared" si="2"/>
        <v>20</v>
      </c>
      <c r="J23" s="65">
        <f>VLOOKUP($A23,'Return Data'!$B$7:$R$2843,12,0)</f>
        <v>-30.07</v>
      </c>
      <c r="K23" s="66">
        <f t="shared" si="3"/>
        <v>20</v>
      </c>
      <c r="L23" s="65">
        <f>VLOOKUP($A23,'Return Data'!$B$7:$R$2843,13,0)</f>
        <v>-20.453700000000001</v>
      </c>
      <c r="M23" s="66">
        <f t="shared" si="4"/>
        <v>19</v>
      </c>
      <c r="N23" s="65"/>
      <c r="O23" s="66"/>
      <c r="P23" s="65"/>
      <c r="Q23" s="66"/>
      <c r="R23" s="65">
        <f>VLOOKUP($A23,'Return Data'!$B$7:$R$2843,16,0)</f>
        <v>-16.119299999999999</v>
      </c>
      <c r="S23" s="67">
        <f t="shared" si="5"/>
        <v>18</v>
      </c>
    </row>
    <row r="24" spans="1:19" x14ac:dyDescent="0.3">
      <c r="A24" s="82" t="s">
        <v>694</v>
      </c>
      <c r="B24" s="64">
        <f>VLOOKUP($A24,'Return Data'!$B$7:$R$2843,3,0)</f>
        <v>44319</v>
      </c>
      <c r="C24" s="65">
        <f>VLOOKUP($A24,'Return Data'!$B$7:$R$2843,4,0)</f>
        <v>15.8802</v>
      </c>
      <c r="D24" s="65">
        <f>VLOOKUP($A24,'Return Data'!$B$7:$R$2843,9,0)</f>
        <v>10.1995</v>
      </c>
      <c r="E24" s="66">
        <f t="shared" si="0"/>
        <v>9</v>
      </c>
      <c r="F24" s="65">
        <f>VLOOKUP($A24,'Return Data'!$B$7:$R$2843,10,0)</f>
        <v>12.1136</v>
      </c>
      <c r="G24" s="66">
        <f t="shared" si="1"/>
        <v>4</v>
      </c>
      <c r="H24" s="65">
        <f>VLOOKUP($A24,'Return Data'!$B$7:$R$2843,11,0)</f>
        <v>12.819900000000001</v>
      </c>
      <c r="I24" s="66">
        <f t="shared" si="2"/>
        <v>3</v>
      </c>
      <c r="J24" s="65">
        <f>VLOOKUP($A24,'Return Data'!$B$7:$R$2843,12,0)</f>
        <v>11.776300000000001</v>
      </c>
      <c r="K24" s="66">
        <f t="shared" si="3"/>
        <v>3</v>
      </c>
      <c r="L24" s="65">
        <f>VLOOKUP($A24,'Return Data'!$B$7:$R$2843,13,0)</f>
        <v>10.0876</v>
      </c>
      <c r="M24" s="66">
        <f t="shared" si="4"/>
        <v>11</v>
      </c>
      <c r="N24" s="65">
        <f>VLOOKUP($A24,'Return Data'!$B$7:$R$2843,17,0)</f>
        <v>2.7111999999999998</v>
      </c>
      <c r="O24" s="66">
        <f>RANK(N24,N$8:N$27,0)</f>
        <v>13</v>
      </c>
      <c r="P24" s="65">
        <f>VLOOKUP($A24,'Return Data'!$B$7:$R$2843,14,0)</f>
        <v>3.6781999999999999</v>
      </c>
      <c r="Q24" s="66">
        <f>RANK(P24,P$8:P$27,0)</f>
        <v>11</v>
      </c>
      <c r="R24" s="65">
        <f>VLOOKUP($A24,'Return Data'!$B$7:$R$2843,16,0)</f>
        <v>7.2618999999999998</v>
      </c>
      <c r="S24" s="67">
        <f t="shared" si="5"/>
        <v>11</v>
      </c>
    </row>
    <row r="25" spans="1:19" x14ac:dyDescent="0.3">
      <c r="A25" s="82" t="s">
        <v>700</v>
      </c>
      <c r="B25" s="64">
        <f>VLOOKUP($A25,'Return Data'!$B$7:$R$2843,3,0)</f>
        <v>44319</v>
      </c>
      <c r="C25" s="65">
        <f>VLOOKUP($A25,'Return Data'!$B$7:$R$2843,4,0)</f>
        <v>36.3127</v>
      </c>
      <c r="D25" s="65">
        <f>VLOOKUP($A25,'Return Data'!$B$7:$R$2843,9,0)</f>
        <v>9.6600999999999999</v>
      </c>
      <c r="E25" s="66">
        <f t="shared" si="0"/>
        <v>11</v>
      </c>
      <c r="F25" s="65">
        <f>VLOOKUP($A25,'Return Data'!$B$7:$R$2843,10,0)</f>
        <v>7.2548000000000004</v>
      </c>
      <c r="G25" s="66">
        <f t="shared" si="1"/>
        <v>14</v>
      </c>
      <c r="H25" s="65">
        <f>VLOOKUP($A25,'Return Data'!$B$7:$R$2843,11,0)</f>
        <v>5.9657999999999998</v>
      </c>
      <c r="I25" s="66">
        <f t="shared" si="2"/>
        <v>13</v>
      </c>
      <c r="J25" s="65">
        <f>VLOOKUP($A25,'Return Data'!$B$7:$R$2843,12,0)</f>
        <v>7.8215000000000003</v>
      </c>
      <c r="K25" s="66">
        <f t="shared" si="3"/>
        <v>12</v>
      </c>
      <c r="L25" s="65">
        <f>VLOOKUP($A25,'Return Data'!$B$7:$R$2843,13,0)</f>
        <v>10.7905</v>
      </c>
      <c r="M25" s="66">
        <f t="shared" si="4"/>
        <v>9</v>
      </c>
      <c r="N25" s="65">
        <f>VLOOKUP($A25,'Return Data'!$B$7:$R$2843,17,0)</f>
        <v>8.8362999999999996</v>
      </c>
      <c r="O25" s="66">
        <f>RANK(N25,N$8:N$27,0)</f>
        <v>3</v>
      </c>
      <c r="P25" s="65">
        <f>VLOOKUP($A25,'Return Data'!$B$7:$R$2843,14,0)</f>
        <v>8.0753000000000004</v>
      </c>
      <c r="Q25" s="66">
        <f>RANK(P25,P$8:P$27,0)</f>
        <v>5</v>
      </c>
      <c r="R25" s="65">
        <f>VLOOKUP($A25,'Return Data'!$B$7:$R$2843,16,0)</f>
        <v>9.2182999999999993</v>
      </c>
      <c r="S25" s="67">
        <f t="shared" si="5"/>
        <v>3</v>
      </c>
    </row>
    <row r="26" spans="1:19" x14ac:dyDescent="0.3">
      <c r="A26" s="82" t="s">
        <v>708</v>
      </c>
      <c r="B26" s="64">
        <f>VLOOKUP($A26,'Return Data'!$B$7:$R$2843,3,0)</f>
        <v>44319</v>
      </c>
      <c r="C26" s="65">
        <f>VLOOKUP($A26,'Return Data'!$B$7:$R$2843,4,0)</f>
        <v>0.62960000000000005</v>
      </c>
      <c r="D26" s="65">
        <f>VLOOKUP($A26,'Return Data'!$B$7:$R$2843,9,0)</f>
        <v>11.179500000000001</v>
      </c>
      <c r="E26" s="66">
        <f t="shared" si="0"/>
        <v>6</v>
      </c>
      <c r="F26" s="65">
        <f>VLOOKUP($A26,'Return Data'!$B$7:$R$2843,10,0)</f>
        <v>11.4497</v>
      </c>
      <c r="G26" s="66">
        <f t="shared" si="1"/>
        <v>6</v>
      </c>
      <c r="H26" s="65">
        <f>VLOOKUP($A26,'Return Data'!$B$7:$R$2843,11,0)</f>
        <v>-40.9238</v>
      </c>
      <c r="I26" s="66">
        <f t="shared" si="2"/>
        <v>19</v>
      </c>
      <c r="J26" s="65">
        <f>VLOOKUP($A26,'Return Data'!$B$7:$R$2843,12,0)</f>
        <v>-24.802800000000001</v>
      </c>
      <c r="K26" s="66">
        <f t="shared" si="3"/>
        <v>19</v>
      </c>
      <c r="L26" s="65">
        <f>VLOOKUP($A26,'Return Data'!$B$7:$R$2843,13,0)</f>
        <v>-58.703299999999999</v>
      </c>
      <c r="M26" s="66">
        <f t="shared" si="4"/>
        <v>20</v>
      </c>
      <c r="N26" s="65"/>
      <c r="O26" s="66"/>
      <c r="P26" s="65"/>
      <c r="Q26" s="66"/>
      <c r="R26" s="65">
        <f>VLOOKUP($A26,'Return Data'!$B$7:$R$2843,16,0)</f>
        <v>-51.718699999999998</v>
      </c>
      <c r="S26" s="67">
        <f t="shared" si="5"/>
        <v>20</v>
      </c>
    </row>
    <row r="27" spans="1:19" x14ac:dyDescent="0.3">
      <c r="A27" s="82" t="s">
        <v>710</v>
      </c>
      <c r="B27" s="64">
        <f>VLOOKUP($A27,'Return Data'!$B$7:$R$2843,3,0)</f>
        <v>44319</v>
      </c>
      <c r="C27" s="65">
        <f>VLOOKUP($A27,'Return Data'!$B$7:$R$2843,4,0)</f>
        <v>12.5641</v>
      </c>
      <c r="D27" s="65">
        <f>VLOOKUP($A27,'Return Data'!$B$7:$R$2843,9,0)</f>
        <v>8.7666000000000004</v>
      </c>
      <c r="E27" s="66">
        <f t="shared" si="0"/>
        <v>16</v>
      </c>
      <c r="F27" s="65">
        <f>VLOOKUP($A27,'Return Data'!$B$7:$R$2843,10,0)</f>
        <v>6.9442000000000004</v>
      </c>
      <c r="G27" s="66">
        <f t="shared" si="1"/>
        <v>15</v>
      </c>
      <c r="H27" s="65">
        <f>VLOOKUP($A27,'Return Data'!$B$7:$R$2843,11,0)</f>
        <v>6.1238999999999999</v>
      </c>
      <c r="I27" s="66">
        <f t="shared" si="2"/>
        <v>12</v>
      </c>
      <c r="J27" s="65">
        <f>VLOOKUP($A27,'Return Data'!$B$7:$R$2843,12,0)</f>
        <v>6.8460000000000001</v>
      </c>
      <c r="K27" s="66">
        <f t="shared" si="3"/>
        <v>15</v>
      </c>
      <c r="L27" s="65">
        <f>VLOOKUP($A27,'Return Data'!$B$7:$R$2843,13,0)</f>
        <v>-1.8948</v>
      </c>
      <c r="M27" s="66">
        <f t="shared" si="4"/>
        <v>18</v>
      </c>
      <c r="N27" s="65">
        <f>VLOOKUP($A27,'Return Data'!$B$7:$R$2843,17,0)</f>
        <v>-16.564800000000002</v>
      </c>
      <c r="O27" s="66">
        <f>RANK(N27,N$8:N$27,0)</f>
        <v>16</v>
      </c>
      <c r="P27" s="65">
        <f>VLOOKUP($A27,'Return Data'!$B$7:$R$2843,14,0)</f>
        <v>-9.4072999999999993</v>
      </c>
      <c r="Q27" s="66">
        <f>RANK(P27,P$8:P$27,0)</f>
        <v>16</v>
      </c>
      <c r="R27" s="65">
        <f>VLOOKUP($A27,'Return Data'!$B$7:$R$2843,16,0)</f>
        <v>2.6246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10.192395000000001</v>
      </c>
      <c r="E29" s="88"/>
      <c r="F29" s="89">
        <f>AVERAGE(F8:F27)</f>
        <v>10.029615</v>
      </c>
      <c r="G29" s="88"/>
      <c r="H29" s="89">
        <f>AVERAGE(H8:H27)</f>
        <v>3.561840000000001</v>
      </c>
      <c r="I29" s="88"/>
      <c r="J29" s="89">
        <f>AVERAGE(J8:J27)</f>
        <v>5.5361100000000016</v>
      </c>
      <c r="K29" s="88"/>
      <c r="L29" s="89">
        <f>AVERAGE(L8:L27)</f>
        <v>5.1171800000000029</v>
      </c>
      <c r="M29" s="88"/>
      <c r="N29" s="89">
        <f>AVERAGE(N8:N27)</f>
        <v>1.419005882352941</v>
      </c>
      <c r="O29" s="88"/>
      <c r="P29" s="89">
        <f>AVERAGE(P8:P27)</f>
        <v>2.5667529411764707</v>
      </c>
      <c r="Q29" s="88"/>
      <c r="R29" s="89">
        <f>AVERAGE(R8:R27)</f>
        <v>1.2077400000000005</v>
      </c>
      <c r="S29" s="90"/>
    </row>
    <row r="30" spans="1:19" x14ac:dyDescent="0.3">
      <c r="A30" s="87" t="s">
        <v>28</v>
      </c>
      <c r="B30" s="88"/>
      <c r="C30" s="88"/>
      <c r="D30" s="89">
        <f>MIN(D8:D27)</f>
        <v>0</v>
      </c>
      <c r="E30" s="88"/>
      <c r="F30" s="89">
        <f>MIN(F8:F27)</f>
        <v>0</v>
      </c>
      <c r="G30" s="88"/>
      <c r="H30" s="89">
        <f>MIN(H8:H27)</f>
        <v>-41.889600000000002</v>
      </c>
      <c r="I30" s="88"/>
      <c r="J30" s="89">
        <f>MIN(J8:J27)</f>
        <v>-30.07</v>
      </c>
      <c r="K30" s="88"/>
      <c r="L30" s="89">
        <f>MIN(L8:L27)</f>
        <v>-58.703299999999999</v>
      </c>
      <c r="M30" s="88"/>
      <c r="N30" s="89">
        <f>MIN(N8:N27)</f>
        <v>-43.494</v>
      </c>
      <c r="O30" s="88"/>
      <c r="P30" s="89">
        <f>MIN(P8:P27)</f>
        <v>-32.020699999999998</v>
      </c>
      <c r="Q30" s="88"/>
      <c r="R30" s="89">
        <f>MIN(R8:R27)</f>
        <v>-51.718699999999998</v>
      </c>
      <c r="S30" s="90"/>
    </row>
    <row r="31" spans="1:19" ht="15" thickBot="1" x14ac:dyDescent="0.35">
      <c r="A31" s="91" t="s">
        <v>29</v>
      </c>
      <c r="B31" s="92"/>
      <c r="C31" s="92"/>
      <c r="D31" s="93">
        <f>MAX(D8:D27)</f>
        <v>26.488600000000002</v>
      </c>
      <c r="E31" s="92"/>
      <c r="F31" s="93">
        <f>MAX(F8:F27)</f>
        <v>25.400300000000001</v>
      </c>
      <c r="G31" s="92"/>
      <c r="H31" s="93">
        <f>MAX(H8:H27)</f>
        <v>22.7408</v>
      </c>
      <c r="I31" s="92"/>
      <c r="J31" s="93">
        <f>MAX(J8:J27)</f>
        <v>21.536999999999999</v>
      </c>
      <c r="K31" s="92"/>
      <c r="L31" s="93">
        <f>MAX(L8:L27)</f>
        <v>17.526399999999999</v>
      </c>
      <c r="M31" s="92"/>
      <c r="N31" s="93">
        <f>MAX(N8:N27)</f>
        <v>10.2598</v>
      </c>
      <c r="O31" s="92"/>
      <c r="P31" s="93">
        <f>MAX(P8:P27)</f>
        <v>9.3567999999999998</v>
      </c>
      <c r="Q31" s="92"/>
      <c r="R31" s="93">
        <f>MAX(R8:R27)</f>
        <v>9.7479999999999993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44319</v>
      </c>
      <c r="C8" s="65">
        <f>VLOOKUP($A8,'Return Data'!$B$7:$R$2843,4,0)</f>
        <v>15.4618</v>
      </c>
      <c r="D8" s="65">
        <f>VLOOKUP($A8,'Return Data'!$B$7:$R$2843,9,0)</f>
        <v>9.4802999999999997</v>
      </c>
      <c r="E8" s="66">
        <f t="shared" ref="E8:E27" si="0">RANK(D8,D$8:D$27,0)</f>
        <v>8</v>
      </c>
      <c r="F8" s="65">
        <f>VLOOKUP($A8,'Return Data'!$B$7:$R$2843,10,0)</f>
        <v>9.0769000000000002</v>
      </c>
      <c r="G8" s="66">
        <f t="shared" ref="G8:G27" si="1">RANK(F8,F$8:F$27,0)</f>
        <v>7</v>
      </c>
      <c r="H8" s="65">
        <f>VLOOKUP($A8,'Return Data'!$B$7:$R$2843,11,0)</f>
        <v>9.3766999999999996</v>
      </c>
      <c r="I8" s="66">
        <f t="shared" ref="I8:I27" si="2">RANK(H8,H$8:H$27,0)</f>
        <v>5</v>
      </c>
      <c r="J8" s="65">
        <f>VLOOKUP($A8,'Return Data'!$B$7:$R$2843,12,0)</f>
        <v>9.7418999999999993</v>
      </c>
      <c r="K8" s="66">
        <f t="shared" ref="K8:K27" si="3">RANK(J8,J$8:J$27,0)</f>
        <v>5</v>
      </c>
      <c r="L8" s="65">
        <f>VLOOKUP($A8,'Return Data'!$B$7:$R$2843,13,0)</f>
        <v>12.887499999999999</v>
      </c>
      <c r="M8" s="66">
        <f t="shared" ref="M8:M27" si="4">RANK(L8,L$8:L$27,0)</f>
        <v>3</v>
      </c>
      <c r="N8" s="65">
        <f>VLOOKUP($A8,'Return Data'!$B$7:$R$2843,17,0)</f>
        <v>6.3112000000000004</v>
      </c>
      <c r="O8" s="66">
        <f>RANK(N8,N$8:N$27,0)</f>
        <v>6</v>
      </c>
      <c r="P8" s="65">
        <f>VLOOKUP($A8,'Return Data'!$B$7:$R$2843,14,0)</f>
        <v>6.1253000000000002</v>
      </c>
      <c r="Q8" s="66">
        <f>RANK(P8,P$8:P$27,0)</f>
        <v>7</v>
      </c>
      <c r="R8" s="65">
        <f>VLOOKUP($A8,'Return Data'!$B$7:$R$2843,16,0)</f>
        <v>7.4570999999999996</v>
      </c>
      <c r="S8" s="67">
        <f t="shared" ref="S8:S27" si="5">RANK(R8,R$8:R$27,0)</f>
        <v>7</v>
      </c>
    </row>
    <row r="9" spans="1:19" x14ac:dyDescent="0.3">
      <c r="A9" s="82" t="s">
        <v>655</v>
      </c>
      <c r="B9" s="64">
        <f>VLOOKUP($A9,'Return Data'!$B$7:$R$2843,3,0)</f>
        <v>44319</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-17.317</v>
      </c>
      <c r="S9" s="67">
        <f t="shared" si="5"/>
        <v>19</v>
      </c>
    </row>
    <row r="10" spans="1:19" x14ac:dyDescent="0.3">
      <c r="A10" s="82" t="s">
        <v>657</v>
      </c>
      <c r="B10" s="64">
        <f>VLOOKUP($A10,'Return Data'!$B$7:$R$2843,3,0)</f>
        <v>44319</v>
      </c>
      <c r="C10" s="65">
        <f>VLOOKUP($A10,'Return Data'!$B$7:$R$2843,4,0)</f>
        <v>16.4376</v>
      </c>
      <c r="D10" s="65">
        <f>VLOOKUP($A10,'Return Data'!$B$7:$R$2843,9,0)</f>
        <v>10.097099999999999</v>
      </c>
      <c r="E10" s="66">
        <f t="shared" si="0"/>
        <v>7</v>
      </c>
      <c r="F10" s="65">
        <f>VLOOKUP($A10,'Return Data'!$B$7:$R$2843,10,0)</f>
        <v>8.8910999999999998</v>
      </c>
      <c r="G10" s="66">
        <f t="shared" si="1"/>
        <v>8</v>
      </c>
      <c r="H10" s="65">
        <f>VLOOKUP($A10,'Return Data'!$B$7:$R$2843,11,0)</f>
        <v>7.3598999999999997</v>
      </c>
      <c r="I10" s="66">
        <f t="shared" si="2"/>
        <v>8</v>
      </c>
      <c r="J10" s="65">
        <f>VLOOKUP($A10,'Return Data'!$B$7:$R$2843,12,0)</f>
        <v>7.8719999999999999</v>
      </c>
      <c r="K10" s="66">
        <f t="shared" si="3"/>
        <v>8</v>
      </c>
      <c r="L10" s="65">
        <f>VLOOKUP($A10,'Return Data'!$B$7:$R$2843,13,0)</f>
        <v>9.6647999999999996</v>
      </c>
      <c r="M10" s="66">
        <f t="shared" si="4"/>
        <v>10</v>
      </c>
      <c r="N10" s="65">
        <f>VLOOKUP($A10,'Return Data'!$B$7:$R$2843,17,0)</f>
        <v>6.1966000000000001</v>
      </c>
      <c r="O10" s="66">
        <f t="shared" ref="O10:O22" si="6">RANK(N10,N$8:N$27,0)</f>
        <v>7</v>
      </c>
      <c r="P10" s="65">
        <f>VLOOKUP($A10,'Return Data'!$B$7:$R$2843,14,0)</f>
        <v>6.4291999999999998</v>
      </c>
      <c r="Q10" s="66">
        <f t="shared" ref="Q10:Q22" si="7">RANK(P10,P$8:P$27,0)</f>
        <v>6</v>
      </c>
      <c r="R10" s="65">
        <f>VLOOKUP($A10,'Return Data'!$B$7:$R$2843,16,0)</f>
        <v>7.5759999999999996</v>
      </c>
      <c r="S10" s="67">
        <f t="shared" si="5"/>
        <v>6</v>
      </c>
    </row>
    <row r="11" spans="1:19" x14ac:dyDescent="0.3">
      <c r="A11" s="82" t="s">
        <v>658</v>
      </c>
      <c r="B11" s="64">
        <f>VLOOKUP($A11,'Return Data'!$B$7:$R$2843,3,0)</f>
        <v>44319</v>
      </c>
      <c r="C11" s="65">
        <f>VLOOKUP($A11,'Return Data'!$B$7:$R$2843,4,0)</f>
        <v>15.6411</v>
      </c>
      <c r="D11" s="65">
        <f>VLOOKUP($A11,'Return Data'!$B$7:$R$2843,9,0)</f>
        <v>8.7094000000000005</v>
      </c>
      <c r="E11" s="66">
        <f t="shared" si="0"/>
        <v>12</v>
      </c>
      <c r="F11" s="65">
        <f>VLOOKUP($A11,'Return Data'!$B$7:$R$2843,10,0)</f>
        <v>24.6525</v>
      </c>
      <c r="G11" s="66">
        <f t="shared" si="1"/>
        <v>1</v>
      </c>
      <c r="H11" s="65">
        <f>VLOOKUP($A11,'Return Data'!$B$7:$R$2843,11,0)</f>
        <v>16.613399999999999</v>
      </c>
      <c r="I11" s="66">
        <f t="shared" si="2"/>
        <v>2</v>
      </c>
      <c r="J11" s="65">
        <f>VLOOKUP($A11,'Return Data'!$B$7:$R$2843,12,0)</f>
        <v>16.444600000000001</v>
      </c>
      <c r="K11" s="66">
        <f t="shared" si="3"/>
        <v>2</v>
      </c>
      <c r="L11" s="65">
        <f>VLOOKUP($A11,'Return Data'!$B$7:$R$2843,13,0)</f>
        <v>12.1898</v>
      </c>
      <c r="M11" s="66">
        <f t="shared" si="4"/>
        <v>5</v>
      </c>
      <c r="N11" s="65">
        <f>VLOOKUP($A11,'Return Data'!$B$7:$R$2843,17,0)</f>
        <v>4.6379999999999999</v>
      </c>
      <c r="O11" s="66">
        <f t="shared" si="6"/>
        <v>8</v>
      </c>
      <c r="P11" s="65">
        <f>VLOOKUP($A11,'Return Data'!$B$7:$R$2843,14,0)</f>
        <v>5.0712000000000002</v>
      </c>
      <c r="Q11" s="66">
        <f t="shared" si="7"/>
        <v>9</v>
      </c>
      <c r="R11" s="65">
        <f>VLOOKUP($A11,'Return Data'!$B$7:$R$2843,16,0)</f>
        <v>7.3834</v>
      </c>
      <c r="S11" s="67">
        <f t="shared" si="5"/>
        <v>8</v>
      </c>
    </row>
    <row r="12" spans="1:19" x14ac:dyDescent="0.3">
      <c r="A12" s="82" t="s">
        <v>663</v>
      </c>
      <c r="B12" s="64">
        <f>VLOOKUP($A12,'Return Data'!$B$7:$R$2843,3,0)</f>
        <v>44319</v>
      </c>
      <c r="C12" s="65">
        <f>VLOOKUP($A12,'Return Data'!$B$7:$R$2843,4,0)</f>
        <v>4.1677</v>
      </c>
      <c r="D12" s="65">
        <f>VLOOKUP($A12,'Return Data'!$B$7:$R$2843,9,0)</f>
        <v>13.349</v>
      </c>
      <c r="E12" s="66">
        <f t="shared" si="0"/>
        <v>2</v>
      </c>
      <c r="F12" s="65">
        <f>VLOOKUP($A12,'Return Data'!$B$7:$R$2843,10,0)</f>
        <v>19.535499999999999</v>
      </c>
      <c r="G12" s="66">
        <f t="shared" si="1"/>
        <v>3</v>
      </c>
      <c r="H12" s="65">
        <f>VLOOKUP($A12,'Return Data'!$B$7:$R$2843,11,0)</f>
        <v>11.805899999999999</v>
      </c>
      <c r="I12" s="66">
        <f t="shared" si="2"/>
        <v>3</v>
      </c>
      <c r="J12" s="65">
        <f>VLOOKUP($A12,'Return Data'!$B$7:$R$2843,12,0)</f>
        <v>10.199299999999999</v>
      </c>
      <c r="K12" s="66">
        <f t="shared" si="3"/>
        <v>4</v>
      </c>
      <c r="L12" s="65">
        <f>VLOOKUP($A12,'Return Data'!$B$7:$R$2843,13,0)</f>
        <v>14.049300000000001</v>
      </c>
      <c r="M12" s="66">
        <f t="shared" si="4"/>
        <v>2</v>
      </c>
      <c r="N12" s="65">
        <f>VLOOKUP($A12,'Return Data'!$B$7:$R$2843,17,0)</f>
        <v>-43.650199999999998</v>
      </c>
      <c r="O12" s="66">
        <f t="shared" si="6"/>
        <v>17</v>
      </c>
      <c r="P12" s="65">
        <f>VLOOKUP($A12,'Return Data'!$B$7:$R$2843,14,0)</f>
        <v>-32.194600000000001</v>
      </c>
      <c r="Q12" s="66">
        <f t="shared" si="7"/>
        <v>17</v>
      </c>
      <c r="R12" s="65">
        <f>VLOOKUP($A12,'Return Data'!$B$7:$R$2843,16,0)</f>
        <v>-13.197900000000001</v>
      </c>
      <c r="S12" s="67">
        <f t="shared" si="5"/>
        <v>17</v>
      </c>
    </row>
    <row r="13" spans="1:19" x14ac:dyDescent="0.3">
      <c r="A13" s="82" t="s">
        <v>665</v>
      </c>
      <c r="B13" s="64">
        <f>VLOOKUP($A13,'Return Data'!$B$7:$R$2843,3,0)</f>
        <v>44319</v>
      </c>
      <c r="C13" s="65">
        <f>VLOOKUP($A13,'Return Data'!$B$7:$R$2843,4,0)</f>
        <v>30.381799999999998</v>
      </c>
      <c r="D13" s="65">
        <f>VLOOKUP($A13,'Return Data'!$B$7:$R$2843,9,0)</f>
        <v>4.4005999999999998</v>
      </c>
      <c r="E13" s="66">
        <f t="shared" si="0"/>
        <v>19</v>
      </c>
      <c r="F13" s="65">
        <f>VLOOKUP($A13,'Return Data'!$B$7:$R$2843,10,0)</f>
        <v>4.4676</v>
      </c>
      <c r="G13" s="66">
        <f t="shared" si="1"/>
        <v>18</v>
      </c>
      <c r="H13" s="65">
        <f>VLOOKUP($A13,'Return Data'!$B$7:$R$2843,11,0)</f>
        <v>4.0419999999999998</v>
      </c>
      <c r="I13" s="66">
        <f t="shared" si="2"/>
        <v>16</v>
      </c>
      <c r="J13" s="65">
        <f>VLOOKUP($A13,'Return Data'!$B$7:$R$2843,12,0)</f>
        <v>6.1969000000000003</v>
      </c>
      <c r="K13" s="66">
        <f t="shared" si="3"/>
        <v>14</v>
      </c>
      <c r="L13" s="65">
        <f>VLOOKUP($A13,'Return Data'!$B$7:$R$2843,13,0)</f>
        <v>6.6589</v>
      </c>
      <c r="M13" s="66">
        <f t="shared" si="4"/>
        <v>16</v>
      </c>
      <c r="N13" s="65">
        <f>VLOOKUP($A13,'Return Data'!$B$7:$R$2843,17,0)</f>
        <v>3.9306999999999999</v>
      </c>
      <c r="O13" s="66">
        <f t="shared" si="6"/>
        <v>11</v>
      </c>
      <c r="P13" s="65">
        <f>VLOOKUP($A13,'Return Data'!$B$7:$R$2843,14,0)</f>
        <v>2.089</v>
      </c>
      <c r="Q13" s="66">
        <f t="shared" si="7"/>
        <v>12</v>
      </c>
      <c r="R13" s="65">
        <f>VLOOKUP($A13,'Return Data'!$B$7:$R$2843,16,0)</f>
        <v>6.3731999999999998</v>
      </c>
      <c r="S13" s="67">
        <f t="shared" si="5"/>
        <v>11</v>
      </c>
    </row>
    <row r="14" spans="1:19" x14ac:dyDescent="0.3">
      <c r="A14" s="82" t="s">
        <v>666</v>
      </c>
      <c r="B14" s="64">
        <f>VLOOKUP($A14,'Return Data'!$B$7:$R$2843,3,0)</f>
        <v>44319</v>
      </c>
      <c r="C14" s="65">
        <f>VLOOKUP($A14,'Return Data'!$B$7:$R$2843,4,0)</f>
        <v>21.193200000000001</v>
      </c>
      <c r="D14" s="65">
        <f>VLOOKUP($A14,'Return Data'!$B$7:$R$2843,9,0)</f>
        <v>26.489899999999999</v>
      </c>
      <c r="E14" s="66">
        <f t="shared" si="0"/>
        <v>1</v>
      </c>
      <c r="F14" s="65">
        <f>VLOOKUP($A14,'Return Data'!$B$7:$R$2843,10,0)</f>
        <v>23.329499999999999</v>
      </c>
      <c r="G14" s="66">
        <f t="shared" si="1"/>
        <v>2</v>
      </c>
      <c r="H14" s="65">
        <f>VLOOKUP($A14,'Return Data'!$B$7:$R$2843,11,0)</f>
        <v>22.264099999999999</v>
      </c>
      <c r="I14" s="66">
        <f t="shared" si="2"/>
        <v>1</v>
      </c>
      <c r="J14" s="65">
        <f>VLOOKUP($A14,'Return Data'!$B$7:$R$2843,12,0)</f>
        <v>20.980499999999999</v>
      </c>
      <c r="K14" s="66">
        <f t="shared" si="3"/>
        <v>1</v>
      </c>
      <c r="L14" s="65">
        <f>VLOOKUP($A14,'Return Data'!$B$7:$R$2843,13,0)</f>
        <v>16.932200000000002</v>
      </c>
      <c r="M14" s="66">
        <f t="shared" si="4"/>
        <v>1</v>
      </c>
      <c r="N14" s="65">
        <f>VLOOKUP($A14,'Return Data'!$B$7:$R$2843,17,0)</f>
        <v>4.3567</v>
      </c>
      <c r="O14" s="66">
        <f t="shared" si="6"/>
        <v>10</v>
      </c>
      <c r="P14" s="65">
        <f>VLOOKUP($A14,'Return Data'!$B$7:$R$2843,14,0)</f>
        <v>5.4574999999999996</v>
      </c>
      <c r="Q14" s="66">
        <f t="shared" si="7"/>
        <v>8</v>
      </c>
      <c r="R14" s="65">
        <f>VLOOKUP($A14,'Return Data'!$B$7:$R$2843,16,0)</f>
        <v>8.3081999999999994</v>
      </c>
      <c r="S14" s="67">
        <f t="shared" si="5"/>
        <v>3</v>
      </c>
    </row>
    <row r="15" spans="1:19" x14ac:dyDescent="0.3">
      <c r="A15" s="82" t="s">
        <v>674</v>
      </c>
      <c r="B15" s="64">
        <f>VLOOKUP($A15,'Return Data'!$B$7:$R$2843,3,0)</f>
        <v>44319</v>
      </c>
      <c r="C15" s="65">
        <f>VLOOKUP($A15,'Return Data'!$B$7:$R$2843,4,0)</f>
        <v>18.394100000000002</v>
      </c>
      <c r="D15" s="65">
        <f>VLOOKUP($A15,'Return Data'!$B$7:$R$2843,9,0)</f>
        <v>11.3109</v>
      </c>
      <c r="E15" s="66">
        <f t="shared" si="0"/>
        <v>5</v>
      </c>
      <c r="F15" s="65">
        <f>VLOOKUP($A15,'Return Data'!$B$7:$R$2843,10,0)</f>
        <v>8.3840000000000003</v>
      </c>
      <c r="G15" s="66">
        <f t="shared" si="1"/>
        <v>9</v>
      </c>
      <c r="H15" s="65">
        <f>VLOOKUP($A15,'Return Data'!$B$7:$R$2843,11,0)</f>
        <v>8.0074000000000005</v>
      </c>
      <c r="I15" s="66">
        <f t="shared" si="2"/>
        <v>7</v>
      </c>
      <c r="J15" s="65">
        <f>VLOOKUP($A15,'Return Data'!$B$7:$R$2843,12,0)</f>
        <v>9.3627000000000002</v>
      </c>
      <c r="K15" s="66">
        <f t="shared" si="3"/>
        <v>7</v>
      </c>
      <c r="L15" s="65">
        <f>VLOOKUP($A15,'Return Data'!$B$7:$R$2843,13,0)</f>
        <v>12.8133</v>
      </c>
      <c r="M15" s="66">
        <f t="shared" si="4"/>
        <v>4</v>
      </c>
      <c r="N15" s="65">
        <f>VLOOKUP($A15,'Return Data'!$B$7:$R$2843,17,0)</f>
        <v>9.7575000000000003</v>
      </c>
      <c r="O15" s="66">
        <f t="shared" si="6"/>
        <v>1</v>
      </c>
      <c r="P15" s="65">
        <f>VLOOKUP($A15,'Return Data'!$B$7:$R$2843,14,0)</f>
        <v>8.6312999999999995</v>
      </c>
      <c r="Q15" s="66">
        <f t="shared" si="7"/>
        <v>1</v>
      </c>
      <c r="R15" s="65">
        <f>VLOOKUP($A15,'Return Data'!$B$7:$R$2843,16,0)</f>
        <v>8.9466999999999999</v>
      </c>
      <c r="S15" s="67">
        <f t="shared" si="5"/>
        <v>1</v>
      </c>
    </row>
    <row r="16" spans="1:19" x14ac:dyDescent="0.3">
      <c r="A16" s="82" t="s">
        <v>676</v>
      </c>
      <c r="B16" s="64">
        <f>VLOOKUP($A16,'Return Data'!$B$7:$R$2843,3,0)</f>
        <v>44319</v>
      </c>
      <c r="C16" s="65">
        <f>VLOOKUP($A16,'Return Data'!$B$7:$R$2843,4,0)</f>
        <v>23.785900000000002</v>
      </c>
      <c r="D16" s="65">
        <f>VLOOKUP($A16,'Return Data'!$B$7:$R$2843,9,0)</f>
        <v>9.1189</v>
      </c>
      <c r="E16" s="66">
        <f t="shared" si="0"/>
        <v>9</v>
      </c>
      <c r="F16" s="65">
        <f>VLOOKUP($A16,'Return Data'!$B$7:$R$2843,10,0)</f>
        <v>6.7454999999999998</v>
      </c>
      <c r="G16" s="66">
        <f t="shared" si="1"/>
        <v>12</v>
      </c>
      <c r="H16" s="65">
        <f>VLOOKUP($A16,'Return Data'!$B$7:$R$2843,11,0)</f>
        <v>6.5519999999999996</v>
      </c>
      <c r="I16" s="66">
        <f t="shared" si="2"/>
        <v>9</v>
      </c>
      <c r="J16" s="65">
        <f>VLOOKUP($A16,'Return Data'!$B$7:$R$2843,12,0)</f>
        <v>7.4973999999999998</v>
      </c>
      <c r="K16" s="66">
        <f t="shared" si="3"/>
        <v>9</v>
      </c>
      <c r="L16" s="65">
        <f>VLOOKUP($A16,'Return Data'!$B$7:$R$2843,13,0)</f>
        <v>10.0091</v>
      </c>
      <c r="M16" s="66">
        <f t="shared" si="4"/>
        <v>9</v>
      </c>
      <c r="N16" s="65">
        <f>VLOOKUP($A16,'Return Data'!$B$7:$R$2843,17,0)</f>
        <v>9.2789000000000001</v>
      </c>
      <c r="O16" s="66">
        <f t="shared" si="6"/>
        <v>2</v>
      </c>
      <c r="P16" s="65">
        <f>VLOOKUP($A16,'Return Data'!$B$7:$R$2843,14,0)</f>
        <v>8.5768000000000004</v>
      </c>
      <c r="Q16" s="66">
        <f t="shared" si="7"/>
        <v>2</v>
      </c>
      <c r="R16" s="65">
        <f>VLOOKUP($A16,'Return Data'!$B$7:$R$2843,16,0)</f>
        <v>8.6697000000000006</v>
      </c>
      <c r="S16" s="67">
        <f t="shared" si="5"/>
        <v>2</v>
      </c>
    </row>
    <row r="17" spans="1:19" x14ac:dyDescent="0.3">
      <c r="A17" s="82" t="s">
        <v>678</v>
      </c>
      <c r="B17" s="64">
        <f>VLOOKUP($A17,'Return Data'!$B$7:$R$2843,3,0)</f>
        <v>44319</v>
      </c>
      <c r="C17" s="65">
        <f>VLOOKUP($A17,'Return Data'!$B$7:$R$2843,4,0)</f>
        <v>13.2028</v>
      </c>
      <c r="D17" s="65">
        <f>VLOOKUP($A17,'Return Data'!$B$7:$R$2843,9,0)</f>
        <v>5.3116000000000003</v>
      </c>
      <c r="E17" s="66">
        <f t="shared" si="0"/>
        <v>18</v>
      </c>
      <c r="F17" s="65">
        <f>VLOOKUP($A17,'Return Data'!$B$7:$R$2843,10,0)</f>
        <v>1.8566</v>
      </c>
      <c r="G17" s="66">
        <f t="shared" si="1"/>
        <v>19</v>
      </c>
      <c r="H17" s="65">
        <f>VLOOKUP($A17,'Return Data'!$B$7:$R$2843,11,0)</f>
        <v>5.6978999999999997</v>
      </c>
      <c r="I17" s="66">
        <f t="shared" si="2"/>
        <v>11</v>
      </c>
      <c r="J17" s="65">
        <f>VLOOKUP($A17,'Return Data'!$B$7:$R$2843,12,0)</f>
        <v>7.4741999999999997</v>
      </c>
      <c r="K17" s="66">
        <f t="shared" si="3"/>
        <v>10</v>
      </c>
      <c r="L17" s="65">
        <f>VLOOKUP($A17,'Return Data'!$B$7:$R$2843,13,0)</f>
        <v>12.090199999999999</v>
      </c>
      <c r="M17" s="66">
        <f t="shared" si="4"/>
        <v>6</v>
      </c>
      <c r="N17" s="65">
        <f>VLOOKUP($A17,'Return Data'!$B$7:$R$2843,17,0)</f>
        <v>-4.8098000000000001</v>
      </c>
      <c r="O17" s="66">
        <f t="shared" si="6"/>
        <v>15</v>
      </c>
      <c r="P17" s="65">
        <f>VLOOKUP($A17,'Return Data'!$B$7:$R$2843,14,0)</f>
        <v>-1.4807999999999999</v>
      </c>
      <c r="Q17" s="66">
        <f t="shared" si="7"/>
        <v>15</v>
      </c>
      <c r="R17" s="65">
        <f>VLOOKUP($A17,'Return Data'!$B$7:$R$2843,16,0)</f>
        <v>3.9497</v>
      </c>
      <c r="S17" s="67">
        <f t="shared" si="5"/>
        <v>15</v>
      </c>
    </row>
    <row r="18" spans="1:19" x14ac:dyDescent="0.3">
      <c r="A18" s="82" t="s">
        <v>681</v>
      </c>
      <c r="B18" s="64">
        <f>VLOOKUP($A18,'Return Data'!$B$7:$R$2843,3,0)</f>
        <v>44319</v>
      </c>
      <c r="C18" s="65">
        <f>VLOOKUP($A18,'Return Data'!$B$7:$R$2843,4,0)</f>
        <v>13.1144</v>
      </c>
      <c r="D18" s="65">
        <f>VLOOKUP($A18,'Return Data'!$B$7:$R$2843,9,0)</f>
        <v>8.4216999999999995</v>
      </c>
      <c r="E18" s="66">
        <f t="shared" si="0"/>
        <v>13</v>
      </c>
      <c r="F18" s="65">
        <f>VLOOKUP($A18,'Return Data'!$B$7:$R$2843,10,0)</f>
        <v>5.4888000000000003</v>
      </c>
      <c r="G18" s="66">
        <f t="shared" si="1"/>
        <v>17</v>
      </c>
      <c r="H18" s="65">
        <f>VLOOKUP($A18,'Return Data'!$B$7:$R$2843,11,0)</f>
        <v>4.8612000000000002</v>
      </c>
      <c r="I18" s="66">
        <f t="shared" si="2"/>
        <v>14</v>
      </c>
      <c r="J18" s="65">
        <f>VLOOKUP($A18,'Return Data'!$B$7:$R$2843,12,0)</f>
        <v>5.5312999999999999</v>
      </c>
      <c r="K18" s="66">
        <f t="shared" si="3"/>
        <v>16</v>
      </c>
      <c r="L18" s="65">
        <f>VLOOKUP($A18,'Return Data'!$B$7:$R$2843,13,0)</f>
        <v>8.2672000000000008</v>
      </c>
      <c r="M18" s="66">
        <f t="shared" si="4"/>
        <v>14</v>
      </c>
      <c r="N18" s="65">
        <f>VLOOKUP($A18,'Return Data'!$B$7:$R$2843,17,0)</f>
        <v>7.4714999999999998</v>
      </c>
      <c r="O18" s="66">
        <f t="shared" si="6"/>
        <v>5</v>
      </c>
      <c r="P18" s="65">
        <f>VLOOKUP($A18,'Return Data'!$B$7:$R$2843,14,0)</f>
        <v>7.0709</v>
      </c>
      <c r="Q18" s="66">
        <f t="shared" si="7"/>
        <v>5</v>
      </c>
      <c r="R18" s="65">
        <f>VLOOKUP($A18,'Return Data'!$B$7:$R$2843,16,0)</f>
        <v>6.7180999999999997</v>
      </c>
      <c r="S18" s="67">
        <f t="shared" si="5"/>
        <v>10</v>
      </c>
    </row>
    <row r="19" spans="1:19" x14ac:dyDescent="0.3">
      <c r="A19" s="82" t="s">
        <v>682</v>
      </c>
      <c r="B19" s="64">
        <f>VLOOKUP($A19,'Return Data'!$B$7:$R$2843,3,0)</f>
        <v>44319</v>
      </c>
      <c r="C19" s="65">
        <f>VLOOKUP($A19,'Return Data'!$B$7:$R$2843,4,0)</f>
        <v>1453.0028</v>
      </c>
      <c r="D19" s="65">
        <f>VLOOKUP($A19,'Return Data'!$B$7:$R$2843,9,0)</f>
        <v>7.6227999999999998</v>
      </c>
      <c r="E19" s="66">
        <f t="shared" si="0"/>
        <v>16</v>
      </c>
      <c r="F19" s="65">
        <f>VLOOKUP($A19,'Return Data'!$B$7:$R$2843,10,0)</f>
        <v>5.6158000000000001</v>
      </c>
      <c r="G19" s="66">
        <f t="shared" si="1"/>
        <v>16</v>
      </c>
      <c r="H19" s="65">
        <f>VLOOKUP($A19,'Return Data'!$B$7:$R$2843,11,0)</f>
        <v>2.7945000000000002</v>
      </c>
      <c r="I19" s="66">
        <f t="shared" si="2"/>
        <v>17</v>
      </c>
      <c r="J19" s="65">
        <f>VLOOKUP($A19,'Return Data'!$B$7:$R$2843,12,0)</f>
        <v>3.5659999999999998</v>
      </c>
      <c r="K19" s="66">
        <f t="shared" si="3"/>
        <v>17</v>
      </c>
      <c r="L19" s="65">
        <f>VLOOKUP($A19,'Return Data'!$B$7:$R$2843,13,0)</f>
        <v>6.9717000000000002</v>
      </c>
      <c r="M19" s="66">
        <f t="shared" si="4"/>
        <v>15</v>
      </c>
      <c r="N19" s="65">
        <f>VLOOKUP($A19,'Return Data'!$B$7:$R$2843,17,0)</f>
        <v>4.4737</v>
      </c>
      <c r="O19" s="66">
        <f t="shared" si="6"/>
        <v>9</v>
      </c>
      <c r="P19" s="65">
        <f>VLOOKUP($A19,'Return Data'!$B$7:$R$2843,14,0)</f>
        <v>1.9824999999999999</v>
      </c>
      <c r="Q19" s="66">
        <f t="shared" si="7"/>
        <v>13</v>
      </c>
      <c r="R19" s="65">
        <f>VLOOKUP($A19,'Return Data'!$B$7:$R$2843,16,0)</f>
        <v>5.7652999999999999</v>
      </c>
      <c r="S19" s="67">
        <f t="shared" si="5"/>
        <v>14</v>
      </c>
    </row>
    <row r="20" spans="1:19" x14ac:dyDescent="0.3">
      <c r="A20" s="82" t="s">
        <v>684</v>
      </c>
      <c r="B20" s="64">
        <f>VLOOKUP($A20,'Return Data'!$B$7:$R$2843,3,0)</f>
        <v>44319</v>
      </c>
      <c r="C20" s="65">
        <f>VLOOKUP($A20,'Return Data'!$B$7:$R$2843,4,0)</f>
        <v>23.577000000000002</v>
      </c>
      <c r="D20" s="65">
        <f>VLOOKUP($A20,'Return Data'!$B$7:$R$2843,9,0)</f>
        <v>12.8612</v>
      </c>
      <c r="E20" s="66">
        <f t="shared" si="0"/>
        <v>3</v>
      </c>
      <c r="F20" s="65">
        <f>VLOOKUP($A20,'Return Data'!$B$7:$R$2843,10,0)</f>
        <v>7.8967000000000001</v>
      </c>
      <c r="G20" s="66">
        <f t="shared" si="1"/>
        <v>11</v>
      </c>
      <c r="H20" s="65">
        <f>VLOOKUP($A20,'Return Data'!$B$7:$R$2843,11,0)</f>
        <v>6.1994999999999996</v>
      </c>
      <c r="I20" s="66">
        <f t="shared" si="2"/>
        <v>10</v>
      </c>
      <c r="J20" s="65">
        <f>VLOOKUP($A20,'Return Data'!$B$7:$R$2843,12,0)</f>
        <v>6.7962999999999996</v>
      </c>
      <c r="K20" s="66">
        <f t="shared" si="3"/>
        <v>12</v>
      </c>
      <c r="L20" s="65">
        <f>VLOOKUP($A20,'Return Data'!$B$7:$R$2843,13,0)</f>
        <v>10.2721</v>
      </c>
      <c r="M20" s="66">
        <f t="shared" si="4"/>
        <v>7</v>
      </c>
      <c r="N20" s="65">
        <f>VLOOKUP($A20,'Return Data'!$B$7:$R$2843,17,0)</f>
        <v>7.5079000000000002</v>
      </c>
      <c r="O20" s="66">
        <f t="shared" si="6"/>
        <v>4</v>
      </c>
      <c r="P20" s="65">
        <f>VLOOKUP($A20,'Return Data'!$B$7:$R$2843,14,0)</f>
        <v>7.2454999999999998</v>
      </c>
      <c r="Q20" s="66">
        <f t="shared" si="7"/>
        <v>4</v>
      </c>
      <c r="R20" s="65">
        <f>VLOOKUP($A20,'Return Data'!$B$7:$R$2843,16,0)</f>
        <v>8.1196999999999999</v>
      </c>
      <c r="S20" s="67">
        <f t="shared" si="5"/>
        <v>4</v>
      </c>
    </row>
    <row r="21" spans="1:19" x14ac:dyDescent="0.3">
      <c r="A21" s="82" t="s">
        <v>686</v>
      </c>
      <c r="B21" s="64">
        <f>VLOOKUP($A21,'Return Data'!$B$7:$R$2843,3,0)</f>
        <v>44319</v>
      </c>
      <c r="C21" s="65">
        <f>VLOOKUP($A21,'Return Data'!$B$7:$R$2843,4,0)</f>
        <v>22.446300000000001</v>
      </c>
      <c r="D21" s="65">
        <f>VLOOKUP($A21,'Return Data'!$B$7:$R$2843,9,0)</f>
        <v>6.6425999999999998</v>
      </c>
      <c r="E21" s="66">
        <f t="shared" si="0"/>
        <v>17</v>
      </c>
      <c r="F21" s="65">
        <f>VLOOKUP($A21,'Return Data'!$B$7:$R$2843,10,0)</f>
        <v>6.5148999999999999</v>
      </c>
      <c r="G21" s="66">
        <f t="shared" si="1"/>
        <v>14</v>
      </c>
      <c r="H21" s="65">
        <f>VLOOKUP($A21,'Return Data'!$B$7:$R$2843,11,0)</f>
        <v>4.1657000000000002</v>
      </c>
      <c r="I21" s="66">
        <f t="shared" si="2"/>
        <v>15</v>
      </c>
      <c r="J21" s="65">
        <f>VLOOKUP($A21,'Return Data'!$B$7:$R$2843,12,0)</f>
        <v>6.4465000000000003</v>
      </c>
      <c r="K21" s="66">
        <f t="shared" si="3"/>
        <v>13</v>
      </c>
      <c r="L21" s="65">
        <f>VLOOKUP($A21,'Return Data'!$B$7:$R$2843,13,0)</f>
        <v>8.5038</v>
      </c>
      <c r="M21" s="66">
        <f t="shared" si="4"/>
        <v>13</v>
      </c>
      <c r="N21" s="65">
        <f>VLOOKUP($A21,'Return Data'!$B$7:$R$2843,17,0)</f>
        <v>3.3307000000000002</v>
      </c>
      <c r="O21" s="66">
        <f t="shared" si="6"/>
        <v>12</v>
      </c>
      <c r="P21" s="65">
        <f>VLOOKUP($A21,'Return Data'!$B$7:$R$2843,14,0)</f>
        <v>4.0781000000000001</v>
      </c>
      <c r="Q21" s="66">
        <f t="shared" si="7"/>
        <v>10</v>
      </c>
      <c r="R21" s="65">
        <f>VLOOKUP($A21,'Return Data'!$B$7:$R$2843,16,0)</f>
        <v>7.2347999999999999</v>
      </c>
      <c r="S21" s="67">
        <f t="shared" si="5"/>
        <v>9</v>
      </c>
    </row>
    <row r="22" spans="1:19" x14ac:dyDescent="0.3">
      <c r="A22" s="82" t="s">
        <v>688</v>
      </c>
      <c r="B22" s="64">
        <f>VLOOKUP($A22,'Return Data'!$B$7:$R$2843,3,0)</f>
        <v>44319</v>
      </c>
      <c r="C22" s="65">
        <f>VLOOKUP($A22,'Return Data'!$B$7:$R$2843,4,0)</f>
        <v>24.810400000000001</v>
      </c>
      <c r="D22" s="65">
        <f>VLOOKUP($A22,'Return Data'!$B$7:$R$2843,9,0)</f>
        <v>8.3953000000000007</v>
      </c>
      <c r="E22" s="66">
        <f t="shared" si="0"/>
        <v>14</v>
      </c>
      <c r="F22" s="65">
        <f>VLOOKUP($A22,'Return Data'!$B$7:$R$2843,10,0)</f>
        <v>8.1647999999999996</v>
      </c>
      <c r="G22" s="66">
        <f t="shared" si="1"/>
        <v>10</v>
      </c>
      <c r="H22" s="65">
        <f>VLOOKUP($A22,'Return Data'!$B$7:$R$2843,11,0)</f>
        <v>8.3185000000000002</v>
      </c>
      <c r="I22" s="66">
        <f t="shared" si="2"/>
        <v>6</v>
      </c>
      <c r="J22" s="65">
        <f>VLOOKUP($A22,'Return Data'!$B$7:$R$2843,12,0)</f>
        <v>9.3756000000000004</v>
      </c>
      <c r="K22" s="66">
        <f t="shared" si="3"/>
        <v>6</v>
      </c>
      <c r="L22" s="65">
        <f>VLOOKUP($A22,'Return Data'!$B$7:$R$2843,13,0)</f>
        <v>9.1925000000000008</v>
      </c>
      <c r="M22" s="66">
        <f t="shared" si="4"/>
        <v>11</v>
      </c>
      <c r="N22" s="65">
        <f>VLOOKUP($A22,'Return Data'!$B$7:$R$2843,17,0)</f>
        <v>-0.70189999999999997</v>
      </c>
      <c r="O22" s="66">
        <f t="shared" si="6"/>
        <v>14</v>
      </c>
      <c r="P22" s="65">
        <f>VLOOKUP($A22,'Return Data'!$B$7:$R$2843,14,0)</f>
        <v>0.87549999999999994</v>
      </c>
      <c r="Q22" s="66">
        <f t="shared" si="7"/>
        <v>14</v>
      </c>
      <c r="R22" s="65">
        <f>VLOOKUP($A22,'Return Data'!$B$7:$R$2843,16,0)</f>
        <v>5.8598999999999997</v>
      </c>
      <c r="S22" s="67">
        <f t="shared" si="5"/>
        <v>13</v>
      </c>
    </row>
    <row r="23" spans="1:19" x14ac:dyDescent="0.3">
      <c r="A23" s="82" t="s">
        <v>690</v>
      </c>
      <c r="B23" s="64">
        <f>VLOOKUP($A23,'Return Data'!$B$7:$R$2843,3,0)</f>
        <v>44319</v>
      </c>
      <c r="C23" s="65">
        <f>VLOOKUP($A23,'Return Data'!$B$7:$R$2843,4,0)</f>
        <v>0.1179</v>
      </c>
      <c r="D23" s="65">
        <f>VLOOKUP($A23,'Return Data'!$B$7:$R$2843,9,0)</f>
        <v>11.3734</v>
      </c>
      <c r="E23" s="66">
        <f t="shared" si="0"/>
        <v>4</v>
      </c>
      <c r="F23" s="65">
        <f>VLOOKUP($A23,'Return Data'!$B$7:$R$2843,10,0)</f>
        <v>11.441700000000001</v>
      </c>
      <c r="G23" s="66">
        <f t="shared" si="1"/>
        <v>5</v>
      </c>
      <c r="H23" s="65">
        <f>VLOOKUP($A23,'Return Data'!$B$7:$R$2843,11,0)</f>
        <v>-41.983800000000002</v>
      </c>
      <c r="I23" s="66">
        <f t="shared" si="2"/>
        <v>20</v>
      </c>
      <c r="J23" s="65">
        <f>VLOOKUP($A23,'Return Data'!$B$7:$R$2843,12,0)</f>
        <v>-30.0626</v>
      </c>
      <c r="K23" s="66">
        <f t="shared" si="3"/>
        <v>20</v>
      </c>
      <c r="L23" s="65">
        <f>VLOOKUP($A23,'Return Data'!$B$7:$R$2843,13,0)</f>
        <v>-20.491099999999999</v>
      </c>
      <c r="M23" s="66">
        <f t="shared" si="4"/>
        <v>19</v>
      </c>
      <c r="N23" s="65"/>
      <c r="O23" s="66"/>
      <c r="P23" s="65"/>
      <c r="Q23" s="66"/>
      <c r="R23" s="65">
        <f>VLOOKUP($A23,'Return Data'!$B$7:$R$2843,16,0)</f>
        <v>-16.168600000000001</v>
      </c>
      <c r="S23" s="67">
        <f t="shared" si="5"/>
        <v>18</v>
      </c>
    </row>
    <row r="24" spans="1:19" x14ac:dyDescent="0.3">
      <c r="A24" s="82" t="s">
        <v>695</v>
      </c>
      <c r="B24" s="64">
        <f>VLOOKUP($A24,'Return Data'!$B$7:$R$2843,3,0)</f>
        <v>44319</v>
      </c>
      <c r="C24" s="65">
        <f>VLOOKUP($A24,'Return Data'!$B$7:$R$2843,4,0)</f>
        <v>14.823399999999999</v>
      </c>
      <c r="D24" s="65">
        <f>VLOOKUP($A24,'Return Data'!$B$7:$R$2843,9,0)</f>
        <v>9.0420999999999996</v>
      </c>
      <c r="E24" s="66">
        <f t="shared" si="0"/>
        <v>10</v>
      </c>
      <c r="F24" s="65">
        <f>VLOOKUP($A24,'Return Data'!$B$7:$R$2843,10,0)</f>
        <v>10.918200000000001</v>
      </c>
      <c r="G24" s="66">
        <f t="shared" si="1"/>
        <v>6</v>
      </c>
      <c r="H24" s="65">
        <f>VLOOKUP($A24,'Return Data'!$B$7:$R$2843,11,0)</f>
        <v>11.6014</v>
      </c>
      <c r="I24" s="66">
        <f t="shared" si="2"/>
        <v>4</v>
      </c>
      <c r="J24" s="65">
        <f>VLOOKUP($A24,'Return Data'!$B$7:$R$2843,12,0)</f>
        <v>10.5191</v>
      </c>
      <c r="K24" s="66">
        <f t="shared" si="3"/>
        <v>3</v>
      </c>
      <c r="L24" s="65">
        <f>VLOOKUP($A24,'Return Data'!$B$7:$R$2843,13,0)</f>
        <v>8.7683</v>
      </c>
      <c r="M24" s="66">
        <f t="shared" si="4"/>
        <v>12</v>
      </c>
      <c r="N24" s="65">
        <f>VLOOKUP($A24,'Return Data'!$B$7:$R$2843,17,0)</f>
        <v>1.6003000000000001</v>
      </c>
      <c r="O24" s="66">
        <f>RANK(N24,N$8:N$27,0)</f>
        <v>13</v>
      </c>
      <c r="P24" s="65">
        <f>VLOOKUP($A24,'Return Data'!$B$7:$R$2843,14,0)</f>
        <v>2.5844</v>
      </c>
      <c r="Q24" s="66">
        <f>RANK(P24,P$8:P$27,0)</f>
        <v>11</v>
      </c>
      <c r="R24" s="65">
        <f>VLOOKUP($A24,'Return Data'!$B$7:$R$2843,16,0)</f>
        <v>6.1479999999999997</v>
      </c>
      <c r="S24" s="67">
        <f t="shared" si="5"/>
        <v>12</v>
      </c>
    </row>
    <row r="25" spans="1:19" x14ac:dyDescent="0.3">
      <c r="A25" s="82" t="s">
        <v>701</v>
      </c>
      <c r="B25" s="64">
        <f>VLOOKUP($A25,'Return Data'!$B$7:$R$2843,3,0)</f>
        <v>44319</v>
      </c>
      <c r="C25" s="65">
        <f>VLOOKUP($A25,'Return Data'!$B$7:$R$2843,4,0)</f>
        <v>34.532499999999999</v>
      </c>
      <c r="D25" s="65">
        <f>VLOOKUP($A25,'Return Data'!$B$7:$R$2843,9,0)</f>
        <v>9.0252999999999997</v>
      </c>
      <c r="E25" s="66">
        <f t="shared" si="0"/>
        <v>11</v>
      </c>
      <c r="F25" s="65">
        <f>VLOOKUP($A25,'Return Data'!$B$7:$R$2843,10,0)</f>
        <v>6.6166999999999998</v>
      </c>
      <c r="G25" s="66">
        <f t="shared" si="1"/>
        <v>13</v>
      </c>
      <c r="H25" s="65">
        <f>VLOOKUP($A25,'Return Data'!$B$7:$R$2843,11,0)</f>
        <v>5.3071000000000002</v>
      </c>
      <c r="I25" s="66">
        <f t="shared" si="2"/>
        <v>12</v>
      </c>
      <c r="J25" s="65">
        <f>VLOOKUP($A25,'Return Data'!$B$7:$R$2843,12,0)</f>
        <v>7.1492000000000004</v>
      </c>
      <c r="K25" s="66">
        <f t="shared" si="3"/>
        <v>11</v>
      </c>
      <c r="L25" s="65">
        <f>VLOOKUP($A25,'Return Data'!$B$7:$R$2843,13,0)</f>
        <v>10.089</v>
      </c>
      <c r="M25" s="66">
        <f t="shared" si="4"/>
        <v>8</v>
      </c>
      <c r="N25" s="65">
        <f>VLOOKUP($A25,'Return Data'!$B$7:$R$2843,17,0)</f>
        <v>8.1689000000000007</v>
      </c>
      <c r="O25" s="66">
        <f>RANK(N25,N$8:N$27,0)</f>
        <v>3</v>
      </c>
      <c r="P25" s="65">
        <f>VLOOKUP($A25,'Return Data'!$B$7:$R$2843,14,0)</f>
        <v>7.3544</v>
      </c>
      <c r="Q25" s="66">
        <f>RANK(P25,P$8:P$27,0)</f>
        <v>3</v>
      </c>
      <c r="R25" s="65">
        <f>VLOOKUP($A25,'Return Data'!$B$7:$R$2843,16,0)</f>
        <v>7.6493000000000002</v>
      </c>
      <c r="S25" s="67">
        <f t="shared" si="5"/>
        <v>5</v>
      </c>
    </row>
    <row r="26" spans="1:19" x14ac:dyDescent="0.3">
      <c r="A26" s="82" t="s">
        <v>709</v>
      </c>
      <c r="B26" s="64">
        <f>VLOOKUP($A26,'Return Data'!$B$7:$R$2843,3,0)</f>
        <v>44319</v>
      </c>
      <c r="C26" s="65">
        <f>VLOOKUP($A26,'Return Data'!$B$7:$R$2843,4,0)</f>
        <v>0.57369999999999999</v>
      </c>
      <c r="D26" s="65">
        <f>VLOOKUP($A26,'Return Data'!$B$7:$R$2843,9,0)</f>
        <v>11.2963</v>
      </c>
      <c r="E26" s="66">
        <f t="shared" si="0"/>
        <v>6</v>
      </c>
      <c r="F26" s="65">
        <f>VLOOKUP($A26,'Return Data'!$B$7:$R$2843,10,0)</f>
        <v>11.4635</v>
      </c>
      <c r="G26" s="66">
        <f t="shared" si="1"/>
        <v>4</v>
      </c>
      <c r="H26" s="65">
        <f>VLOOKUP($A26,'Return Data'!$B$7:$R$2843,11,0)</f>
        <v>-41.332000000000001</v>
      </c>
      <c r="I26" s="66">
        <f t="shared" si="2"/>
        <v>19</v>
      </c>
      <c r="J26" s="65">
        <f>VLOOKUP($A26,'Return Data'!$B$7:$R$2843,12,0)</f>
        <v>-25.0852</v>
      </c>
      <c r="K26" s="66">
        <f t="shared" si="3"/>
        <v>19</v>
      </c>
      <c r="L26" s="65">
        <f>VLOOKUP($A26,'Return Data'!$B$7:$R$2843,13,0)</f>
        <v>-59.140900000000002</v>
      </c>
      <c r="M26" s="66">
        <f t="shared" si="4"/>
        <v>20</v>
      </c>
      <c r="N26" s="65"/>
      <c r="O26" s="66"/>
      <c r="P26" s="65"/>
      <c r="Q26" s="66"/>
      <c r="R26" s="65">
        <f>VLOOKUP($A26,'Return Data'!$B$7:$R$2843,16,0)</f>
        <v>-52.151699999999998</v>
      </c>
      <c r="S26" s="67">
        <f t="shared" si="5"/>
        <v>20</v>
      </c>
    </row>
    <row r="27" spans="1:19" x14ac:dyDescent="0.3">
      <c r="A27" s="82" t="s">
        <v>711</v>
      </c>
      <c r="B27" s="64">
        <f>VLOOKUP($A27,'Return Data'!$B$7:$R$2843,3,0)</f>
        <v>44319</v>
      </c>
      <c r="C27" s="65">
        <f>VLOOKUP($A27,'Return Data'!$B$7:$R$2843,4,0)</f>
        <v>11.4588</v>
      </c>
      <c r="D27" s="65">
        <f>VLOOKUP($A27,'Return Data'!$B$7:$R$2843,9,0)</f>
        <v>7.9427000000000003</v>
      </c>
      <c r="E27" s="66">
        <f t="shared" si="0"/>
        <v>15</v>
      </c>
      <c r="F27" s="65">
        <f>VLOOKUP($A27,'Return Data'!$B$7:$R$2843,10,0)</f>
        <v>6.1205999999999996</v>
      </c>
      <c r="G27" s="66">
        <f t="shared" si="1"/>
        <v>15</v>
      </c>
      <c r="H27" s="65">
        <f>VLOOKUP($A27,'Return Data'!$B$7:$R$2843,11,0)</f>
        <v>5.2767999999999997</v>
      </c>
      <c r="I27" s="66">
        <f t="shared" si="2"/>
        <v>13</v>
      </c>
      <c r="J27" s="65">
        <f>VLOOKUP($A27,'Return Data'!$B$7:$R$2843,12,0)</f>
        <v>5.9585999999999997</v>
      </c>
      <c r="K27" s="66">
        <f t="shared" si="3"/>
        <v>15</v>
      </c>
      <c r="L27" s="65">
        <f>VLOOKUP($A27,'Return Data'!$B$7:$R$2843,13,0)</f>
        <v>-2.6995</v>
      </c>
      <c r="M27" s="66">
        <f t="shared" si="4"/>
        <v>18</v>
      </c>
      <c r="N27" s="65">
        <f>VLOOKUP($A27,'Return Data'!$B$7:$R$2843,17,0)</f>
        <v>-17.279599999999999</v>
      </c>
      <c r="O27" s="66">
        <f>RANK(N27,N$8:N$27,0)</f>
        <v>16</v>
      </c>
      <c r="P27" s="65">
        <f>VLOOKUP($A27,'Return Data'!$B$7:$R$2843,14,0)</f>
        <v>-10.2394</v>
      </c>
      <c r="Q27" s="66">
        <f>RANK(P27,P$8:P$27,0)</f>
        <v>16</v>
      </c>
      <c r="R27" s="65">
        <f>VLOOKUP($A27,'Return Data'!$B$7:$R$2843,16,0)</f>
        <v>1.6231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9.544554999999999</v>
      </c>
      <c r="E29" s="88"/>
      <c r="F29" s="89">
        <f>AVERAGE(F8:F27)</f>
        <v>9.3590449999999983</v>
      </c>
      <c r="G29" s="88"/>
      <c r="H29" s="89">
        <f>AVERAGE(H8:H27)</f>
        <v>2.8464100000000001</v>
      </c>
      <c r="I29" s="88"/>
      <c r="J29" s="89">
        <f>AVERAGE(J8:J27)</f>
        <v>4.7982150000000008</v>
      </c>
      <c r="K29" s="88"/>
      <c r="L29" s="89">
        <f>AVERAGE(L8:L27)</f>
        <v>4.3514100000000022</v>
      </c>
      <c r="M29" s="88"/>
      <c r="N29" s="89">
        <f>AVERAGE(N8:N27)</f>
        <v>0.62241764705882408</v>
      </c>
      <c r="O29" s="88"/>
      <c r="P29" s="89">
        <f>AVERAGE(P8:P27)</f>
        <v>1.7445176470588231</v>
      </c>
      <c r="Q29" s="88"/>
      <c r="R29" s="89">
        <f>AVERAGE(R8:R27)</f>
        <v>0.44734999999999941</v>
      </c>
      <c r="S29" s="90"/>
    </row>
    <row r="30" spans="1:19" x14ac:dyDescent="0.3">
      <c r="A30" s="87" t="s">
        <v>28</v>
      </c>
      <c r="B30" s="88"/>
      <c r="C30" s="88"/>
      <c r="D30" s="89">
        <f>MIN(D8:D27)</f>
        <v>0</v>
      </c>
      <c r="E30" s="88"/>
      <c r="F30" s="89">
        <f>MIN(F8:F27)</f>
        <v>0</v>
      </c>
      <c r="G30" s="88"/>
      <c r="H30" s="89">
        <f>MIN(H8:H27)</f>
        <v>-41.983800000000002</v>
      </c>
      <c r="I30" s="88"/>
      <c r="J30" s="89">
        <f>MIN(J8:J27)</f>
        <v>-30.0626</v>
      </c>
      <c r="K30" s="88"/>
      <c r="L30" s="89">
        <f>MIN(L8:L27)</f>
        <v>-59.140900000000002</v>
      </c>
      <c r="M30" s="88"/>
      <c r="N30" s="89">
        <f>MIN(N8:N27)</f>
        <v>-43.650199999999998</v>
      </c>
      <c r="O30" s="88"/>
      <c r="P30" s="89">
        <f>MIN(P8:P27)</f>
        <v>-32.194600000000001</v>
      </c>
      <c r="Q30" s="88"/>
      <c r="R30" s="89">
        <f>MIN(R8:R27)</f>
        <v>-52.151699999999998</v>
      </c>
      <c r="S30" s="90"/>
    </row>
    <row r="31" spans="1:19" ht="15" thickBot="1" x14ac:dyDescent="0.35">
      <c r="A31" s="91" t="s">
        <v>29</v>
      </c>
      <c r="B31" s="92"/>
      <c r="C31" s="92"/>
      <c r="D31" s="93">
        <f>MAX(D8:D27)</f>
        <v>26.489899999999999</v>
      </c>
      <c r="E31" s="92"/>
      <c r="F31" s="93">
        <f>MAX(F8:F27)</f>
        <v>24.6525</v>
      </c>
      <c r="G31" s="92"/>
      <c r="H31" s="93">
        <f>MAX(H8:H27)</f>
        <v>22.264099999999999</v>
      </c>
      <c r="I31" s="92"/>
      <c r="J31" s="93">
        <f>MAX(J8:J27)</f>
        <v>20.980499999999999</v>
      </c>
      <c r="K31" s="92"/>
      <c r="L31" s="93">
        <f>MAX(L8:L27)</f>
        <v>16.932200000000002</v>
      </c>
      <c r="M31" s="92"/>
      <c r="N31" s="93">
        <f>MAX(N8:N27)</f>
        <v>9.7575000000000003</v>
      </c>
      <c r="O31" s="92"/>
      <c r="P31" s="93">
        <f>MAX(P8:P27)</f>
        <v>8.6312999999999995</v>
      </c>
      <c r="Q31" s="92"/>
      <c r="R31" s="93">
        <f>MAX(R8:R27)</f>
        <v>8.9466999999999999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44319</v>
      </c>
      <c r="C8" s="65">
        <f>VLOOKUP($A8,'Return Data'!$B$7:$R$2843,4,0)</f>
        <v>87.502700000000004</v>
      </c>
      <c r="D8" s="65">
        <f>VLOOKUP($A8,'Return Data'!$B$7:$R$2843,9,0)</f>
        <v>9.8219999999999992</v>
      </c>
      <c r="E8" s="66">
        <f>RANK(D8,D$8:D$27,0)</f>
        <v>4</v>
      </c>
      <c r="F8" s="65">
        <f>VLOOKUP($A8,'Return Data'!$B$7:$R$2843,10,0)</f>
        <v>7.1054000000000004</v>
      </c>
      <c r="G8" s="66">
        <f>RANK(F8,F$8:F$27,0)</f>
        <v>6</v>
      </c>
      <c r="H8" s="65">
        <f>VLOOKUP($A8,'Return Data'!$B$7:$R$2843,11,0)</f>
        <v>4.9813999999999998</v>
      </c>
      <c r="I8" s="66">
        <f>RANK(H8,H$8:H$27,0)</f>
        <v>5</v>
      </c>
      <c r="J8" s="65">
        <f>VLOOKUP($A8,'Return Data'!$B$7:$R$2843,12,0)</f>
        <v>5.7847</v>
      </c>
      <c r="K8" s="66">
        <f>RANK(J8,J$8:J$27,0)</f>
        <v>5</v>
      </c>
      <c r="L8" s="65">
        <f>VLOOKUP($A8,'Return Data'!$B$7:$R$2843,13,0)</f>
        <v>9.6972000000000005</v>
      </c>
      <c r="M8" s="66">
        <f>RANK(L8,L$8:L$27,0)</f>
        <v>5</v>
      </c>
      <c r="N8" s="65">
        <f>VLOOKUP($A8,'Return Data'!$B$7:$R$2843,17,0)</f>
        <v>9.9533000000000005</v>
      </c>
      <c r="O8" s="66">
        <f>RANK(N8,N$8:N$27,0)</f>
        <v>5</v>
      </c>
      <c r="P8" s="65">
        <f>VLOOKUP($A8,'Return Data'!$B$7:$R$2843,14,0)</f>
        <v>9.4251000000000005</v>
      </c>
      <c r="Q8" s="66">
        <f>RANK(P8,P$8:P$27,0)</f>
        <v>4</v>
      </c>
      <c r="R8" s="65">
        <f>VLOOKUP($A8,'Return Data'!$B$7:$R$2843,16,0)</f>
        <v>9.0394000000000005</v>
      </c>
      <c r="S8" s="67">
        <f>RANK(R8,R$8:R$27,0)</f>
        <v>5</v>
      </c>
    </row>
    <row r="9" spans="1:19" x14ac:dyDescent="0.3">
      <c r="A9" s="82" t="s">
        <v>613</v>
      </c>
      <c r="B9" s="64">
        <f>VLOOKUP($A9,'Return Data'!$B$7:$R$2843,3,0)</f>
        <v>44319</v>
      </c>
      <c r="C9" s="65">
        <f>VLOOKUP($A9,'Return Data'!$B$7:$R$2843,4,0)</f>
        <v>13.681699999999999</v>
      </c>
      <c r="D9" s="65">
        <f>VLOOKUP($A9,'Return Data'!$B$7:$R$2843,9,0)</f>
        <v>9.4002999999999997</v>
      </c>
      <c r="E9" s="66">
        <f t="shared" ref="E9:E27" si="0">RANK(D9,D$8:D$27,0)</f>
        <v>7</v>
      </c>
      <c r="F9" s="65">
        <f>VLOOKUP($A9,'Return Data'!$B$7:$R$2843,10,0)</f>
        <v>6.7209000000000003</v>
      </c>
      <c r="G9" s="66">
        <f t="shared" ref="G9:G27" si="1">RANK(F9,F$8:F$27,0)</f>
        <v>8</v>
      </c>
      <c r="H9" s="65">
        <f>VLOOKUP($A9,'Return Data'!$B$7:$R$2843,11,0)</f>
        <v>5.1544999999999996</v>
      </c>
      <c r="I9" s="66">
        <f t="shared" ref="I9:I27" si="2">RANK(H9,H$8:H$27,0)</f>
        <v>3</v>
      </c>
      <c r="J9" s="65">
        <f>VLOOKUP($A9,'Return Data'!$B$7:$R$2843,12,0)</f>
        <v>6.16</v>
      </c>
      <c r="K9" s="66">
        <f t="shared" ref="K9:K27" si="3">RANK(J9,J$8:J$27,0)</f>
        <v>3</v>
      </c>
      <c r="L9" s="65">
        <f>VLOOKUP($A9,'Return Data'!$B$7:$R$2843,13,0)</f>
        <v>11.0951</v>
      </c>
      <c r="M9" s="66">
        <f t="shared" ref="M9:M27" si="4">RANK(L9,L$8:L$27,0)</f>
        <v>1</v>
      </c>
      <c r="N9" s="65">
        <f>VLOOKUP($A9,'Return Data'!$B$7:$R$2843,17,0)</f>
        <v>8.5535999999999994</v>
      </c>
      <c r="O9" s="66">
        <f t="shared" ref="O9:O27" si="5">RANK(N9,N$8:N$27,0)</f>
        <v>15</v>
      </c>
      <c r="P9" s="65">
        <f>VLOOKUP($A9,'Return Data'!$B$7:$R$2843,14,0)</f>
        <v>8.8836999999999993</v>
      </c>
      <c r="Q9" s="66">
        <f t="shared" ref="Q9:Q24" si="6">RANK(P9,P$8:P$27,0)</f>
        <v>8</v>
      </c>
      <c r="R9" s="65">
        <f>VLOOKUP($A9,'Return Data'!$B$7:$R$2843,16,0)</f>
        <v>8.5798000000000005</v>
      </c>
      <c r="S9" s="67">
        <f t="shared" ref="S9:S27" si="7">RANK(R9,R$8:R$27,0)</f>
        <v>10</v>
      </c>
    </row>
    <row r="10" spans="1:19" x14ac:dyDescent="0.3">
      <c r="A10" s="82" t="s">
        <v>616</v>
      </c>
      <c r="B10" s="64">
        <f>VLOOKUP($A10,'Return Data'!$B$7:$R$2843,3,0)</f>
        <v>44319</v>
      </c>
      <c r="C10" s="65">
        <f>VLOOKUP($A10,'Return Data'!$B$7:$R$2843,4,0)</f>
        <v>22.768999999999998</v>
      </c>
      <c r="D10" s="65">
        <f>VLOOKUP($A10,'Return Data'!$B$7:$R$2843,9,0)</f>
        <v>7.2020999999999997</v>
      </c>
      <c r="E10" s="66">
        <f t="shared" si="0"/>
        <v>16</v>
      </c>
      <c r="F10" s="65">
        <f>VLOOKUP($A10,'Return Data'!$B$7:$R$2843,10,0)</f>
        <v>4.1647999999999996</v>
      </c>
      <c r="G10" s="66">
        <f t="shared" si="1"/>
        <v>18</v>
      </c>
      <c r="H10" s="65">
        <f>VLOOKUP($A10,'Return Data'!$B$7:$R$2843,11,0)</f>
        <v>3.0076000000000001</v>
      </c>
      <c r="I10" s="66">
        <f t="shared" si="2"/>
        <v>18</v>
      </c>
      <c r="J10" s="65">
        <f>VLOOKUP($A10,'Return Data'!$B$7:$R$2843,12,0)</f>
        <v>4.0865999999999998</v>
      </c>
      <c r="K10" s="66">
        <f t="shared" si="3"/>
        <v>18</v>
      </c>
      <c r="L10" s="65">
        <f>VLOOKUP($A10,'Return Data'!$B$7:$R$2843,13,0)</f>
        <v>8.5218000000000007</v>
      </c>
      <c r="M10" s="66">
        <f t="shared" si="4"/>
        <v>14</v>
      </c>
      <c r="N10" s="65">
        <f>VLOOKUP($A10,'Return Data'!$B$7:$R$2843,17,0)</f>
        <v>4.7393999999999998</v>
      </c>
      <c r="O10" s="66">
        <f t="shared" si="5"/>
        <v>18</v>
      </c>
      <c r="P10" s="65">
        <f>VLOOKUP($A10,'Return Data'!$B$7:$R$2843,14,0)</f>
        <v>5.4489999999999998</v>
      </c>
      <c r="Q10" s="66">
        <f t="shared" si="6"/>
        <v>14</v>
      </c>
      <c r="R10" s="65">
        <f>VLOOKUP($A10,'Return Data'!$B$7:$R$2843,16,0)</f>
        <v>7.5380000000000003</v>
      </c>
      <c r="S10" s="67">
        <f t="shared" si="7"/>
        <v>17</v>
      </c>
    </row>
    <row r="11" spans="1:19" x14ac:dyDescent="0.3">
      <c r="A11" s="82" t="s">
        <v>617</v>
      </c>
      <c r="B11" s="64">
        <f>VLOOKUP($A11,'Return Data'!$B$7:$R$2843,3,0)</f>
        <v>44319</v>
      </c>
      <c r="C11" s="65">
        <f>VLOOKUP($A11,'Return Data'!$B$7:$R$2843,4,0)</f>
        <v>18.223099999999999</v>
      </c>
      <c r="D11" s="65">
        <f>VLOOKUP($A11,'Return Data'!$B$7:$R$2843,9,0)</f>
        <v>8.5385000000000009</v>
      </c>
      <c r="E11" s="66">
        <f t="shared" si="0"/>
        <v>12</v>
      </c>
      <c r="F11" s="65">
        <f>VLOOKUP($A11,'Return Data'!$B$7:$R$2843,10,0)</f>
        <v>6.3487</v>
      </c>
      <c r="G11" s="66">
        <f t="shared" si="1"/>
        <v>12</v>
      </c>
      <c r="H11" s="65">
        <f>VLOOKUP($A11,'Return Data'!$B$7:$R$2843,11,0)</f>
        <v>3.9064000000000001</v>
      </c>
      <c r="I11" s="66">
        <f t="shared" si="2"/>
        <v>15</v>
      </c>
      <c r="J11" s="65">
        <f>VLOOKUP($A11,'Return Data'!$B$7:$R$2843,12,0)</f>
        <v>4.6077000000000004</v>
      </c>
      <c r="K11" s="66">
        <f t="shared" si="3"/>
        <v>14</v>
      </c>
      <c r="L11" s="65">
        <f>VLOOKUP($A11,'Return Data'!$B$7:$R$2843,13,0)</f>
        <v>8.0252999999999997</v>
      </c>
      <c r="M11" s="66">
        <f t="shared" si="4"/>
        <v>18</v>
      </c>
      <c r="N11" s="65">
        <f>VLOOKUP($A11,'Return Data'!$B$7:$R$2843,17,0)</f>
        <v>9.1088000000000005</v>
      </c>
      <c r="O11" s="66">
        <f t="shared" si="5"/>
        <v>13</v>
      </c>
      <c r="P11" s="65">
        <f>VLOOKUP($A11,'Return Data'!$B$7:$R$2843,14,0)</f>
        <v>8.6963000000000008</v>
      </c>
      <c r="Q11" s="66">
        <f t="shared" si="6"/>
        <v>11</v>
      </c>
      <c r="R11" s="65">
        <f>VLOOKUP($A11,'Return Data'!$B$7:$R$2843,16,0)</f>
        <v>8.6440000000000001</v>
      </c>
      <c r="S11" s="67">
        <f t="shared" si="7"/>
        <v>9</v>
      </c>
    </row>
    <row r="12" spans="1:19" x14ac:dyDescent="0.3">
      <c r="A12" s="82" t="s">
        <v>619</v>
      </c>
      <c r="B12" s="64">
        <f>VLOOKUP($A12,'Return Data'!$B$7:$R$2843,3,0)</f>
        <v>44319</v>
      </c>
      <c r="C12" s="65">
        <f>VLOOKUP($A12,'Return Data'!$B$7:$R$2843,4,0)</f>
        <v>12.861499999999999</v>
      </c>
      <c r="D12" s="65">
        <f>VLOOKUP($A12,'Return Data'!$B$7:$R$2843,9,0)</f>
        <v>5.2534999999999998</v>
      </c>
      <c r="E12" s="66">
        <f t="shared" si="0"/>
        <v>18</v>
      </c>
      <c r="F12" s="65">
        <f>VLOOKUP($A12,'Return Data'!$B$7:$R$2843,10,0)</f>
        <v>5.2413999999999996</v>
      </c>
      <c r="G12" s="66">
        <f t="shared" si="1"/>
        <v>17</v>
      </c>
      <c r="H12" s="65">
        <f>VLOOKUP($A12,'Return Data'!$B$7:$R$2843,11,0)</f>
        <v>4.1475999999999997</v>
      </c>
      <c r="I12" s="66">
        <f t="shared" si="2"/>
        <v>12</v>
      </c>
      <c r="J12" s="65">
        <f>VLOOKUP($A12,'Return Data'!$B$7:$R$2843,12,0)</f>
        <v>4.7995000000000001</v>
      </c>
      <c r="K12" s="66">
        <f t="shared" si="3"/>
        <v>13</v>
      </c>
      <c r="L12" s="65">
        <f>VLOOKUP($A12,'Return Data'!$B$7:$R$2843,13,0)</f>
        <v>8.2550000000000008</v>
      </c>
      <c r="M12" s="66">
        <f t="shared" si="4"/>
        <v>17</v>
      </c>
      <c r="N12" s="65">
        <f>VLOOKUP($A12,'Return Data'!$B$7:$R$2843,17,0)</f>
        <v>9.3838000000000008</v>
      </c>
      <c r="O12" s="66">
        <f t="shared" si="5"/>
        <v>10</v>
      </c>
      <c r="P12" s="65"/>
      <c r="Q12" s="66"/>
      <c r="R12" s="65">
        <f>VLOOKUP($A12,'Return Data'!$B$7:$R$2843,16,0)</f>
        <v>9.9754000000000005</v>
      </c>
      <c r="S12" s="67">
        <f t="shared" si="7"/>
        <v>1</v>
      </c>
    </row>
    <row r="13" spans="1:19" x14ac:dyDescent="0.3">
      <c r="A13" s="82" t="s">
        <v>621</v>
      </c>
      <c r="B13" s="64">
        <f>VLOOKUP($A13,'Return Data'!$B$7:$R$2843,3,0)</f>
        <v>44319</v>
      </c>
      <c r="C13" s="65">
        <f>VLOOKUP($A13,'Return Data'!$B$7:$R$2843,4,0)</f>
        <v>13.814299999999999</v>
      </c>
      <c r="D13" s="65">
        <f>VLOOKUP($A13,'Return Data'!$B$7:$R$2843,9,0)</f>
        <v>3.3569</v>
      </c>
      <c r="E13" s="66">
        <f t="shared" si="0"/>
        <v>19</v>
      </c>
      <c r="F13" s="65">
        <f>VLOOKUP($A13,'Return Data'!$B$7:$R$2843,10,0)</f>
        <v>3.3643000000000001</v>
      </c>
      <c r="G13" s="66">
        <f t="shared" si="1"/>
        <v>19</v>
      </c>
      <c r="H13" s="65">
        <f>VLOOKUP($A13,'Return Data'!$B$7:$R$2843,11,0)</f>
        <v>4.0731000000000002</v>
      </c>
      <c r="I13" s="66">
        <f t="shared" si="2"/>
        <v>13</v>
      </c>
      <c r="J13" s="65">
        <f>VLOOKUP($A13,'Return Data'!$B$7:$R$2843,12,0)</f>
        <v>4.5071000000000003</v>
      </c>
      <c r="K13" s="66">
        <f t="shared" si="3"/>
        <v>15</v>
      </c>
      <c r="L13" s="65">
        <f>VLOOKUP($A13,'Return Data'!$B$7:$R$2843,13,0)</f>
        <v>0.66500000000000004</v>
      </c>
      <c r="M13" s="66">
        <f t="shared" si="4"/>
        <v>19</v>
      </c>
      <c r="N13" s="65">
        <f>VLOOKUP($A13,'Return Data'!$B$7:$R$2843,17,0)</f>
        <v>-2.7105999999999999</v>
      </c>
      <c r="O13" s="66">
        <f t="shared" si="5"/>
        <v>19</v>
      </c>
      <c r="P13" s="65">
        <f>VLOOKUP($A13,'Return Data'!$B$7:$R$2843,14,0)</f>
        <v>0.65059999999999996</v>
      </c>
      <c r="Q13" s="66">
        <f t="shared" si="6"/>
        <v>15</v>
      </c>
      <c r="R13" s="65">
        <f>VLOOKUP($A13,'Return Data'!$B$7:$R$2843,16,0)</f>
        <v>5.0048000000000004</v>
      </c>
      <c r="S13" s="67">
        <f t="shared" si="7"/>
        <v>19</v>
      </c>
    </row>
    <row r="14" spans="1:19" x14ac:dyDescent="0.3">
      <c r="A14" s="82" t="s">
        <v>624</v>
      </c>
      <c r="B14" s="64">
        <f>VLOOKUP($A14,'Return Data'!$B$7:$R$2843,3,0)</f>
        <v>44319</v>
      </c>
      <c r="C14" s="65">
        <f>VLOOKUP($A14,'Return Data'!$B$7:$R$2843,4,0)</f>
        <v>82.3245</v>
      </c>
      <c r="D14" s="65">
        <f>VLOOKUP($A14,'Return Data'!$B$7:$R$2843,9,0)</f>
        <v>8.4259000000000004</v>
      </c>
      <c r="E14" s="66">
        <f t="shared" si="0"/>
        <v>14</v>
      </c>
      <c r="F14" s="65">
        <f>VLOOKUP($A14,'Return Data'!$B$7:$R$2843,10,0)</f>
        <v>7.4127999999999998</v>
      </c>
      <c r="G14" s="66">
        <f t="shared" si="1"/>
        <v>4</v>
      </c>
      <c r="H14" s="65">
        <f>VLOOKUP($A14,'Return Data'!$B$7:$R$2843,11,0)</f>
        <v>5.6192000000000002</v>
      </c>
      <c r="I14" s="66">
        <f t="shared" si="2"/>
        <v>1</v>
      </c>
      <c r="J14" s="65">
        <f>VLOOKUP($A14,'Return Data'!$B$7:$R$2843,12,0)</f>
        <v>7.1683000000000003</v>
      </c>
      <c r="K14" s="66">
        <f t="shared" si="3"/>
        <v>1</v>
      </c>
      <c r="L14" s="65">
        <f>VLOOKUP($A14,'Return Data'!$B$7:$R$2843,13,0)</f>
        <v>9.8871000000000002</v>
      </c>
      <c r="M14" s="66">
        <f t="shared" si="4"/>
        <v>3</v>
      </c>
      <c r="N14" s="65">
        <f>VLOOKUP($A14,'Return Data'!$B$7:$R$2843,17,0)</f>
        <v>9.2051999999999996</v>
      </c>
      <c r="O14" s="66">
        <f t="shared" si="5"/>
        <v>12</v>
      </c>
      <c r="P14" s="65">
        <f>VLOOKUP($A14,'Return Data'!$B$7:$R$2843,14,0)</f>
        <v>8.9037000000000006</v>
      </c>
      <c r="Q14" s="66">
        <f t="shared" si="6"/>
        <v>7</v>
      </c>
      <c r="R14" s="65">
        <f>VLOOKUP($A14,'Return Data'!$B$7:$R$2843,16,0)</f>
        <v>9.4002999999999997</v>
      </c>
      <c r="S14" s="67">
        <f t="shared" si="7"/>
        <v>4</v>
      </c>
    </row>
    <row r="15" spans="1:19" x14ac:dyDescent="0.3">
      <c r="A15" s="82" t="s">
        <v>627</v>
      </c>
      <c r="B15" s="64">
        <f>VLOOKUP($A15,'Return Data'!$B$7:$R$2843,3,0)</f>
        <v>44319</v>
      </c>
      <c r="C15" s="65">
        <f>VLOOKUP($A15,'Return Data'!$B$7:$R$2843,4,0)</f>
        <v>25.3992</v>
      </c>
      <c r="D15" s="65">
        <f>VLOOKUP($A15,'Return Data'!$B$7:$R$2843,9,0)</f>
        <v>9.4735999999999994</v>
      </c>
      <c r="E15" s="66">
        <f t="shared" si="0"/>
        <v>5</v>
      </c>
      <c r="F15" s="65">
        <f>VLOOKUP($A15,'Return Data'!$B$7:$R$2843,10,0)</f>
        <v>6.4287000000000001</v>
      </c>
      <c r="G15" s="66">
        <f t="shared" si="1"/>
        <v>9</v>
      </c>
      <c r="H15" s="65">
        <f>VLOOKUP($A15,'Return Data'!$B$7:$R$2843,11,0)</f>
        <v>4.5788000000000002</v>
      </c>
      <c r="I15" s="66">
        <f t="shared" si="2"/>
        <v>9</v>
      </c>
      <c r="J15" s="65">
        <f>VLOOKUP($A15,'Return Data'!$B$7:$R$2843,12,0)</f>
        <v>5.2678000000000003</v>
      </c>
      <c r="K15" s="66">
        <f t="shared" si="3"/>
        <v>10</v>
      </c>
      <c r="L15" s="65">
        <f>VLOOKUP($A15,'Return Data'!$B$7:$R$2843,13,0)</f>
        <v>9.6426999999999996</v>
      </c>
      <c r="M15" s="66">
        <f t="shared" si="4"/>
        <v>6</v>
      </c>
      <c r="N15" s="65">
        <f>VLOOKUP($A15,'Return Data'!$B$7:$R$2843,17,0)</f>
        <v>10.082000000000001</v>
      </c>
      <c r="O15" s="66">
        <f t="shared" si="5"/>
        <v>4</v>
      </c>
      <c r="P15" s="65">
        <f>VLOOKUP($A15,'Return Data'!$B$7:$R$2843,14,0)</f>
        <v>9.4530999999999992</v>
      </c>
      <c r="Q15" s="66">
        <f t="shared" si="6"/>
        <v>3</v>
      </c>
      <c r="R15" s="65">
        <f>VLOOKUP($A15,'Return Data'!$B$7:$R$2843,16,0)</f>
        <v>8.9251000000000005</v>
      </c>
      <c r="S15" s="67">
        <f t="shared" si="7"/>
        <v>6</v>
      </c>
    </row>
    <row r="16" spans="1:19" x14ac:dyDescent="0.3">
      <c r="A16" s="82" t="s">
        <v>629</v>
      </c>
      <c r="B16" s="64">
        <f>VLOOKUP($A16,'Return Data'!$B$7:$R$2843,3,0)</f>
        <v>44319</v>
      </c>
      <c r="C16" s="65">
        <f>VLOOKUP($A16,'Return Data'!$B$7:$R$2843,4,0)</f>
        <v>23.6478</v>
      </c>
      <c r="D16" s="65">
        <f>VLOOKUP($A16,'Return Data'!$B$7:$R$2843,9,0)</f>
        <v>6.6391999999999998</v>
      </c>
      <c r="E16" s="66">
        <f t="shared" si="0"/>
        <v>17</v>
      </c>
      <c r="F16" s="65">
        <f>VLOOKUP($A16,'Return Data'!$B$7:$R$2843,10,0)</f>
        <v>5.5456000000000003</v>
      </c>
      <c r="G16" s="66">
        <f t="shared" si="1"/>
        <v>16</v>
      </c>
      <c r="H16" s="65">
        <f>VLOOKUP($A16,'Return Data'!$B$7:$R$2843,11,0)</f>
        <v>4.6268000000000002</v>
      </c>
      <c r="I16" s="66">
        <f t="shared" si="2"/>
        <v>8</v>
      </c>
      <c r="J16" s="65">
        <f>VLOOKUP($A16,'Return Data'!$B$7:$R$2843,12,0)</f>
        <v>5.3141999999999996</v>
      </c>
      <c r="K16" s="66">
        <f t="shared" si="3"/>
        <v>7</v>
      </c>
      <c r="L16" s="65">
        <f>VLOOKUP($A16,'Return Data'!$B$7:$R$2843,13,0)</f>
        <v>9.16</v>
      </c>
      <c r="M16" s="66">
        <f t="shared" si="4"/>
        <v>8</v>
      </c>
      <c r="N16" s="65">
        <f>VLOOKUP($A16,'Return Data'!$B$7:$R$2843,17,0)</f>
        <v>9.5167000000000002</v>
      </c>
      <c r="O16" s="66">
        <f t="shared" si="5"/>
        <v>9</v>
      </c>
      <c r="P16" s="65">
        <f>VLOOKUP($A16,'Return Data'!$B$7:$R$2843,14,0)</f>
        <v>8.9883000000000006</v>
      </c>
      <c r="Q16" s="66">
        <f t="shared" si="6"/>
        <v>6</v>
      </c>
      <c r="R16" s="65">
        <f>VLOOKUP($A16,'Return Data'!$B$7:$R$2843,16,0)</f>
        <v>8.9137000000000004</v>
      </c>
      <c r="S16" s="67">
        <f t="shared" si="7"/>
        <v>7</v>
      </c>
    </row>
    <row r="17" spans="1:19" x14ac:dyDescent="0.3">
      <c r="A17" s="82" t="s">
        <v>630</v>
      </c>
      <c r="B17" s="64">
        <f>VLOOKUP($A17,'Return Data'!$B$7:$R$2843,3,0)</f>
        <v>44319</v>
      </c>
      <c r="C17" s="65">
        <f>VLOOKUP($A17,'Return Data'!$B$7:$R$2843,4,0)</f>
        <v>15.421099999999999</v>
      </c>
      <c r="D17" s="65">
        <f>VLOOKUP($A17,'Return Data'!$B$7:$R$2843,9,0)</f>
        <v>11.113</v>
      </c>
      <c r="E17" s="66">
        <f t="shared" si="0"/>
        <v>1</v>
      </c>
      <c r="F17" s="65">
        <f>VLOOKUP($A17,'Return Data'!$B$7:$R$2843,10,0)</f>
        <v>7.4820000000000002</v>
      </c>
      <c r="G17" s="66">
        <f t="shared" si="1"/>
        <v>2</v>
      </c>
      <c r="H17" s="65">
        <f>VLOOKUP($A17,'Return Data'!$B$7:$R$2843,11,0)</f>
        <v>4.6749000000000001</v>
      </c>
      <c r="I17" s="66">
        <f t="shared" si="2"/>
        <v>7</v>
      </c>
      <c r="J17" s="65">
        <f>VLOOKUP($A17,'Return Data'!$B$7:$R$2843,12,0)</f>
        <v>5.1904000000000003</v>
      </c>
      <c r="K17" s="66">
        <f t="shared" si="3"/>
        <v>11</v>
      </c>
      <c r="L17" s="65">
        <f>VLOOKUP($A17,'Return Data'!$B$7:$R$2843,13,0)</f>
        <v>10.0266</v>
      </c>
      <c r="M17" s="66">
        <f t="shared" si="4"/>
        <v>2</v>
      </c>
      <c r="N17" s="65">
        <f>VLOOKUP($A17,'Return Data'!$B$7:$R$2843,17,0)</f>
        <v>9.2899999999999991</v>
      </c>
      <c r="O17" s="66">
        <f t="shared" si="5"/>
        <v>11</v>
      </c>
      <c r="P17" s="65">
        <f>VLOOKUP($A17,'Return Data'!$B$7:$R$2843,14,0)</f>
        <v>8.8300999999999998</v>
      </c>
      <c r="Q17" s="66">
        <f t="shared" si="6"/>
        <v>9</v>
      </c>
      <c r="R17" s="65">
        <f>VLOOKUP($A17,'Return Data'!$B$7:$R$2843,16,0)</f>
        <v>8.4999000000000002</v>
      </c>
      <c r="S17" s="67">
        <f t="shared" si="7"/>
        <v>12</v>
      </c>
    </row>
    <row r="18" spans="1:19" x14ac:dyDescent="0.3">
      <c r="A18" s="82" t="s">
        <v>633</v>
      </c>
      <c r="B18" s="64">
        <f>VLOOKUP($A18,'Return Data'!$B$7:$R$2843,3,0)</f>
        <v>44319</v>
      </c>
      <c r="C18" s="65">
        <f>VLOOKUP($A18,'Return Data'!$B$7:$R$2843,4,0)</f>
        <v>2636.1712000000002</v>
      </c>
      <c r="D18" s="65">
        <f>VLOOKUP($A18,'Return Data'!$B$7:$R$2843,9,0)</f>
        <v>9.0053999999999998</v>
      </c>
      <c r="E18" s="66">
        <f t="shared" si="0"/>
        <v>10</v>
      </c>
      <c r="F18" s="65">
        <f>VLOOKUP($A18,'Return Data'!$B$7:$R$2843,10,0)</f>
        <v>7.0758999999999999</v>
      </c>
      <c r="G18" s="66">
        <f t="shared" si="1"/>
        <v>7</v>
      </c>
      <c r="H18" s="65">
        <f>VLOOKUP($A18,'Return Data'!$B$7:$R$2843,11,0)</f>
        <v>4.4291</v>
      </c>
      <c r="I18" s="66">
        <f t="shared" si="2"/>
        <v>10</v>
      </c>
      <c r="J18" s="65">
        <f>VLOOKUP($A18,'Return Data'!$B$7:$R$2843,12,0)</f>
        <v>5.2714999999999996</v>
      </c>
      <c r="K18" s="66">
        <f t="shared" si="3"/>
        <v>9</v>
      </c>
      <c r="L18" s="65">
        <f>VLOOKUP($A18,'Return Data'!$B$7:$R$2843,13,0)</f>
        <v>9.0701000000000001</v>
      </c>
      <c r="M18" s="66">
        <f t="shared" si="4"/>
        <v>10</v>
      </c>
      <c r="N18" s="65">
        <f>VLOOKUP($A18,'Return Data'!$B$7:$R$2843,17,0)</f>
        <v>9.6951999999999998</v>
      </c>
      <c r="O18" s="66">
        <f t="shared" si="5"/>
        <v>8</v>
      </c>
      <c r="P18" s="65">
        <f>VLOOKUP($A18,'Return Data'!$B$7:$R$2843,14,0)</f>
        <v>9.1920999999999999</v>
      </c>
      <c r="Q18" s="66">
        <f t="shared" si="6"/>
        <v>5</v>
      </c>
      <c r="R18" s="65">
        <f>VLOOKUP($A18,'Return Data'!$B$7:$R$2843,16,0)</f>
        <v>8.0931999999999995</v>
      </c>
      <c r="S18" s="67">
        <f t="shared" si="7"/>
        <v>16</v>
      </c>
    </row>
    <row r="19" spans="1:19" x14ac:dyDescent="0.3">
      <c r="A19" s="82" t="s">
        <v>635</v>
      </c>
      <c r="B19" s="64">
        <f>VLOOKUP($A19,'Return Data'!$B$7:$R$2843,3,0)</f>
        <v>44319</v>
      </c>
      <c r="C19" s="65">
        <f>VLOOKUP($A19,'Return Data'!$B$7:$R$2843,4,0)</f>
        <v>3006.3236000000002</v>
      </c>
      <c r="D19" s="65">
        <f>VLOOKUP($A19,'Return Data'!$B$7:$R$2843,9,0)</f>
        <v>8.0388999999999999</v>
      </c>
      <c r="E19" s="66">
        <f t="shared" si="0"/>
        <v>15</v>
      </c>
      <c r="F19" s="65">
        <f>VLOOKUP($A19,'Return Data'!$B$7:$R$2843,10,0)</f>
        <v>6.0757000000000003</v>
      </c>
      <c r="G19" s="66">
        <f t="shared" si="1"/>
        <v>14</v>
      </c>
      <c r="H19" s="65">
        <f>VLOOKUP($A19,'Return Data'!$B$7:$R$2843,11,0)</f>
        <v>4.4040999999999997</v>
      </c>
      <c r="I19" s="66">
        <f t="shared" si="2"/>
        <v>11</v>
      </c>
      <c r="J19" s="65">
        <f>VLOOKUP($A19,'Return Data'!$B$7:$R$2843,12,0)</f>
        <v>5.3330000000000002</v>
      </c>
      <c r="K19" s="66">
        <f t="shared" si="3"/>
        <v>6</v>
      </c>
      <c r="L19" s="65">
        <f>VLOOKUP($A19,'Return Data'!$B$7:$R$2843,13,0)</f>
        <v>8.4792000000000005</v>
      </c>
      <c r="M19" s="66">
        <f t="shared" si="4"/>
        <v>15</v>
      </c>
      <c r="N19" s="65">
        <f>VLOOKUP($A19,'Return Data'!$B$7:$R$2843,17,0)</f>
        <v>8.8406000000000002</v>
      </c>
      <c r="O19" s="66">
        <f t="shared" si="5"/>
        <v>14</v>
      </c>
      <c r="P19" s="65">
        <f>VLOOKUP($A19,'Return Data'!$B$7:$R$2843,14,0)</f>
        <v>8.7224000000000004</v>
      </c>
      <c r="Q19" s="66">
        <f t="shared" si="6"/>
        <v>10</v>
      </c>
      <c r="R19" s="65">
        <f>VLOOKUP($A19,'Return Data'!$B$7:$R$2843,16,0)</f>
        <v>8.7780000000000005</v>
      </c>
      <c r="S19" s="67">
        <f t="shared" si="7"/>
        <v>8</v>
      </c>
    </row>
    <row r="20" spans="1:19" x14ac:dyDescent="0.3">
      <c r="A20" s="82" t="s">
        <v>636</v>
      </c>
      <c r="B20" s="64">
        <f>VLOOKUP($A20,'Return Data'!$B$7:$R$2843,3,0)</f>
        <v>44319</v>
      </c>
      <c r="C20" s="65">
        <f>VLOOKUP($A20,'Return Data'!$B$7:$R$2843,4,0)</f>
        <v>60.1464</v>
      </c>
      <c r="D20" s="65">
        <f>VLOOKUP($A20,'Return Data'!$B$7:$R$2843,9,0)</f>
        <v>9.4083000000000006</v>
      </c>
      <c r="E20" s="66">
        <f t="shared" si="0"/>
        <v>6</v>
      </c>
      <c r="F20" s="65">
        <f>VLOOKUP($A20,'Return Data'!$B$7:$R$2843,10,0)</f>
        <v>6.0823999999999998</v>
      </c>
      <c r="G20" s="66">
        <f t="shared" si="1"/>
        <v>13</v>
      </c>
      <c r="H20" s="65">
        <f>VLOOKUP($A20,'Return Data'!$B$7:$R$2843,11,0)</f>
        <v>2.468</v>
      </c>
      <c r="I20" s="66">
        <f t="shared" si="2"/>
        <v>19</v>
      </c>
      <c r="J20" s="65">
        <f>VLOOKUP($A20,'Return Data'!$B$7:$R$2843,12,0)</f>
        <v>3.149</v>
      </c>
      <c r="K20" s="66">
        <f t="shared" si="3"/>
        <v>19</v>
      </c>
      <c r="L20" s="65">
        <f>VLOOKUP($A20,'Return Data'!$B$7:$R$2843,13,0)</f>
        <v>8.7795000000000005</v>
      </c>
      <c r="M20" s="66">
        <f t="shared" si="4"/>
        <v>13</v>
      </c>
      <c r="N20" s="65">
        <f>VLOOKUP($A20,'Return Data'!$B$7:$R$2843,17,0)</f>
        <v>11.7585</v>
      </c>
      <c r="O20" s="66">
        <f t="shared" si="5"/>
        <v>1</v>
      </c>
      <c r="P20" s="65">
        <f>VLOOKUP($A20,'Return Data'!$B$7:$R$2843,14,0)</f>
        <v>10.312200000000001</v>
      </c>
      <c r="Q20" s="66">
        <f t="shared" si="6"/>
        <v>1</v>
      </c>
      <c r="R20" s="65">
        <f>VLOOKUP($A20,'Return Data'!$B$7:$R$2843,16,0)</f>
        <v>8.4093999999999998</v>
      </c>
      <c r="S20" s="67">
        <f t="shared" si="7"/>
        <v>13</v>
      </c>
    </row>
    <row r="21" spans="1:19" x14ac:dyDescent="0.3">
      <c r="A21" s="117" t="s">
        <v>1776</v>
      </c>
      <c r="B21" s="64">
        <f>VLOOKUP($A21,'Return Data'!$B$7:$R$2843,3,0)</f>
        <v>44319</v>
      </c>
      <c r="C21" s="65">
        <f>VLOOKUP($A21,'Return Data'!$B$7:$R$2843,4,0)</f>
        <v>47.287199999999999</v>
      </c>
      <c r="D21" s="65">
        <f>VLOOKUP($A21,'Return Data'!$B$7:$R$2843,9,0)</f>
        <v>9.3527000000000005</v>
      </c>
      <c r="E21" s="66">
        <f t="shared" si="0"/>
        <v>8</v>
      </c>
      <c r="F21" s="65">
        <f>VLOOKUP($A21,'Return Data'!$B$7:$R$2843,10,0)</f>
        <v>7.4249999999999998</v>
      </c>
      <c r="G21" s="66">
        <f t="shared" si="1"/>
        <v>3</v>
      </c>
      <c r="H21" s="65">
        <f>VLOOKUP($A21,'Return Data'!$B$7:$R$2843,11,0)</f>
        <v>5.5555000000000003</v>
      </c>
      <c r="I21" s="66">
        <f t="shared" si="2"/>
        <v>2</v>
      </c>
      <c r="J21" s="65">
        <f>VLOOKUP($A21,'Return Data'!$B$7:$R$2843,12,0)</f>
        <v>6.8924000000000003</v>
      </c>
      <c r="K21" s="66">
        <f t="shared" si="3"/>
        <v>2</v>
      </c>
      <c r="L21" s="65">
        <f>VLOOKUP($A21,'Return Data'!$B$7:$R$2843,13,0)</f>
        <v>9.0701999999999998</v>
      </c>
      <c r="M21" s="66">
        <f t="shared" si="4"/>
        <v>9</v>
      </c>
      <c r="N21" s="65">
        <f>VLOOKUP($A21,'Return Data'!$B$7:$R$2843,17,0)</f>
        <v>8.2888999999999999</v>
      </c>
      <c r="O21" s="66">
        <f t="shared" si="5"/>
        <v>16</v>
      </c>
      <c r="P21" s="65">
        <f>VLOOKUP($A21,'Return Data'!$B$7:$R$2843,14,0)</f>
        <v>8.2327999999999992</v>
      </c>
      <c r="Q21" s="66">
        <f t="shared" si="6"/>
        <v>13</v>
      </c>
      <c r="R21" s="65">
        <f>VLOOKUP($A21,'Return Data'!$B$7:$R$2843,16,0)</f>
        <v>8.5404999999999998</v>
      </c>
      <c r="S21" s="67">
        <f t="shared" si="7"/>
        <v>11</v>
      </c>
    </row>
    <row r="22" spans="1:19" x14ac:dyDescent="0.3">
      <c r="A22" s="82" t="s">
        <v>639</v>
      </c>
      <c r="B22" s="64">
        <f>VLOOKUP($A22,'Return Data'!$B$7:$R$2843,3,0)</f>
        <v>44319</v>
      </c>
      <c r="C22" s="65">
        <f>VLOOKUP($A22,'Return Data'!$B$7:$R$2843,4,0)</f>
        <v>36.818899999999999</v>
      </c>
      <c r="D22" s="65">
        <f>VLOOKUP($A22,'Return Data'!$B$7:$R$2843,9,0)</f>
        <v>11.0838</v>
      </c>
      <c r="E22" s="66">
        <f t="shared" si="0"/>
        <v>2</v>
      </c>
      <c r="F22" s="65">
        <f>VLOOKUP($A22,'Return Data'!$B$7:$R$2843,10,0)</f>
        <v>7.3829000000000002</v>
      </c>
      <c r="G22" s="66">
        <f t="shared" si="1"/>
        <v>5</v>
      </c>
      <c r="H22" s="65">
        <f>VLOOKUP($A22,'Return Data'!$B$7:$R$2843,11,0)</f>
        <v>5.1271000000000004</v>
      </c>
      <c r="I22" s="66">
        <f t="shared" si="2"/>
        <v>4</v>
      </c>
      <c r="J22" s="65">
        <f>VLOOKUP($A22,'Return Data'!$B$7:$R$2843,12,0)</f>
        <v>6.0191999999999997</v>
      </c>
      <c r="K22" s="66">
        <f t="shared" si="3"/>
        <v>4</v>
      </c>
      <c r="L22" s="65">
        <f>VLOOKUP($A22,'Return Data'!$B$7:$R$2843,13,0)</f>
        <v>9.7051999999999996</v>
      </c>
      <c r="M22" s="66">
        <f t="shared" si="4"/>
        <v>4</v>
      </c>
      <c r="N22" s="65">
        <f>VLOOKUP($A22,'Return Data'!$B$7:$R$2843,17,0)</f>
        <v>9.7209000000000003</v>
      </c>
      <c r="O22" s="66">
        <f t="shared" si="5"/>
        <v>6</v>
      </c>
      <c r="P22" s="65">
        <f>VLOOKUP($A22,'Return Data'!$B$7:$R$2843,14,0)</f>
        <v>8.5928000000000004</v>
      </c>
      <c r="Q22" s="66">
        <f t="shared" si="6"/>
        <v>12</v>
      </c>
      <c r="R22" s="65">
        <f>VLOOKUP($A22,'Return Data'!$B$7:$R$2843,16,0)</f>
        <v>8.1732999999999993</v>
      </c>
      <c r="S22" s="67">
        <f t="shared" si="7"/>
        <v>15</v>
      </c>
    </row>
    <row r="23" spans="1:19" x14ac:dyDescent="0.3">
      <c r="A23" s="82" t="s">
        <v>640</v>
      </c>
      <c r="B23" s="64">
        <f>VLOOKUP($A23,'Return Data'!$B$7:$R$2843,3,0)</f>
        <v>44319</v>
      </c>
      <c r="C23" s="65">
        <f>VLOOKUP($A23,'Return Data'!$B$7:$R$2843,4,0)</f>
        <v>12.314299999999999</v>
      </c>
      <c r="D23" s="65">
        <f>VLOOKUP($A23,'Return Data'!$B$7:$R$2843,9,0)</f>
        <v>9.0646000000000004</v>
      </c>
      <c r="E23" s="66">
        <f t="shared" si="0"/>
        <v>9</v>
      </c>
      <c r="F23" s="65">
        <f>VLOOKUP($A23,'Return Data'!$B$7:$R$2843,10,0)</f>
        <v>5.7786</v>
      </c>
      <c r="G23" s="66">
        <f t="shared" si="1"/>
        <v>15</v>
      </c>
      <c r="H23" s="65">
        <f>VLOOKUP($A23,'Return Data'!$B$7:$R$2843,11,0)</f>
        <v>3.8245</v>
      </c>
      <c r="I23" s="66">
        <f t="shared" si="2"/>
        <v>16</v>
      </c>
      <c r="J23" s="65">
        <f>VLOOKUP($A23,'Return Data'!$B$7:$R$2843,12,0)</f>
        <v>4.4644000000000004</v>
      </c>
      <c r="K23" s="66">
        <f t="shared" si="3"/>
        <v>16</v>
      </c>
      <c r="L23" s="65">
        <f>VLOOKUP($A23,'Return Data'!$B$7:$R$2843,13,0)</f>
        <v>8.3595000000000006</v>
      </c>
      <c r="M23" s="66">
        <f t="shared" si="4"/>
        <v>16</v>
      </c>
      <c r="N23" s="65">
        <f>VLOOKUP($A23,'Return Data'!$B$7:$R$2843,17,0)</f>
        <v>9.7024000000000008</v>
      </c>
      <c r="O23" s="66">
        <f t="shared" si="5"/>
        <v>7</v>
      </c>
      <c r="P23" s="65"/>
      <c r="Q23" s="66"/>
      <c r="R23" s="65">
        <f>VLOOKUP($A23,'Return Data'!$B$7:$R$2843,16,0)</f>
        <v>9.6844999999999999</v>
      </c>
      <c r="S23" s="67">
        <f t="shared" si="7"/>
        <v>3</v>
      </c>
    </row>
    <row r="24" spans="1:19" x14ac:dyDescent="0.3">
      <c r="A24" s="82" t="s">
        <v>643</v>
      </c>
      <c r="B24" s="64">
        <f>VLOOKUP($A24,'Return Data'!$B$7:$R$2843,3,0)</f>
        <v>44319</v>
      </c>
      <c r="C24" s="65">
        <f>VLOOKUP($A24,'Return Data'!$B$7:$R$2843,4,0)</f>
        <v>32.276699999999998</v>
      </c>
      <c r="D24" s="65">
        <f>VLOOKUP($A24,'Return Data'!$B$7:$R$2843,9,0)</f>
        <v>8.7766000000000002</v>
      </c>
      <c r="E24" s="66">
        <f t="shared" si="0"/>
        <v>11</v>
      </c>
      <c r="F24" s="65">
        <f>VLOOKUP($A24,'Return Data'!$B$7:$R$2843,10,0)</f>
        <v>7.5624000000000002</v>
      </c>
      <c r="G24" s="66">
        <f t="shared" si="1"/>
        <v>1</v>
      </c>
      <c r="H24" s="65">
        <f>VLOOKUP($A24,'Return Data'!$B$7:$R$2843,11,0)</f>
        <v>4.7384000000000004</v>
      </c>
      <c r="I24" s="66">
        <f t="shared" si="2"/>
        <v>6</v>
      </c>
      <c r="J24" s="65">
        <f>VLOOKUP($A24,'Return Data'!$B$7:$R$2843,12,0)</f>
        <v>5.2977999999999996</v>
      </c>
      <c r="K24" s="66">
        <f t="shared" si="3"/>
        <v>8</v>
      </c>
      <c r="L24" s="65">
        <f>VLOOKUP($A24,'Return Data'!$B$7:$R$2843,13,0)</f>
        <v>8.9670000000000005</v>
      </c>
      <c r="M24" s="66">
        <f t="shared" si="4"/>
        <v>11</v>
      </c>
      <c r="N24" s="65">
        <f>VLOOKUP($A24,'Return Data'!$B$7:$R$2843,17,0)</f>
        <v>10.360099999999999</v>
      </c>
      <c r="O24" s="66">
        <f t="shared" si="5"/>
        <v>3</v>
      </c>
      <c r="P24" s="65">
        <f>VLOOKUP($A24,'Return Data'!$B$7:$R$2843,14,0)</f>
        <v>9.6038999999999994</v>
      </c>
      <c r="Q24" s="66">
        <f t="shared" si="6"/>
        <v>2</v>
      </c>
      <c r="R24" s="65">
        <f>VLOOKUP($A24,'Return Data'!$B$7:$R$2843,16,0)</f>
        <v>8.3605</v>
      </c>
      <c r="S24" s="67">
        <f t="shared" si="7"/>
        <v>14</v>
      </c>
    </row>
    <row r="25" spans="1:19" x14ac:dyDescent="0.3">
      <c r="A25" s="82" t="s">
        <v>644</v>
      </c>
      <c r="B25" s="64">
        <f>VLOOKUP($A25,'Return Data'!$B$7:$R$2843,3,0)</f>
        <v>44319</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-0.69310000000000005</v>
      </c>
      <c r="K25" s="66">
        <f t="shared" si="3"/>
        <v>20</v>
      </c>
      <c r="L25" s="65">
        <f>VLOOKUP($A25,'Return Data'!$B$7:$R$2843,13,0)</f>
        <v>-15.0312</v>
      </c>
      <c r="M25" s="66">
        <f t="shared" si="4"/>
        <v>20</v>
      </c>
      <c r="N25" s="65"/>
      <c r="O25" s="66"/>
      <c r="P25" s="65"/>
      <c r="Q25" s="66"/>
      <c r="R25" s="65">
        <f>VLOOKUP($A25,'Return Data'!$B$7:$R$2843,16,0)</f>
        <v>-11.6061</v>
      </c>
      <c r="S25" s="67">
        <f t="shared" si="7"/>
        <v>20</v>
      </c>
    </row>
    <row r="26" spans="1:19" x14ac:dyDescent="0.3">
      <c r="A26" s="82" t="s">
        <v>646</v>
      </c>
      <c r="B26" s="64">
        <f>VLOOKUP($A26,'Return Data'!$B$7:$R$2843,3,0)</f>
        <v>44319</v>
      </c>
      <c r="C26" s="65">
        <f>VLOOKUP($A26,'Return Data'!$B$7:$R$2843,4,0)</f>
        <v>12.224399999999999</v>
      </c>
      <c r="D26" s="65">
        <f>VLOOKUP($A26,'Return Data'!$B$7:$R$2843,9,0)</f>
        <v>10.2827</v>
      </c>
      <c r="E26" s="66">
        <f t="shared" si="0"/>
        <v>3</v>
      </c>
      <c r="F26" s="65">
        <f>VLOOKUP($A26,'Return Data'!$B$7:$R$2843,10,0)</f>
        <v>6.3640999999999996</v>
      </c>
      <c r="G26" s="66">
        <f t="shared" si="1"/>
        <v>11</v>
      </c>
      <c r="H26" s="65">
        <f>VLOOKUP($A26,'Return Data'!$B$7:$R$2843,11,0)</f>
        <v>3.5863</v>
      </c>
      <c r="I26" s="66">
        <f t="shared" si="2"/>
        <v>17</v>
      </c>
      <c r="J26" s="65">
        <f>VLOOKUP($A26,'Return Data'!$B$7:$R$2843,12,0)</f>
        <v>4.3722000000000003</v>
      </c>
      <c r="K26" s="66">
        <f t="shared" si="3"/>
        <v>17</v>
      </c>
      <c r="L26" s="65">
        <f>VLOOKUP($A26,'Return Data'!$B$7:$R$2843,13,0)</f>
        <v>8.8625000000000007</v>
      </c>
      <c r="M26" s="66">
        <f t="shared" si="4"/>
        <v>12</v>
      </c>
      <c r="N26" s="65">
        <f>VLOOKUP($A26,'Return Data'!$B$7:$R$2843,17,0)</f>
        <v>6.8914999999999997</v>
      </c>
      <c r="O26" s="66">
        <f t="shared" si="5"/>
        <v>17</v>
      </c>
      <c r="P26" s="65"/>
      <c r="Q26" s="66"/>
      <c r="R26" s="65">
        <f>VLOOKUP($A26,'Return Data'!$B$7:$R$2843,16,0)</f>
        <v>7.0641999999999996</v>
      </c>
      <c r="S26" s="67">
        <f t="shared" si="7"/>
        <v>18</v>
      </c>
    </row>
    <row r="27" spans="1:19" x14ac:dyDescent="0.3">
      <c r="A27" s="82" t="s">
        <v>648</v>
      </c>
      <c r="B27" s="64">
        <f>VLOOKUP($A27,'Return Data'!$B$7:$R$2843,3,0)</f>
        <v>44319</v>
      </c>
      <c r="C27" s="65">
        <f>VLOOKUP($A27,'Return Data'!$B$7:$R$2843,4,0)</f>
        <v>12.904199999999999</v>
      </c>
      <c r="D27" s="65">
        <f>VLOOKUP($A27,'Return Data'!$B$7:$R$2843,9,0)</f>
        <v>8.4641999999999999</v>
      </c>
      <c r="E27" s="66">
        <f t="shared" si="0"/>
        <v>13</v>
      </c>
      <c r="F27" s="65">
        <f>VLOOKUP($A27,'Return Data'!$B$7:$R$2843,10,0)</f>
        <v>6.3973000000000004</v>
      </c>
      <c r="G27" s="66">
        <f t="shared" si="1"/>
        <v>10</v>
      </c>
      <c r="H27" s="65">
        <f>VLOOKUP($A27,'Return Data'!$B$7:$R$2843,11,0)</f>
        <v>4.0603999999999996</v>
      </c>
      <c r="I27" s="66">
        <f t="shared" si="2"/>
        <v>14</v>
      </c>
      <c r="J27" s="65">
        <f>VLOOKUP($A27,'Return Data'!$B$7:$R$2843,12,0)</f>
        <v>5.0292000000000003</v>
      </c>
      <c r="K27" s="66">
        <f t="shared" si="3"/>
        <v>12</v>
      </c>
      <c r="L27" s="65">
        <f>VLOOKUP($A27,'Return Data'!$B$7:$R$2843,13,0)</f>
        <v>9.3659999999999997</v>
      </c>
      <c r="M27" s="66">
        <f t="shared" si="4"/>
        <v>7</v>
      </c>
      <c r="N27" s="65">
        <f>VLOOKUP($A27,'Return Data'!$B$7:$R$2843,17,0)</f>
        <v>10.432399999999999</v>
      </c>
      <c r="O27" s="66">
        <f t="shared" si="5"/>
        <v>2</v>
      </c>
      <c r="P27" s="65"/>
      <c r="Q27" s="66"/>
      <c r="R27" s="65">
        <f>VLOOKUP($A27,'Return Data'!$B$7:$R$2843,16,0)</f>
        <v>9.7632999999999992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8.135110000000001</v>
      </c>
      <c r="E29" s="88"/>
      <c r="F29" s="89">
        <f>AVERAGE(F8:F27)</f>
        <v>5.9979449999999996</v>
      </c>
      <c r="G29" s="88"/>
      <c r="H29" s="89">
        <f>AVERAGE(H8:H27)</f>
        <v>4.1481849999999998</v>
      </c>
      <c r="I29" s="88"/>
      <c r="J29" s="89">
        <f>AVERAGE(J8:J27)</f>
        <v>4.9010949999999998</v>
      </c>
      <c r="K29" s="88"/>
      <c r="L29" s="89">
        <f>AVERAGE(L8:L27)</f>
        <v>7.5301900000000019</v>
      </c>
      <c r="M29" s="88"/>
      <c r="N29" s="89">
        <f>AVERAGE(N8:N27)</f>
        <v>8.56908947368421</v>
      </c>
      <c r="O29" s="88"/>
      <c r="P29" s="89">
        <f>AVERAGE(P8:P27)</f>
        <v>8.2624066666666671</v>
      </c>
      <c r="Q29" s="88"/>
      <c r="R29" s="89">
        <f>AVERAGE(R8:R27)</f>
        <v>7.4890599999999994</v>
      </c>
      <c r="S29" s="90"/>
    </row>
    <row r="30" spans="1:19" x14ac:dyDescent="0.3">
      <c r="A30" s="87" t="s">
        <v>28</v>
      </c>
      <c r="B30" s="88"/>
      <c r="C30" s="88"/>
      <c r="D30" s="89">
        <f>MIN(D8:D27)</f>
        <v>0</v>
      </c>
      <c r="E30" s="88"/>
      <c r="F30" s="89">
        <f>MIN(F8:F27)</f>
        <v>0</v>
      </c>
      <c r="G30" s="88"/>
      <c r="H30" s="89">
        <f>MIN(H8:H27)</f>
        <v>0</v>
      </c>
      <c r="I30" s="88"/>
      <c r="J30" s="89">
        <f>MIN(J8:J27)</f>
        <v>-0.69310000000000005</v>
      </c>
      <c r="K30" s="88"/>
      <c r="L30" s="89">
        <f>MIN(L8:L27)</f>
        <v>-15.0312</v>
      </c>
      <c r="M30" s="88"/>
      <c r="N30" s="89">
        <f>MIN(N8:N27)</f>
        <v>-2.7105999999999999</v>
      </c>
      <c r="O30" s="88"/>
      <c r="P30" s="89">
        <f>MIN(P8:P27)</f>
        <v>0.65059999999999996</v>
      </c>
      <c r="Q30" s="88"/>
      <c r="R30" s="89">
        <f>MIN(R8:R27)</f>
        <v>-11.6061</v>
      </c>
      <c r="S30" s="90"/>
    </row>
    <row r="31" spans="1:19" ht="15" thickBot="1" x14ac:dyDescent="0.35">
      <c r="A31" s="91" t="s">
        <v>29</v>
      </c>
      <c r="B31" s="92"/>
      <c r="C31" s="92"/>
      <c r="D31" s="93">
        <f>MAX(D8:D27)</f>
        <v>11.113</v>
      </c>
      <c r="E31" s="92"/>
      <c r="F31" s="93">
        <f>MAX(F8:F27)</f>
        <v>7.5624000000000002</v>
      </c>
      <c r="G31" s="92"/>
      <c r="H31" s="93">
        <f>MAX(H8:H27)</f>
        <v>5.6192000000000002</v>
      </c>
      <c r="I31" s="92"/>
      <c r="J31" s="93">
        <f>MAX(J8:J27)</f>
        <v>7.1683000000000003</v>
      </c>
      <c r="K31" s="92"/>
      <c r="L31" s="93">
        <f>MAX(L8:L27)</f>
        <v>11.0951</v>
      </c>
      <c r="M31" s="92"/>
      <c r="N31" s="93">
        <f>MAX(N8:N27)</f>
        <v>11.7585</v>
      </c>
      <c r="O31" s="92"/>
      <c r="P31" s="93">
        <f>MAX(P8:P27)</f>
        <v>10.312200000000001</v>
      </c>
      <c r="Q31" s="92"/>
      <c r="R31" s="93">
        <f>MAX(R8:R27)</f>
        <v>9.9754000000000005</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44319</v>
      </c>
      <c r="C8" s="65">
        <f>VLOOKUP($A8,'Return Data'!$B$7:$R$2843,4,0)</f>
        <v>86.654600000000002</v>
      </c>
      <c r="D8" s="65">
        <f>VLOOKUP($A8,'Return Data'!$B$7:$R$2843,9,0)</f>
        <v>9.6605000000000008</v>
      </c>
      <c r="E8" s="66">
        <f>RANK(D8,D$8:D$27,0)</f>
        <v>4</v>
      </c>
      <c r="F8" s="65">
        <f>VLOOKUP($A8,'Return Data'!$B$7:$R$2843,10,0)</f>
        <v>6.944</v>
      </c>
      <c r="G8" s="66">
        <f>RANK(F8,F$8:F$27,0)</f>
        <v>4</v>
      </c>
      <c r="H8" s="65">
        <f>VLOOKUP($A8,'Return Data'!$B$7:$R$2843,11,0)</f>
        <v>4.8235000000000001</v>
      </c>
      <c r="I8" s="66">
        <f>RANK(H8,H$8:H$27,0)</f>
        <v>3</v>
      </c>
      <c r="J8" s="65">
        <f>VLOOKUP($A8,'Return Data'!$B$7:$R$2843,12,0)</f>
        <v>5.6253000000000002</v>
      </c>
      <c r="K8" s="66">
        <f>RANK(J8,J$8:J$27,0)</f>
        <v>3</v>
      </c>
      <c r="L8" s="65">
        <f>VLOOKUP($A8,'Return Data'!$B$7:$R$2843,13,0)</f>
        <v>9.5251000000000001</v>
      </c>
      <c r="M8" s="66">
        <f>RANK(L8,L$8:L$27,0)</f>
        <v>3</v>
      </c>
      <c r="N8" s="65">
        <f>VLOOKUP($A8,'Return Data'!$B$7:$R$2843,17,0)</f>
        <v>9.7964000000000002</v>
      </c>
      <c r="O8" s="66">
        <f>RANK(N8,N$8:N$27,0)</f>
        <v>5</v>
      </c>
      <c r="P8" s="65">
        <f>VLOOKUP($A8,'Return Data'!$B$7:$R$2843,14,0)</f>
        <v>9.2787000000000006</v>
      </c>
      <c r="Q8" s="66">
        <f>RANK(P8,P$8:P$27,0)</f>
        <v>3</v>
      </c>
      <c r="R8" s="65">
        <f>VLOOKUP($A8,'Return Data'!$B$7:$R$2843,16,0)</f>
        <v>9.3397000000000006</v>
      </c>
      <c r="S8" s="67">
        <f>RANK(R8,R$8:R$27,0)</f>
        <v>3</v>
      </c>
    </row>
    <row r="9" spans="1:19" x14ac:dyDescent="0.3">
      <c r="A9" s="82" t="s">
        <v>614</v>
      </c>
      <c r="B9" s="64">
        <f>VLOOKUP($A9,'Return Data'!$B$7:$R$2843,3,0)</f>
        <v>44319</v>
      </c>
      <c r="C9" s="65">
        <f>VLOOKUP($A9,'Return Data'!$B$7:$R$2843,4,0)</f>
        <v>13.2791</v>
      </c>
      <c r="D9" s="65">
        <f>VLOOKUP($A9,'Return Data'!$B$7:$R$2843,9,0)</f>
        <v>8.7055000000000007</v>
      </c>
      <c r="E9" s="66">
        <f t="shared" ref="E9:E27" si="0">RANK(D9,D$8:D$27,0)</f>
        <v>8</v>
      </c>
      <c r="F9" s="65">
        <f>VLOOKUP($A9,'Return Data'!$B$7:$R$2843,10,0)</f>
        <v>6.0198999999999998</v>
      </c>
      <c r="G9" s="66">
        <f t="shared" ref="G9:G27" si="1">RANK(F9,F$8:F$27,0)</f>
        <v>11</v>
      </c>
      <c r="H9" s="65">
        <f>VLOOKUP($A9,'Return Data'!$B$7:$R$2843,11,0)</f>
        <v>4.4657999999999998</v>
      </c>
      <c r="I9" s="66">
        <f t="shared" ref="I9:I27" si="2">RANK(H9,H$8:H$27,0)</f>
        <v>5</v>
      </c>
      <c r="J9" s="65">
        <f>VLOOKUP($A9,'Return Data'!$B$7:$R$2843,12,0)</f>
        <v>5.4653</v>
      </c>
      <c r="K9" s="66">
        <f t="shared" ref="K9:K27" si="3">RANK(J9,J$8:J$27,0)</f>
        <v>4</v>
      </c>
      <c r="L9" s="65">
        <f>VLOOKUP($A9,'Return Data'!$B$7:$R$2843,13,0)</f>
        <v>10.335900000000001</v>
      </c>
      <c r="M9" s="66">
        <f t="shared" ref="M9:M27" si="4">RANK(L9,L$8:L$27,0)</f>
        <v>1</v>
      </c>
      <c r="N9" s="65">
        <f>VLOOKUP($A9,'Return Data'!$B$7:$R$2843,17,0)</f>
        <v>7.7690000000000001</v>
      </c>
      <c r="O9" s="66">
        <f t="shared" ref="O9:O22" si="5">RANK(N9,N$8:N$27,0)</f>
        <v>16</v>
      </c>
      <c r="P9" s="65">
        <f>VLOOKUP($A9,'Return Data'!$B$7:$R$2843,14,0)</f>
        <v>8.0633999999999997</v>
      </c>
      <c r="Q9" s="66">
        <f t="shared" ref="Q9" si="6">RANK(P9,P$8:P$27,0)</f>
        <v>10</v>
      </c>
      <c r="R9" s="65">
        <f>VLOOKUP($A9,'Return Data'!$B$7:$R$2843,16,0)</f>
        <v>7.7314999999999996</v>
      </c>
      <c r="S9" s="67">
        <f t="shared" ref="S9:S27" si="7">RANK(R9,R$8:R$27,0)</f>
        <v>10</v>
      </c>
    </row>
    <row r="10" spans="1:19" x14ac:dyDescent="0.3">
      <c r="A10" s="82" t="s">
        <v>615</v>
      </c>
      <c r="B10" s="64">
        <f>VLOOKUP($A10,'Return Data'!$B$7:$R$2843,3,0)</f>
        <v>44319</v>
      </c>
      <c r="C10" s="65">
        <f>VLOOKUP($A10,'Return Data'!$B$7:$R$2843,4,0)</f>
        <v>21.783899999999999</v>
      </c>
      <c r="D10" s="65">
        <f>VLOOKUP($A10,'Return Data'!$B$7:$R$2843,9,0)</f>
        <v>6.4348000000000001</v>
      </c>
      <c r="E10" s="66">
        <f t="shared" si="0"/>
        <v>16</v>
      </c>
      <c r="F10" s="65">
        <f>VLOOKUP($A10,'Return Data'!$B$7:$R$2843,10,0)</f>
        <v>3.3997999999999999</v>
      </c>
      <c r="G10" s="66">
        <f t="shared" si="1"/>
        <v>18</v>
      </c>
      <c r="H10" s="65">
        <f>VLOOKUP($A10,'Return Data'!$B$7:$R$2843,11,0)</f>
        <v>2.3933</v>
      </c>
      <c r="I10" s="66">
        <f t="shared" si="2"/>
        <v>18</v>
      </c>
      <c r="J10" s="65">
        <f>VLOOKUP($A10,'Return Data'!$B$7:$R$2843,12,0)</f>
        <v>3.5179999999999998</v>
      </c>
      <c r="K10" s="66">
        <f t="shared" si="3"/>
        <v>18</v>
      </c>
      <c r="L10" s="65">
        <f>VLOOKUP($A10,'Return Data'!$B$7:$R$2843,13,0)</f>
        <v>7.9128999999999996</v>
      </c>
      <c r="M10" s="66">
        <f t="shared" si="4"/>
        <v>16</v>
      </c>
      <c r="N10" s="65">
        <f>VLOOKUP($A10,'Return Data'!$B$7:$R$2843,17,0)</f>
        <v>4.2511999999999999</v>
      </c>
      <c r="O10" s="66">
        <f t="shared" si="5"/>
        <v>18</v>
      </c>
      <c r="P10" s="65">
        <f>VLOOKUP($A10,'Return Data'!$B$7:$R$2843,14,0)</f>
        <v>4.9893000000000001</v>
      </c>
      <c r="Q10" s="66">
        <f t="shared" ref="Q10:Q22" si="8">RANK(P10,P$8:P$27,0)</f>
        <v>14</v>
      </c>
      <c r="R10" s="65">
        <f>VLOOKUP($A10,'Return Data'!$B$7:$R$2843,16,0)</f>
        <v>6.4318999999999997</v>
      </c>
      <c r="S10" s="67">
        <f t="shared" si="7"/>
        <v>18</v>
      </c>
    </row>
    <row r="11" spans="1:19" x14ac:dyDescent="0.3">
      <c r="A11" s="82" t="s">
        <v>618</v>
      </c>
      <c r="B11" s="64">
        <f>VLOOKUP($A11,'Return Data'!$B$7:$R$2843,3,0)</f>
        <v>44319</v>
      </c>
      <c r="C11" s="65">
        <f>VLOOKUP($A11,'Return Data'!$B$7:$R$2843,4,0)</f>
        <v>17.467400000000001</v>
      </c>
      <c r="D11" s="65">
        <f>VLOOKUP($A11,'Return Data'!$B$7:$R$2843,9,0)</f>
        <v>7.9786999999999999</v>
      </c>
      <c r="E11" s="66">
        <f t="shared" si="0"/>
        <v>13</v>
      </c>
      <c r="F11" s="65">
        <f>VLOOKUP($A11,'Return Data'!$B$7:$R$2843,10,0)</f>
        <v>5.7664999999999997</v>
      </c>
      <c r="G11" s="66">
        <f t="shared" si="1"/>
        <v>12</v>
      </c>
      <c r="H11" s="65">
        <f>VLOOKUP($A11,'Return Data'!$B$7:$R$2843,11,0)</f>
        <v>3.2924000000000002</v>
      </c>
      <c r="I11" s="66">
        <f t="shared" si="2"/>
        <v>17</v>
      </c>
      <c r="J11" s="65">
        <f>VLOOKUP($A11,'Return Data'!$B$7:$R$2843,12,0)</f>
        <v>3.9634</v>
      </c>
      <c r="K11" s="66">
        <f t="shared" si="3"/>
        <v>16</v>
      </c>
      <c r="L11" s="65">
        <f>VLOOKUP($A11,'Return Data'!$B$7:$R$2843,13,0)</f>
        <v>7.3296999999999999</v>
      </c>
      <c r="M11" s="66">
        <f t="shared" si="4"/>
        <v>18</v>
      </c>
      <c r="N11" s="65">
        <f>VLOOKUP($A11,'Return Data'!$B$7:$R$2843,17,0)</f>
        <v>8.3672000000000004</v>
      </c>
      <c r="O11" s="66">
        <f t="shared" si="5"/>
        <v>14</v>
      </c>
      <c r="P11" s="65">
        <f>VLOOKUP($A11,'Return Data'!$B$7:$R$2843,14,0)</f>
        <v>7.9425999999999997</v>
      </c>
      <c r="Q11" s="66">
        <f t="shared" si="8"/>
        <v>11</v>
      </c>
      <c r="R11" s="65">
        <f>VLOOKUP($A11,'Return Data'!$B$7:$R$2843,16,0)</f>
        <v>8.0100999999999996</v>
      </c>
      <c r="S11" s="67">
        <f t="shared" si="7"/>
        <v>9</v>
      </c>
    </row>
    <row r="12" spans="1:19" x14ac:dyDescent="0.3">
      <c r="A12" s="82" t="s">
        <v>620</v>
      </c>
      <c r="B12" s="64">
        <f>VLOOKUP($A12,'Return Data'!$B$7:$R$2843,3,0)</f>
        <v>44319</v>
      </c>
      <c r="C12" s="65">
        <f>VLOOKUP($A12,'Return Data'!$B$7:$R$2843,4,0)</f>
        <v>12.775600000000001</v>
      </c>
      <c r="D12" s="65">
        <f>VLOOKUP($A12,'Return Data'!$B$7:$R$2843,9,0)</f>
        <v>4.9919000000000002</v>
      </c>
      <c r="E12" s="66">
        <f t="shared" si="0"/>
        <v>18</v>
      </c>
      <c r="F12" s="65">
        <f>VLOOKUP($A12,'Return Data'!$B$7:$R$2843,10,0)</f>
        <v>4.9775999999999998</v>
      </c>
      <c r="G12" s="66">
        <f t="shared" si="1"/>
        <v>17</v>
      </c>
      <c r="H12" s="65">
        <f>VLOOKUP($A12,'Return Data'!$B$7:$R$2843,11,0)</f>
        <v>3.8837999999999999</v>
      </c>
      <c r="I12" s="66">
        <f t="shared" si="2"/>
        <v>12</v>
      </c>
      <c r="J12" s="65">
        <f>VLOOKUP($A12,'Return Data'!$B$7:$R$2843,12,0)</f>
        <v>4.5415000000000001</v>
      </c>
      <c r="K12" s="66">
        <f t="shared" si="3"/>
        <v>13</v>
      </c>
      <c r="L12" s="65">
        <f>VLOOKUP($A12,'Return Data'!$B$7:$R$2843,13,0)</f>
        <v>7.9824000000000002</v>
      </c>
      <c r="M12" s="66">
        <f t="shared" si="4"/>
        <v>15</v>
      </c>
      <c r="N12" s="65">
        <f>VLOOKUP($A12,'Return Data'!$B$7:$R$2843,17,0)</f>
        <v>9.1060999999999996</v>
      </c>
      <c r="O12" s="66">
        <f t="shared" ref="O12" si="9">RANK(N12,N$8:N$27,0)</f>
        <v>9</v>
      </c>
      <c r="P12" s="65"/>
      <c r="Q12" s="66"/>
      <c r="R12" s="65">
        <f>VLOOKUP($A12,'Return Data'!$B$7:$R$2843,16,0)</f>
        <v>9.6973000000000003</v>
      </c>
      <c r="S12" s="67">
        <f t="shared" si="7"/>
        <v>1</v>
      </c>
    </row>
    <row r="13" spans="1:19" x14ac:dyDescent="0.3">
      <c r="A13" s="82" t="s">
        <v>622</v>
      </c>
      <c r="B13" s="64">
        <f>VLOOKUP($A13,'Return Data'!$B$7:$R$2843,3,0)</f>
        <v>44319</v>
      </c>
      <c r="C13" s="65">
        <f>VLOOKUP($A13,'Return Data'!$B$7:$R$2843,4,0)</f>
        <v>13.3874</v>
      </c>
      <c r="D13" s="65">
        <f>VLOOKUP($A13,'Return Data'!$B$7:$R$2843,9,0)</f>
        <v>2.9740000000000002</v>
      </c>
      <c r="E13" s="66">
        <f t="shared" si="0"/>
        <v>19</v>
      </c>
      <c r="F13" s="65">
        <f>VLOOKUP($A13,'Return Data'!$B$7:$R$2843,10,0)</f>
        <v>2.9683000000000002</v>
      </c>
      <c r="G13" s="66">
        <f t="shared" si="1"/>
        <v>19</v>
      </c>
      <c r="H13" s="65">
        <f>VLOOKUP($A13,'Return Data'!$B$7:$R$2843,11,0)</f>
        <v>3.6671</v>
      </c>
      <c r="I13" s="66">
        <f t="shared" si="2"/>
        <v>14</v>
      </c>
      <c r="J13" s="65">
        <f>VLOOKUP($A13,'Return Data'!$B$7:$R$2843,12,0)</f>
        <v>4.0955000000000004</v>
      </c>
      <c r="K13" s="66">
        <f t="shared" si="3"/>
        <v>15</v>
      </c>
      <c r="L13" s="65">
        <f>VLOOKUP($A13,'Return Data'!$B$7:$R$2843,13,0)</f>
        <v>0.26450000000000001</v>
      </c>
      <c r="M13" s="66">
        <f t="shared" si="4"/>
        <v>19</v>
      </c>
      <c r="N13" s="65">
        <f>VLOOKUP($A13,'Return Data'!$B$7:$R$2843,17,0)</f>
        <v>-3.1013000000000002</v>
      </c>
      <c r="O13" s="66">
        <f t="shared" si="5"/>
        <v>19</v>
      </c>
      <c r="P13" s="65">
        <f>VLOOKUP($A13,'Return Data'!$B$7:$R$2843,14,0)</f>
        <v>0.17549999999999999</v>
      </c>
      <c r="Q13" s="66">
        <f t="shared" si="8"/>
        <v>15</v>
      </c>
      <c r="R13" s="65">
        <f>VLOOKUP($A13,'Return Data'!$B$7:$R$2843,16,0)</f>
        <v>4.5021000000000004</v>
      </c>
      <c r="S13" s="67">
        <f t="shared" si="7"/>
        <v>19</v>
      </c>
    </row>
    <row r="14" spans="1:19" x14ac:dyDescent="0.3">
      <c r="A14" s="82" t="s">
        <v>623</v>
      </c>
      <c r="B14" s="64">
        <f>VLOOKUP($A14,'Return Data'!$B$7:$R$2843,3,0)</f>
        <v>44319</v>
      </c>
      <c r="C14" s="65">
        <f>VLOOKUP($A14,'Return Data'!$B$7:$R$2843,4,0)</f>
        <v>77.759399999999999</v>
      </c>
      <c r="D14" s="65">
        <f>VLOOKUP($A14,'Return Data'!$B$7:$R$2843,9,0)</f>
        <v>7.8616999999999999</v>
      </c>
      <c r="E14" s="66">
        <f t="shared" si="0"/>
        <v>14</v>
      </c>
      <c r="F14" s="65">
        <f>VLOOKUP($A14,'Return Data'!$B$7:$R$2843,10,0)</f>
        <v>6.8426</v>
      </c>
      <c r="G14" s="66">
        <f t="shared" si="1"/>
        <v>5</v>
      </c>
      <c r="H14" s="65">
        <f>VLOOKUP($A14,'Return Data'!$B$7:$R$2843,11,0)</f>
        <v>5.0434000000000001</v>
      </c>
      <c r="I14" s="66">
        <f t="shared" si="2"/>
        <v>2</v>
      </c>
      <c r="J14" s="65">
        <f>VLOOKUP($A14,'Return Data'!$B$7:$R$2843,12,0)</f>
        <v>6.5787000000000004</v>
      </c>
      <c r="K14" s="66">
        <f t="shared" si="3"/>
        <v>1</v>
      </c>
      <c r="L14" s="65">
        <f>VLOOKUP($A14,'Return Data'!$B$7:$R$2843,13,0)</f>
        <v>9.2655999999999992</v>
      </c>
      <c r="M14" s="66">
        <f t="shared" si="4"/>
        <v>5</v>
      </c>
      <c r="N14" s="65">
        <f>VLOOKUP($A14,'Return Data'!$B$7:$R$2843,17,0)</f>
        <v>8.5896000000000008</v>
      </c>
      <c r="O14" s="66">
        <f t="shared" si="5"/>
        <v>12</v>
      </c>
      <c r="P14" s="65">
        <f>VLOOKUP($A14,'Return Data'!$B$7:$R$2843,14,0)</f>
        <v>8.2881999999999998</v>
      </c>
      <c r="Q14" s="66">
        <f t="shared" si="8"/>
        <v>9</v>
      </c>
      <c r="R14" s="65">
        <f>VLOOKUP($A14,'Return Data'!$B$7:$R$2843,16,0)</f>
        <v>8.9697999999999993</v>
      </c>
      <c r="S14" s="67">
        <f t="shared" si="7"/>
        <v>5</v>
      </c>
    </row>
    <row r="15" spans="1:19" x14ac:dyDescent="0.3">
      <c r="A15" s="82" t="s">
        <v>626</v>
      </c>
      <c r="B15" s="64">
        <f>VLOOKUP($A15,'Return Data'!$B$7:$R$2843,3,0)</f>
        <v>44319</v>
      </c>
      <c r="C15" s="65">
        <f>VLOOKUP($A15,'Return Data'!$B$7:$R$2843,4,0)</f>
        <v>25.134499999999999</v>
      </c>
      <c r="D15" s="65">
        <f>VLOOKUP($A15,'Return Data'!$B$7:$R$2843,9,0)</f>
        <v>9.1669</v>
      </c>
      <c r="E15" s="66">
        <f t="shared" si="0"/>
        <v>5</v>
      </c>
      <c r="F15" s="65">
        <f>VLOOKUP($A15,'Return Data'!$B$7:$R$2843,10,0)</f>
        <v>6.1189999999999998</v>
      </c>
      <c r="G15" s="66">
        <f t="shared" si="1"/>
        <v>9</v>
      </c>
      <c r="H15" s="65">
        <f>VLOOKUP($A15,'Return Data'!$B$7:$R$2843,11,0)</f>
        <v>4.2685000000000004</v>
      </c>
      <c r="I15" s="66">
        <f t="shared" si="2"/>
        <v>9</v>
      </c>
      <c r="J15" s="65">
        <f>VLOOKUP($A15,'Return Data'!$B$7:$R$2843,12,0)</f>
        <v>4.9520999999999997</v>
      </c>
      <c r="K15" s="66">
        <f t="shared" si="3"/>
        <v>9</v>
      </c>
      <c r="L15" s="65">
        <f>VLOOKUP($A15,'Return Data'!$B$7:$R$2843,13,0)</f>
        <v>9.3240999999999996</v>
      </c>
      <c r="M15" s="66">
        <f t="shared" si="4"/>
        <v>4</v>
      </c>
      <c r="N15" s="65">
        <f>VLOOKUP($A15,'Return Data'!$B$7:$R$2843,17,0)</f>
        <v>9.8386999999999993</v>
      </c>
      <c r="O15" s="66">
        <f t="shared" si="5"/>
        <v>4</v>
      </c>
      <c r="P15" s="65">
        <f>VLOOKUP($A15,'Return Data'!$B$7:$R$2843,14,0)</f>
        <v>9.2591000000000001</v>
      </c>
      <c r="Q15" s="66">
        <f t="shared" si="8"/>
        <v>4</v>
      </c>
      <c r="R15" s="65">
        <f>VLOOKUP($A15,'Return Data'!$B$7:$R$2843,16,0)</f>
        <v>8.8640000000000008</v>
      </c>
      <c r="S15" s="67">
        <f t="shared" si="7"/>
        <v>6</v>
      </c>
    </row>
    <row r="16" spans="1:19" x14ac:dyDescent="0.3">
      <c r="A16" s="82" t="s">
        <v>628</v>
      </c>
      <c r="B16" s="64">
        <f>VLOOKUP($A16,'Return Data'!$B$7:$R$2843,3,0)</f>
        <v>44319</v>
      </c>
      <c r="C16" s="65">
        <f>VLOOKUP($A16,'Return Data'!$B$7:$R$2843,4,0)</f>
        <v>22.817799999999998</v>
      </c>
      <c r="D16" s="65">
        <f>VLOOKUP($A16,'Return Data'!$B$7:$R$2843,9,0)</f>
        <v>6.3278999999999996</v>
      </c>
      <c r="E16" s="66">
        <f t="shared" si="0"/>
        <v>17</v>
      </c>
      <c r="F16" s="65">
        <f>VLOOKUP($A16,'Return Data'!$B$7:$R$2843,10,0)</f>
        <v>5.2276999999999996</v>
      </c>
      <c r="G16" s="66">
        <f t="shared" si="1"/>
        <v>16</v>
      </c>
      <c r="H16" s="65">
        <f>VLOOKUP($A16,'Return Data'!$B$7:$R$2843,11,0)</f>
        <v>4.3064999999999998</v>
      </c>
      <c r="I16" s="66">
        <f t="shared" si="2"/>
        <v>8</v>
      </c>
      <c r="J16" s="65">
        <f>VLOOKUP($A16,'Return Data'!$B$7:$R$2843,12,0)</f>
        <v>4.9889000000000001</v>
      </c>
      <c r="K16" s="66">
        <f t="shared" si="3"/>
        <v>8</v>
      </c>
      <c r="L16" s="65">
        <f>VLOOKUP($A16,'Return Data'!$B$7:$R$2843,13,0)</f>
        <v>8.8186</v>
      </c>
      <c r="M16" s="66">
        <f t="shared" si="4"/>
        <v>8</v>
      </c>
      <c r="N16" s="65">
        <f>VLOOKUP($A16,'Return Data'!$B$7:$R$2843,17,0)</f>
        <v>9.1766000000000005</v>
      </c>
      <c r="O16" s="66">
        <f t="shared" si="5"/>
        <v>7</v>
      </c>
      <c r="P16" s="65">
        <f>VLOOKUP($A16,'Return Data'!$B$7:$R$2843,14,0)</f>
        <v>8.6534999999999993</v>
      </c>
      <c r="Q16" s="66">
        <f t="shared" si="8"/>
        <v>6</v>
      </c>
      <c r="R16" s="65">
        <f>VLOOKUP($A16,'Return Data'!$B$7:$R$2843,16,0)</f>
        <v>7.2832999999999997</v>
      </c>
      <c r="S16" s="67">
        <f t="shared" si="7"/>
        <v>13</v>
      </c>
    </row>
    <row r="17" spans="1:19" x14ac:dyDescent="0.3">
      <c r="A17" s="82" t="s">
        <v>631</v>
      </c>
      <c r="B17" s="64">
        <f>VLOOKUP($A17,'Return Data'!$B$7:$R$2843,3,0)</f>
        <v>44319</v>
      </c>
      <c r="C17" s="65">
        <f>VLOOKUP($A17,'Return Data'!$B$7:$R$2843,4,0)</f>
        <v>15.1698</v>
      </c>
      <c r="D17" s="65">
        <f>VLOOKUP($A17,'Return Data'!$B$7:$R$2843,9,0)</f>
        <v>10.8081</v>
      </c>
      <c r="E17" s="66">
        <f t="shared" si="0"/>
        <v>1</v>
      </c>
      <c r="F17" s="65">
        <f>VLOOKUP($A17,'Return Data'!$B$7:$R$2843,10,0)</f>
        <v>7.1740000000000004</v>
      </c>
      <c r="G17" s="66">
        <f t="shared" si="1"/>
        <v>2</v>
      </c>
      <c r="H17" s="65">
        <f>VLOOKUP($A17,'Return Data'!$B$7:$R$2843,11,0)</f>
        <v>4.3608000000000002</v>
      </c>
      <c r="I17" s="66">
        <f t="shared" si="2"/>
        <v>7</v>
      </c>
      <c r="J17" s="65">
        <f>VLOOKUP($A17,'Return Data'!$B$7:$R$2843,12,0)</f>
        <v>4.8715000000000002</v>
      </c>
      <c r="K17" s="66">
        <f t="shared" si="3"/>
        <v>10</v>
      </c>
      <c r="L17" s="65">
        <f>VLOOKUP($A17,'Return Data'!$B$7:$R$2843,13,0)</f>
        <v>9.6874000000000002</v>
      </c>
      <c r="M17" s="66">
        <f t="shared" si="4"/>
        <v>2</v>
      </c>
      <c r="N17" s="65">
        <f>VLOOKUP($A17,'Return Data'!$B$7:$R$2843,17,0)</f>
        <v>8.9557000000000002</v>
      </c>
      <c r="O17" s="66">
        <f t="shared" si="5"/>
        <v>10</v>
      </c>
      <c r="P17" s="65">
        <f>VLOOKUP($A17,'Return Data'!$B$7:$R$2843,14,0)</f>
        <v>8.4941999999999993</v>
      </c>
      <c r="Q17" s="66">
        <f t="shared" si="8"/>
        <v>7</v>
      </c>
      <c r="R17" s="65">
        <f>VLOOKUP($A17,'Return Data'!$B$7:$R$2843,16,0)</f>
        <v>8.1646999999999998</v>
      </c>
      <c r="S17" s="67">
        <f t="shared" si="7"/>
        <v>8</v>
      </c>
    </row>
    <row r="18" spans="1:19" x14ac:dyDescent="0.3">
      <c r="A18" s="82" t="s">
        <v>632</v>
      </c>
      <c r="B18" s="64">
        <f>VLOOKUP($A18,'Return Data'!$B$7:$R$2843,3,0)</f>
        <v>44319</v>
      </c>
      <c r="C18" s="65">
        <f>VLOOKUP($A18,'Return Data'!$B$7:$R$2843,4,0)</f>
        <v>2499.4965000000002</v>
      </c>
      <c r="D18" s="65">
        <f>VLOOKUP($A18,'Return Data'!$B$7:$R$2843,9,0)</f>
        <v>8.6037999999999997</v>
      </c>
      <c r="E18" s="66">
        <f t="shared" si="0"/>
        <v>9</v>
      </c>
      <c r="F18" s="65">
        <f>VLOOKUP($A18,'Return Data'!$B$7:$R$2843,10,0)</f>
        <v>6.6698000000000004</v>
      </c>
      <c r="G18" s="66">
        <f t="shared" si="1"/>
        <v>7</v>
      </c>
      <c r="H18" s="65">
        <f>VLOOKUP($A18,'Return Data'!$B$7:$R$2843,11,0)</f>
        <v>4.0210999999999997</v>
      </c>
      <c r="I18" s="66">
        <f t="shared" si="2"/>
        <v>11</v>
      </c>
      <c r="J18" s="65">
        <f>VLOOKUP($A18,'Return Data'!$B$7:$R$2843,12,0)</f>
        <v>4.8563999999999998</v>
      </c>
      <c r="K18" s="66">
        <f t="shared" si="3"/>
        <v>11</v>
      </c>
      <c r="L18" s="65">
        <f>VLOOKUP($A18,'Return Data'!$B$7:$R$2843,13,0)</f>
        <v>8.6344999999999992</v>
      </c>
      <c r="M18" s="66">
        <f t="shared" si="4"/>
        <v>11</v>
      </c>
      <c r="N18" s="65">
        <f>VLOOKUP($A18,'Return Data'!$B$7:$R$2843,17,0)</f>
        <v>9.2606999999999999</v>
      </c>
      <c r="O18" s="66">
        <f t="shared" si="5"/>
        <v>6</v>
      </c>
      <c r="P18" s="65">
        <f>VLOOKUP($A18,'Return Data'!$B$7:$R$2843,14,0)</f>
        <v>8.6806000000000001</v>
      </c>
      <c r="Q18" s="66">
        <f t="shared" si="8"/>
        <v>5</v>
      </c>
      <c r="R18" s="65">
        <f>VLOOKUP($A18,'Return Data'!$B$7:$R$2843,16,0)</f>
        <v>6.8834</v>
      </c>
      <c r="S18" s="67">
        <f t="shared" si="7"/>
        <v>16</v>
      </c>
    </row>
    <row r="19" spans="1:19" x14ac:dyDescent="0.3">
      <c r="A19" s="82" t="s">
        <v>634</v>
      </c>
      <c r="B19" s="64">
        <f>VLOOKUP($A19,'Return Data'!$B$7:$R$2843,3,0)</f>
        <v>44319</v>
      </c>
      <c r="C19" s="65">
        <f>VLOOKUP($A19,'Return Data'!$B$7:$R$2843,4,0)</f>
        <v>2920.6831999999999</v>
      </c>
      <c r="D19" s="65">
        <f>VLOOKUP($A19,'Return Data'!$B$7:$R$2843,9,0)</f>
        <v>7.6607000000000003</v>
      </c>
      <c r="E19" s="66">
        <f t="shared" si="0"/>
        <v>15</v>
      </c>
      <c r="F19" s="65">
        <f>VLOOKUP($A19,'Return Data'!$B$7:$R$2843,10,0)</f>
        <v>5.6825999999999999</v>
      </c>
      <c r="G19" s="66">
        <f t="shared" si="1"/>
        <v>14</v>
      </c>
      <c r="H19" s="65">
        <f>VLOOKUP($A19,'Return Data'!$B$7:$R$2843,11,0)</f>
        <v>4.0465</v>
      </c>
      <c r="I19" s="66">
        <f t="shared" si="2"/>
        <v>10</v>
      </c>
      <c r="J19" s="65">
        <f>VLOOKUP($A19,'Return Data'!$B$7:$R$2843,12,0)</f>
        <v>4.9894999999999996</v>
      </c>
      <c r="K19" s="66">
        <f t="shared" si="3"/>
        <v>7</v>
      </c>
      <c r="L19" s="65">
        <f>VLOOKUP($A19,'Return Data'!$B$7:$R$2843,13,0)</f>
        <v>8.1321999999999992</v>
      </c>
      <c r="M19" s="66">
        <f t="shared" si="4"/>
        <v>14</v>
      </c>
      <c r="N19" s="65">
        <f>VLOOKUP($A19,'Return Data'!$B$7:$R$2843,17,0)</f>
        <v>8.5144000000000002</v>
      </c>
      <c r="O19" s="66">
        <f t="shared" si="5"/>
        <v>13</v>
      </c>
      <c r="P19" s="65">
        <f>VLOOKUP($A19,'Return Data'!$B$7:$R$2843,14,0)</f>
        <v>8.4016999999999999</v>
      </c>
      <c r="Q19" s="66">
        <f t="shared" si="8"/>
        <v>8</v>
      </c>
      <c r="R19" s="65">
        <f>VLOOKUP($A19,'Return Data'!$B$7:$R$2843,16,0)</f>
        <v>8.1844999999999999</v>
      </c>
      <c r="S19" s="67">
        <f t="shared" si="7"/>
        <v>7</v>
      </c>
    </row>
    <row r="20" spans="1:19" x14ac:dyDescent="0.3">
      <c r="A20" s="82" t="s">
        <v>637</v>
      </c>
      <c r="B20" s="64">
        <f>VLOOKUP($A20,'Return Data'!$B$7:$R$2843,3,0)</f>
        <v>44319</v>
      </c>
      <c r="C20" s="65">
        <f>VLOOKUP($A20,'Return Data'!$B$7:$R$2843,4,0)</f>
        <v>57.267600000000002</v>
      </c>
      <c r="D20" s="65">
        <f>VLOOKUP($A20,'Return Data'!$B$7:$R$2843,9,0)</f>
        <v>9.0642999999999994</v>
      </c>
      <c r="E20" s="66">
        <f t="shared" si="0"/>
        <v>6</v>
      </c>
      <c r="F20" s="65">
        <f>VLOOKUP($A20,'Return Data'!$B$7:$R$2843,10,0)</f>
        <v>5.7241</v>
      </c>
      <c r="G20" s="66">
        <f t="shared" si="1"/>
        <v>13</v>
      </c>
      <c r="H20" s="65">
        <f>VLOOKUP($A20,'Return Data'!$B$7:$R$2843,11,0)</f>
        <v>2.1057000000000001</v>
      </c>
      <c r="I20" s="66">
        <f t="shared" si="2"/>
        <v>19</v>
      </c>
      <c r="J20" s="65">
        <f>VLOOKUP($A20,'Return Data'!$B$7:$R$2843,12,0)</f>
        <v>2.7948</v>
      </c>
      <c r="K20" s="66">
        <f t="shared" si="3"/>
        <v>19</v>
      </c>
      <c r="L20" s="65">
        <f>VLOOKUP($A20,'Return Data'!$B$7:$R$2843,13,0)</f>
        <v>8.4102999999999994</v>
      </c>
      <c r="M20" s="66">
        <f t="shared" si="4"/>
        <v>13</v>
      </c>
      <c r="N20" s="65">
        <f>VLOOKUP($A20,'Return Data'!$B$7:$R$2843,17,0)</f>
        <v>11.385199999999999</v>
      </c>
      <c r="O20" s="66">
        <f t="shared" si="5"/>
        <v>1</v>
      </c>
      <c r="P20" s="65">
        <f>VLOOKUP($A20,'Return Data'!$B$7:$R$2843,14,0)</f>
        <v>9.9634999999999998</v>
      </c>
      <c r="Q20" s="66">
        <f t="shared" si="8"/>
        <v>1</v>
      </c>
      <c r="R20" s="65">
        <f>VLOOKUP($A20,'Return Data'!$B$7:$R$2843,16,0)</f>
        <v>7.5076999999999998</v>
      </c>
      <c r="S20" s="67">
        <f t="shared" si="7"/>
        <v>12</v>
      </c>
    </row>
    <row r="21" spans="1:19" x14ac:dyDescent="0.3">
      <c r="A21" s="116" t="s">
        <v>1775</v>
      </c>
      <c r="B21" s="64">
        <f>VLOOKUP($A21,'Return Data'!$B$7:$R$2843,3,0)</f>
        <v>44319</v>
      </c>
      <c r="C21" s="65">
        <f>VLOOKUP($A21,'Return Data'!$B$7:$R$2843,4,0)</f>
        <v>45.749899999999997</v>
      </c>
      <c r="D21" s="65">
        <f>VLOOKUP($A21,'Return Data'!$B$7:$R$2843,9,0)</f>
        <v>8.9492999999999991</v>
      </c>
      <c r="E21" s="66">
        <f t="shared" si="0"/>
        <v>7</v>
      </c>
      <c r="F21" s="65">
        <f>VLOOKUP($A21,'Return Data'!$B$7:$R$2843,10,0)</f>
        <v>7.0187999999999997</v>
      </c>
      <c r="G21" s="66">
        <f t="shared" si="1"/>
        <v>3</v>
      </c>
      <c r="H21" s="65">
        <f>VLOOKUP($A21,'Return Data'!$B$7:$R$2843,11,0)</f>
        <v>5.1454000000000004</v>
      </c>
      <c r="I21" s="66">
        <f t="shared" si="2"/>
        <v>1</v>
      </c>
      <c r="J21" s="65">
        <f>VLOOKUP($A21,'Return Data'!$B$7:$R$2843,12,0)</f>
        <v>6.4728000000000003</v>
      </c>
      <c r="K21" s="66">
        <f t="shared" si="3"/>
        <v>2</v>
      </c>
      <c r="L21" s="65">
        <f>VLOOKUP($A21,'Return Data'!$B$7:$R$2843,13,0)</f>
        <v>8.6349999999999998</v>
      </c>
      <c r="M21" s="66">
        <f t="shared" si="4"/>
        <v>10</v>
      </c>
      <c r="N21" s="65">
        <f>VLOOKUP($A21,'Return Data'!$B$7:$R$2843,17,0)</f>
        <v>7.8578999999999999</v>
      </c>
      <c r="O21" s="66">
        <f t="shared" si="5"/>
        <v>15</v>
      </c>
      <c r="P21" s="65">
        <f>VLOOKUP($A21,'Return Data'!$B$7:$R$2843,14,0)</f>
        <v>7.8014000000000001</v>
      </c>
      <c r="Q21" s="66">
        <f t="shared" si="8"/>
        <v>12</v>
      </c>
      <c r="R21" s="65">
        <f>VLOOKUP($A21,'Return Data'!$B$7:$R$2843,16,0)</f>
        <v>7.6429</v>
      </c>
      <c r="S21" s="67">
        <f t="shared" si="7"/>
        <v>11</v>
      </c>
    </row>
    <row r="22" spans="1:19" x14ac:dyDescent="0.3">
      <c r="A22" s="82" t="s">
        <v>638</v>
      </c>
      <c r="B22" s="64">
        <f>VLOOKUP($A22,'Return Data'!$B$7:$R$2843,3,0)</f>
        <v>44319</v>
      </c>
      <c r="C22" s="65">
        <f>VLOOKUP($A22,'Return Data'!$B$7:$R$2843,4,0)</f>
        <v>34.034599999999998</v>
      </c>
      <c r="D22" s="65">
        <f>VLOOKUP($A22,'Return Data'!$B$7:$R$2843,9,0)</f>
        <v>10.6869</v>
      </c>
      <c r="E22" s="66">
        <f t="shared" si="0"/>
        <v>2</v>
      </c>
      <c r="F22" s="65">
        <f>VLOOKUP($A22,'Return Data'!$B$7:$R$2843,10,0)</f>
        <v>6.7748999999999997</v>
      </c>
      <c r="G22" s="66">
        <f t="shared" si="1"/>
        <v>6</v>
      </c>
      <c r="H22" s="65">
        <f>VLOOKUP($A22,'Return Data'!$B$7:$R$2843,11,0)</f>
        <v>4.3985000000000003</v>
      </c>
      <c r="I22" s="66">
        <f t="shared" si="2"/>
        <v>6</v>
      </c>
      <c r="J22" s="65">
        <f>VLOOKUP($A22,'Return Data'!$B$7:$R$2843,12,0)</f>
        <v>5.2422000000000004</v>
      </c>
      <c r="K22" s="66">
        <f t="shared" si="3"/>
        <v>5</v>
      </c>
      <c r="L22" s="65">
        <f>VLOOKUP($A22,'Return Data'!$B$7:$R$2843,13,0)</f>
        <v>8.8774999999999995</v>
      </c>
      <c r="M22" s="66">
        <f t="shared" si="4"/>
        <v>7</v>
      </c>
      <c r="N22" s="65">
        <f>VLOOKUP($A22,'Return Data'!$B$7:$R$2843,17,0)</f>
        <v>8.8594000000000008</v>
      </c>
      <c r="O22" s="66">
        <f t="shared" si="5"/>
        <v>11</v>
      </c>
      <c r="P22" s="65">
        <f>VLOOKUP($A22,'Return Data'!$B$7:$R$2843,14,0)</f>
        <v>7.6397000000000004</v>
      </c>
      <c r="Q22" s="66">
        <f t="shared" si="8"/>
        <v>13</v>
      </c>
      <c r="R22" s="65">
        <f>VLOOKUP($A22,'Return Data'!$B$7:$R$2843,16,0)</f>
        <v>6.9343000000000004</v>
      </c>
      <c r="S22" s="67">
        <f t="shared" si="7"/>
        <v>15</v>
      </c>
    </row>
    <row r="23" spans="1:19" x14ac:dyDescent="0.3">
      <c r="A23" s="82" t="s">
        <v>641</v>
      </c>
      <c r="B23" s="64">
        <f>VLOOKUP($A23,'Return Data'!$B$7:$R$2843,3,0)</f>
        <v>44319</v>
      </c>
      <c r="C23" s="65">
        <f>VLOOKUP($A23,'Return Data'!$B$7:$R$2843,4,0)</f>
        <v>12.1759</v>
      </c>
      <c r="D23" s="65">
        <f>VLOOKUP($A23,'Return Data'!$B$7:$R$2843,9,0)</f>
        <v>8.5869999999999997</v>
      </c>
      <c r="E23" s="66">
        <f t="shared" si="0"/>
        <v>10</v>
      </c>
      <c r="F23" s="65">
        <f>VLOOKUP($A23,'Return Data'!$B$7:$R$2843,10,0)</f>
        <v>5.3053999999999997</v>
      </c>
      <c r="G23" s="66">
        <f t="shared" si="1"/>
        <v>15</v>
      </c>
      <c r="H23" s="65">
        <f>VLOOKUP($A23,'Return Data'!$B$7:$R$2843,11,0)</f>
        <v>3.3506</v>
      </c>
      <c r="I23" s="66">
        <f t="shared" si="2"/>
        <v>16</v>
      </c>
      <c r="J23" s="65">
        <f>VLOOKUP($A23,'Return Data'!$B$7:$R$2843,12,0)</f>
        <v>3.9628000000000001</v>
      </c>
      <c r="K23" s="66">
        <f t="shared" si="3"/>
        <v>17</v>
      </c>
      <c r="L23" s="65">
        <f>VLOOKUP($A23,'Return Data'!$B$7:$R$2843,13,0)</f>
        <v>7.8282999999999996</v>
      </c>
      <c r="M23" s="66">
        <f t="shared" si="4"/>
        <v>17</v>
      </c>
      <c r="N23" s="65">
        <f>VLOOKUP($A23,'Return Data'!$B$7:$R$2843,17,0)</f>
        <v>9.1601999999999997</v>
      </c>
      <c r="O23" s="66">
        <f t="shared" ref="O23:O27" si="10">RANK(N23,N$8:N$27,0)</f>
        <v>8</v>
      </c>
      <c r="P23" s="65"/>
      <c r="Q23" s="66"/>
      <c r="R23" s="65">
        <f>VLOOKUP($A23,'Return Data'!$B$7:$R$2843,16,0)</f>
        <v>9.1354000000000006</v>
      </c>
      <c r="S23" s="67">
        <f t="shared" si="7"/>
        <v>4</v>
      </c>
    </row>
    <row r="24" spans="1:19" x14ac:dyDescent="0.3">
      <c r="A24" s="82" t="s">
        <v>642</v>
      </c>
      <c r="B24" s="64">
        <f>VLOOKUP($A24,'Return Data'!$B$7:$R$2843,3,0)</f>
        <v>44319</v>
      </c>
      <c r="C24" s="65">
        <f>VLOOKUP($A24,'Return Data'!$B$7:$R$2843,4,0)</f>
        <v>31.5183</v>
      </c>
      <c r="D24" s="65">
        <f>VLOOKUP($A24,'Return Data'!$B$7:$R$2843,9,0)</f>
        <v>8.5189000000000004</v>
      </c>
      <c r="E24" s="66">
        <f t="shared" si="0"/>
        <v>11</v>
      </c>
      <c r="F24" s="65">
        <f>VLOOKUP($A24,'Return Data'!$B$7:$R$2843,10,0)</f>
        <v>7.3038999999999996</v>
      </c>
      <c r="G24" s="66">
        <f t="shared" si="1"/>
        <v>1</v>
      </c>
      <c r="H24" s="65">
        <f>VLOOKUP($A24,'Return Data'!$B$7:$R$2843,11,0)</f>
        <v>4.4854000000000003</v>
      </c>
      <c r="I24" s="66">
        <f t="shared" si="2"/>
        <v>4</v>
      </c>
      <c r="J24" s="65">
        <f>VLOOKUP($A24,'Return Data'!$B$7:$R$2843,12,0)</f>
        <v>5.0456000000000003</v>
      </c>
      <c r="K24" s="66">
        <f t="shared" si="3"/>
        <v>6</v>
      </c>
      <c r="L24" s="65">
        <f>VLOOKUP($A24,'Return Data'!$B$7:$R$2843,13,0)</f>
        <v>8.7094000000000005</v>
      </c>
      <c r="M24" s="66">
        <f t="shared" si="4"/>
        <v>9</v>
      </c>
      <c r="N24" s="65">
        <f>VLOOKUP($A24,'Return Data'!$B$7:$R$2843,17,0)</f>
        <v>10.1128</v>
      </c>
      <c r="O24" s="66">
        <f t="shared" si="10"/>
        <v>3</v>
      </c>
      <c r="P24" s="65">
        <f>VLOOKUP($A24,'Return Data'!$B$7:$R$2843,14,0)</f>
        <v>9.2977000000000007</v>
      </c>
      <c r="Q24" s="66">
        <f t="shared" ref="Q24" si="11">RANK(P24,P$8:P$27,0)</f>
        <v>2</v>
      </c>
      <c r="R24" s="65">
        <f>VLOOKUP($A24,'Return Data'!$B$7:$R$2843,16,0)</f>
        <v>7.2733999999999996</v>
      </c>
      <c r="S24" s="67">
        <f t="shared" si="7"/>
        <v>14</v>
      </c>
    </row>
    <row r="25" spans="1:19" x14ac:dyDescent="0.3">
      <c r="A25" s="82" t="s">
        <v>645</v>
      </c>
      <c r="B25" s="64">
        <f>VLOOKUP($A25,'Return Data'!$B$7:$R$2843,3,0)</f>
        <v>44319</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-0.69299999999999995</v>
      </c>
      <c r="K25" s="66">
        <f t="shared" si="3"/>
        <v>20</v>
      </c>
      <c r="L25" s="65">
        <f>VLOOKUP($A25,'Return Data'!$B$7:$R$2843,13,0)</f>
        <v>-15.0312</v>
      </c>
      <c r="M25" s="66">
        <f t="shared" si="4"/>
        <v>20</v>
      </c>
      <c r="N25" s="65"/>
      <c r="O25" s="66"/>
      <c r="P25" s="65"/>
      <c r="Q25" s="66"/>
      <c r="R25" s="65">
        <f>VLOOKUP($A25,'Return Data'!$B$7:$R$2843,16,0)</f>
        <v>-11.6061</v>
      </c>
      <c r="S25" s="67">
        <f t="shared" si="7"/>
        <v>20</v>
      </c>
    </row>
    <row r="26" spans="1:19" x14ac:dyDescent="0.3">
      <c r="A26" s="82" t="s">
        <v>647</v>
      </c>
      <c r="B26" s="64">
        <f>VLOOKUP($A26,'Return Data'!$B$7:$R$2843,3,0)</f>
        <v>44319</v>
      </c>
      <c r="C26" s="65">
        <f>VLOOKUP($A26,'Return Data'!$B$7:$R$2843,4,0)</f>
        <v>12.110799999999999</v>
      </c>
      <c r="D26" s="65">
        <f>VLOOKUP($A26,'Return Data'!$B$7:$R$2843,9,0)</f>
        <v>9.9149999999999991</v>
      </c>
      <c r="E26" s="66">
        <f t="shared" si="0"/>
        <v>3</v>
      </c>
      <c r="F26" s="65">
        <f>VLOOKUP($A26,'Return Data'!$B$7:$R$2843,10,0)</f>
        <v>6.1874000000000002</v>
      </c>
      <c r="G26" s="66">
        <f t="shared" si="1"/>
        <v>8</v>
      </c>
      <c r="H26" s="65">
        <f>VLOOKUP($A26,'Return Data'!$B$7:$R$2843,11,0)</f>
        <v>3.4085000000000001</v>
      </c>
      <c r="I26" s="66">
        <f t="shared" si="2"/>
        <v>15</v>
      </c>
      <c r="J26" s="65">
        <f>VLOOKUP($A26,'Return Data'!$B$7:$R$2843,12,0)</f>
        <v>4.1311999999999998</v>
      </c>
      <c r="K26" s="66">
        <f t="shared" si="3"/>
        <v>14</v>
      </c>
      <c r="L26" s="65">
        <f>VLOOKUP($A26,'Return Data'!$B$7:$R$2843,13,0)</f>
        <v>8.5902999999999992</v>
      </c>
      <c r="M26" s="66">
        <f t="shared" si="4"/>
        <v>12</v>
      </c>
      <c r="N26" s="65">
        <f>VLOOKUP($A26,'Return Data'!$B$7:$R$2843,17,0)</f>
        <v>6.5461</v>
      </c>
      <c r="O26" s="66">
        <f t="shared" si="10"/>
        <v>17</v>
      </c>
      <c r="P26" s="65"/>
      <c r="Q26" s="66"/>
      <c r="R26" s="65">
        <f>VLOOKUP($A26,'Return Data'!$B$7:$R$2843,16,0)</f>
        <v>6.7251000000000003</v>
      </c>
      <c r="S26" s="67">
        <f t="shared" si="7"/>
        <v>17</v>
      </c>
    </row>
    <row r="27" spans="1:19" x14ac:dyDescent="0.3">
      <c r="A27" s="82" t="s">
        <v>649</v>
      </c>
      <c r="B27" s="64">
        <f>VLOOKUP($A27,'Return Data'!$B$7:$R$2843,3,0)</f>
        <v>44319</v>
      </c>
      <c r="C27" s="65">
        <f>VLOOKUP($A27,'Return Data'!$B$7:$R$2843,4,0)</f>
        <v>12.795999999999999</v>
      </c>
      <c r="D27" s="65">
        <f>VLOOKUP($A27,'Return Data'!$B$7:$R$2843,9,0)</f>
        <v>8.1765000000000008</v>
      </c>
      <c r="E27" s="66">
        <f t="shared" si="0"/>
        <v>12</v>
      </c>
      <c r="F27" s="65">
        <f>VLOOKUP($A27,'Return Data'!$B$7:$R$2843,10,0)</f>
        <v>6.1120000000000001</v>
      </c>
      <c r="G27" s="66">
        <f t="shared" si="1"/>
        <v>10</v>
      </c>
      <c r="H27" s="65">
        <f>VLOOKUP($A27,'Return Data'!$B$7:$R$2843,11,0)</f>
        <v>3.7744</v>
      </c>
      <c r="I27" s="66">
        <f t="shared" si="2"/>
        <v>13</v>
      </c>
      <c r="J27" s="65">
        <f>VLOOKUP($A27,'Return Data'!$B$7:$R$2843,12,0)</f>
        <v>4.7386999999999997</v>
      </c>
      <c r="K27" s="66">
        <f t="shared" si="3"/>
        <v>12</v>
      </c>
      <c r="L27" s="65">
        <f>VLOOKUP($A27,'Return Data'!$B$7:$R$2843,13,0)</f>
        <v>9.0635999999999992</v>
      </c>
      <c r="M27" s="66">
        <f t="shared" si="4"/>
        <v>6</v>
      </c>
      <c r="N27" s="65">
        <f>VLOOKUP($A27,'Return Data'!$B$7:$R$2843,17,0)</f>
        <v>10.1236</v>
      </c>
      <c r="O27" s="66">
        <f t="shared" si="10"/>
        <v>2</v>
      </c>
      <c r="P27" s="65"/>
      <c r="Q27" s="66"/>
      <c r="R27" s="65">
        <f>VLOOKUP($A27,'Return Data'!$B$7:$R$2843,16,0)</f>
        <v>9.4261999999999997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7.7536199999999997</v>
      </c>
      <c r="E29" s="88"/>
      <c r="F29" s="89">
        <f>AVERAGE(F8:F27)</f>
        <v>5.6109149999999994</v>
      </c>
      <c r="G29" s="88"/>
      <c r="H29" s="89">
        <f>AVERAGE(H8:H27)</f>
        <v>3.7620600000000004</v>
      </c>
      <c r="I29" s="88"/>
      <c r="J29" s="89">
        <f>AVERAGE(J8:J27)</f>
        <v>4.5070600000000001</v>
      </c>
      <c r="K29" s="88"/>
      <c r="L29" s="89">
        <f>AVERAGE(L8:L27)</f>
        <v>7.1148049999999996</v>
      </c>
      <c r="M29" s="88"/>
      <c r="N29" s="89">
        <f>AVERAGE(N8:N27)</f>
        <v>8.1352368421052628</v>
      </c>
      <c r="O29" s="88"/>
      <c r="P29" s="89">
        <f>AVERAGE(P8:P27)</f>
        <v>7.7952733333333351</v>
      </c>
      <c r="Q29" s="88"/>
      <c r="R29" s="89">
        <f>AVERAGE(R8:R27)</f>
        <v>6.855059999999999</v>
      </c>
      <c r="S29" s="90"/>
    </row>
    <row r="30" spans="1:19" x14ac:dyDescent="0.3">
      <c r="A30" s="87" t="s">
        <v>28</v>
      </c>
      <c r="B30" s="88"/>
      <c r="C30" s="88"/>
      <c r="D30" s="89">
        <f>MIN(D8:D27)</f>
        <v>0</v>
      </c>
      <c r="E30" s="88"/>
      <c r="F30" s="89">
        <f>MIN(F8:F27)</f>
        <v>0</v>
      </c>
      <c r="G30" s="88"/>
      <c r="H30" s="89">
        <f>MIN(H8:H27)</f>
        <v>0</v>
      </c>
      <c r="I30" s="88"/>
      <c r="J30" s="89">
        <f>MIN(J8:J27)</f>
        <v>-0.69299999999999995</v>
      </c>
      <c r="K30" s="88"/>
      <c r="L30" s="89">
        <f>MIN(L8:L27)</f>
        <v>-15.0312</v>
      </c>
      <c r="M30" s="88"/>
      <c r="N30" s="89">
        <f>MIN(N8:N27)</f>
        <v>-3.1013000000000002</v>
      </c>
      <c r="O30" s="88"/>
      <c r="P30" s="89">
        <f>MIN(P8:P27)</f>
        <v>0.17549999999999999</v>
      </c>
      <c r="Q30" s="88"/>
      <c r="R30" s="89">
        <f>MIN(R8:R27)</f>
        <v>-11.6061</v>
      </c>
      <c r="S30" s="90"/>
    </row>
    <row r="31" spans="1:19" ht="15" thickBot="1" x14ac:dyDescent="0.35">
      <c r="A31" s="91" t="s">
        <v>29</v>
      </c>
      <c r="B31" s="92"/>
      <c r="C31" s="92"/>
      <c r="D31" s="93">
        <f>MAX(D8:D27)</f>
        <v>10.8081</v>
      </c>
      <c r="E31" s="92"/>
      <c r="F31" s="93">
        <f>MAX(F8:F27)</f>
        <v>7.3038999999999996</v>
      </c>
      <c r="G31" s="92"/>
      <c r="H31" s="93">
        <f>MAX(H8:H27)</f>
        <v>5.1454000000000004</v>
      </c>
      <c r="I31" s="92"/>
      <c r="J31" s="93">
        <f>MAX(J8:J27)</f>
        <v>6.5787000000000004</v>
      </c>
      <c r="K31" s="92"/>
      <c r="L31" s="93">
        <f>MAX(L8:L27)</f>
        <v>10.335900000000001</v>
      </c>
      <c r="M31" s="92"/>
      <c r="N31" s="93">
        <f>MAX(N8:N27)</f>
        <v>11.385199999999999</v>
      </c>
      <c r="O31" s="92"/>
      <c r="P31" s="93">
        <f>MAX(P8:P27)</f>
        <v>9.9634999999999998</v>
      </c>
      <c r="Q31" s="92"/>
      <c r="R31" s="93">
        <f>MAX(R8:R27)</f>
        <v>9.6973000000000003</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44319</v>
      </c>
      <c r="C8" s="65">
        <f>VLOOKUP($A8,'Return Data'!$B$7:$R$2843,4,0)</f>
        <v>280.8</v>
      </c>
      <c r="D8" s="65">
        <f>VLOOKUP($A8,'Return Data'!$B$7:$R$2843,10,0)</f>
        <v>-0.78090000000000004</v>
      </c>
      <c r="E8" s="66">
        <f t="shared" ref="E8:E36" si="0">RANK(D8,D$8:D$36,0)</f>
        <v>16</v>
      </c>
      <c r="F8" s="65">
        <f>VLOOKUP($A8,'Return Data'!$B$7:$R$2843,11,0)</f>
        <v>24.961099999999998</v>
      </c>
      <c r="G8" s="66">
        <f t="shared" ref="G8:G36" si="1">RANK(F8,F$8:F$36,0)</f>
        <v>8</v>
      </c>
      <c r="H8" s="65">
        <f>VLOOKUP($A8,'Return Data'!$B$7:$R$2843,12,0)</f>
        <v>35.064900000000002</v>
      </c>
      <c r="I8" s="66">
        <f t="shared" ref="I8:I36" si="2">RANK(H8,H$8:H$36,0)</f>
        <v>8</v>
      </c>
      <c r="J8" s="65">
        <f>VLOOKUP($A8,'Return Data'!$B$7:$R$2843,13,0)</f>
        <v>49.203000000000003</v>
      </c>
      <c r="K8" s="66">
        <f t="shared" ref="K8:K36" si="3">RANK(J8,J$8:J$36,0)</f>
        <v>5</v>
      </c>
      <c r="L8" s="65">
        <f>VLOOKUP($A8,'Return Data'!$B$7:$R$2843,17,0)</f>
        <v>11.6648</v>
      </c>
      <c r="M8" s="66">
        <f t="shared" ref="M8:M36" si="4">RANK(L8,L$8:L$36,0)</f>
        <v>21</v>
      </c>
      <c r="N8" s="65">
        <f>VLOOKUP($A8,'Return Data'!$B$7:$R$2843,14,0)</f>
        <v>8.8010999999999999</v>
      </c>
      <c r="O8" s="66">
        <f t="shared" ref="O8:O26" si="5">RANK(N8,N$8:N$36,0)</f>
        <v>21</v>
      </c>
      <c r="P8" s="65">
        <f>VLOOKUP($A8,'Return Data'!$B$7:$R$2843,15,0)</f>
        <v>12.3081</v>
      </c>
      <c r="Q8" s="66">
        <f t="shared" ref="Q8:Q26" si="6">RANK(P8,P$8:P$36,0)</f>
        <v>15</v>
      </c>
      <c r="R8" s="65">
        <f>VLOOKUP($A8,'Return Data'!$B$7:$R$2843,16,0)</f>
        <v>19.5379</v>
      </c>
      <c r="S8" s="67">
        <f t="shared" ref="S8:S36" si="7">RANK(R8,R$8:R$36,0)</f>
        <v>2</v>
      </c>
    </row>
    <row r="9" spans="1:20" x14ac:dyDescent="0.3">
      <c r="A9" s="63" t="s">
        <v>953</v>
      </c>
      <c r="B9" s="64">
        <f>VLOOKUP($A9,'Return Data'!$B$7:$R$2843,3,0)</f>
        <v>44319</v>
      </c>
      <c r="C9" s="65">
        <f>VLOOKUP($A9,'Return Data'!$B$7:$R$2843,4,0)</f>
        <v>38.840000000000003</v>
      </c>
      <c r="D9" s="65">
        <f>VLOOKUP($A9,'Return Data'!$B$7:$R$2843,10,0)</f>
        <v>-0.99409999999999998</v>
      </c>
      <c r="E9" s="66">
        <f t="shared" si="0"/>
        <v>19</v>
      </c>
      <c r="F9" s="65">
        <f>VLOOKUP($A9,'Return Data'!$B$7:$R$2843,11,0)</f>
        <v>19.9876</v>
      </c>
      <c r="G9" s="66">
        <f t="shared" si="1"/>
        <v>24</v>
      </c>
      <c r="H9" s="65">
        <f>VLOOKUP($A9,'Return Data'!$B$7:$R$2843,12,0)</f>
        <v>30.1173</v>
      </c>
      <c r="I9" s="66">
        <f t="shared" si="2"/>
        <v>23</v>
      </c>
      <c r="J9" s="65">
        <f>VLOOKUP($A9,'Return Data'!$B$7:$R$2843,13,0)</f>
        <v>37.828200000000002</v>
      </c>
      <c r="K9" s="66">
        <f t="shared" si="3"/>
        <v>27</v>
      </c>
      <c r="L9" s="65">
        <f>VLOOKUP($A9,'Return Data'!$B$7:$R$2843,17,0)</f>
        <v>16.429400000000001</v>
      </c>
      <c r="M9" s="66">
        <f t="shared" si="4"/>
        <v>2</v>
      </c>
      <c r="N9" s="65">
        <f>VLOOKUP($A9,'Return Data'!$B$7:$R$2843,14,0)</f>
        <v>14.067399999999999</v>
      </c>
      <c r="O9" s="66">
        <f t="shared" si="5"/>
        <v>2</v>
      </c>
      <c r="P9" s="65">
        <f>VLOOKUP($A9,'Return Data'!$B$7:$R$2843,15,0)</f>
        <v>15.756600000000001</v>
      </c>
      <c r="Q9" s="66">
        <f t="shared" si="6"/>
        <v>2</v>
      </c>
      <c r="R9" s="65">
        <f>VLOOKUP($A9,'Return Data'!$B$7:$R$2843,16,0)</f>
        <v>12.720700000000001</v>
      </c>
      <c r="S9" s="67">
        <f t="shared" si="7"/>
        <v>16</v>
      </c>
    </row>
    <row r="10" spans="1:20" x14ac:dyDescent="0.3">
      <c r="A10" s="63" t="s">
        <v>954</v>
      </c>
      <c r="B10" s="64">
        <f>VLOOKUP($A10,'Return Data'!$B$7:$R$2843,3,0)</f>
        <v>44319</v>
      </c>
      <c r="C10" s="65">
        <f>VLOOKUP($A10,'Return Data'!$B$7:$R$2843,4,0)</f>
        <v>18.54</v>
      </c>
      <c r="D10" s="65">
        <f>VLOOKUP($A10,'Return Data'!$B$7:$R$2843,10,0)</f>
        <v>-0.74950000000000006</v>
      </c>
      <c r="E10" s="66">
        <f t="shared" si="0"/>
        <v>15</v>
      </c>
      <c r="F10" s="65">
        <f>VLOOKUP($A10,'Return Data'!$B$7:$R$2843,11,0)</f>
        <v>22.376200000000001</v>
      </c>
      <c r="G10" s="66">
        <f t="shared" si="1"/>
        <v>16</v>
      </c>
      <c r="H10" s="65">
        <f>VLOOKUP($A10,'Return Data'!$B$7:$R$2843,12,0)</f>
        <v>31.1174</v>
      </c>
      <c r="I10" s="66">
        <f t="shared" si="2"/>
        <v>17</v>
      </c>
      <c r="J10" s="65">
        <f>VLOOKUP($A10,'Return Data'!$B$7:$R$2843,13,0)</f>
        <v>43.165999999999997</v>
      </c>
      <c r="K10" s="66">
        <f t="shared" si="3"/>
        <v>19</v>
      </c>
      <c r="L10" s="65">
        <f>VLOOKUP($A10,'Return Data'!$B$7:$R$2843,17,0)</f>
        <v>12.9793</v>
      </c>
      <c r="M10" s="66">
        <f t="shared" si="4"/>
        <v>12</v>
      </c>
      <c r="N10" s="65">
        <f>VLOOKUP($A10,'Return Data'!$B$7:$R$2843,14,0)</f>
        <v>10.466200000000001</v>
      </c>
      <c r="O10" s="66">
        <f t="shared" si="5"/>
        <v>8</v>
      </c>
      <c r="P10" s="65">
        <f>VLOOKUP($A10,'Return Data'!$B$7:$R$2843,15,0)</f>
        <v>12.4238</v>
      </c>
      <c r="Q10" s="66">
        <f t="shared" si="6"/>
        <v>13</v>
      </c>
      <c r="R10" s="65">
        <f>VLOOKUP($A10,'Return Data'!$B$7:$R$2843,16,0)</f>
        <v>5.843</v>
      </c>
      <c r="S10" s="67">
        <f t="shared" si="7"/>
        <v>29</v>
      </c>
    </row>
    <row r="11" spans="1:20" x14ac:dyDescent="0.3">
      <c r="A11" s="63" t="s">
        <v>956</v>
      </c>
      <c r="B11" s="64">
        <f>VLOOKUP($A11,'Return Data'!$B$7:$R$2843,3,0)</f>
        <v>44319</v>
      </c>
      <c r="C11" s="65">
        <f>VLOOKUP($A11,'Return Data'!$B$7:$R$2843,4,0)</f>
        <v>117.92</v>
      </c>
      <c r="D11" s="65">
        <f>VLOOKUP($A11,'Return Data'!$B$7:$R$2843,10,0)</f>
        <v>-1.5282</v>
      </c>
      <c r="E11" s="66">
        <f t="shared" si="0"/>
        <v>24</v>
      </c>
      <c r="F11" s="65">
        <f>VLOOKUP($A11,'Return Data'!$B$7:$R$2843,11,0)</f>
        <v>20.4864</v>
      </c>
      <c r="G11" s="66">
        <f t="shared" si="1"/>
        <v>22</v>
      </c>
      <c r="H11" s="65">
        <f>VLOOKUP($A11,'Return Data'!$B$7:$R$2843,12,0)</f>
        <v>29.057700000000001</v>
      </c>
      <c r="I11" s="66">
        <f t="shared" si="2"/>
        <v>24</v>
      </c>
      <c r="J11" s="65">
        <f>VLOOKUP($A11,'Return Data'!$B$7:$R$2843,13,0)</f>
        <v>39.368899999999996</v>
      </c>
      <c r="K11" s="66">
        <f t="shared" si="3"/>
        <v>24</v>
      </c>
      <c r="L11" s="65">
        <f>VLOOKUP($A11,'Return Data'!$B$7:$R$2843,17,0)</f>
        <v>15.4278</v>
      </c>
      <c r="M11" s="66">
        <f t="shared" si="4"/>
        <v>4</v>
      </c>
      <c r="N11" s="65">
        <f>VLOOKUP($A11,'Return Data'!$B$7:$R$2843,14,0)</f>
        <v>11.7597</v>
      </c>
      <c r="O11" s="66">
        <f t="shared" si="5"/>
        <v>4</v>
      </c>
      <c r="P11" s="65">
        <f>VLOOKUP($A11,'Return Data'!$B$7:$R$2843,15,0)</f>
        <v>12.4437</v>
      </c>
      <c r="Q11" s="66">
        <f t="shared" si="6"/>
        <v>12</v>
      </c>
      <c r="R11" s="65">
        <f>VLOOKUP($A11,'Return Data'!$B$7:$R$2843,16,0)</f>
        <v>16.005600000000001</v>
      </c>
      <c r="S11" s="67">
        <f t="shared" si="7"/>
        <v>9</v>
      </c>
    </row>
    <row r="12" spans="1:20" x14ac:dyDescent="0.3">
      <c r="A12" s="63" t="s">
        <v>959</v>
      </c>
      <c r="B12" s="64">
        <f>VLOOKUP($A12,'Return Data'!$B$7:$R$2843,3,0)</f>
        <v>44319</v>
      </c>
      <c r="C12" s="65">
        <f>VLOOKUP($A12,'Return Data'!$B$7:$R$2843,4,0)</f>
        <v>35.1</v>
      </c>
      <c r="D12" s="65">
        <f>VLOOKUP($A12,'Return Data'!$B$7:$R$2843,10,0)</f>
        <v>-0.62290000000000001</v>
      </c>
      <c r="E12" s="66">
        <f t="shared" si="0"/>
        <v>14</v>
      </c>
      <c r="F12" s="65">
        <f>VLOOKUP($A12,'Return Data'!$B$7:$R$2843,11,0)</f>
        <v>23.028400000000001</v>
      </c>
      <c r="G12" s="66">
        <f t="shared" si="1"/>
        <v>14</v>
      </c>
      <c r="H12" s="65">
        <f>VLOOKUP($A12,'Return Data'!$B$7:$R$2843,12,0)</f>
        <v>32.904200000000003</v>
      </c>
      <c r="I12" s="66">
        <f t="shared" si="2"/>
        <v>13</v>
      </c>
      <c r="J12" s="65">
        <f>VLOOKUP($A12,'Return Data'!$B$7:$R$2843,13,0)</f>
        <v>44.682600000000001</v>
      </c>
      <c r="K12" s="66">
        <f t="shared" si="3"/>
        <v>15</v>
      </c>
      <c r="L12" s="65">
        <f>VLOOKUP($A12,'Return Data'!$B$7:$R$2843,17,0)</f>
        <v>19.035</v>
      </c>
      <c r="M12" s="66">
        <f t="shared" si="4"/>
        <v>1</v>
      </c>
      <c r="N12" s="65">
        <f>VLOOKUP($A12,'Return Data'!$B$7:$R$2843,14,0)</f>
        <v>15.0831</v>
      </c>
      <c r="O12" s="66">
        <f t="shared" si="5"/>
        <v>1</v>
      </c>
      <c r="P12" s="65">
        <f>VLOOKUP($A12,'Return Data'!$B$7:$R$2843,15,0)</f>
        <v>16.146000000000001</v>
      </c>
      <c r="Q12" s="66">
        <f t="shared" si="6"/>
        <v>1</v>
      </c>
      <c r="R12" s="65">
        <f>VLOOKUP($A12,'Return Data'!$B$7:$R$2843,16,0)</f>
        <v>12.4392</v>
      </c>
      <c r="S12" s="67">
        <f t="shared" si="7"/>
        <v>17</v>
      </c>
    </row>
    <row r="13" spans="1:20" x14ac:dyDescent="0.3">
      <c r="A13" s="63" t="s">
        <v>961</v>
      </c>
      <c r="B13" s="64">
        <f>VLOOKUP($A13,'Return Data'!$B$7:$R$2843,3,0)</f>
        <v>44319</v>
      </c>
      <c r="C13" s="65">
        <f>VLOOKUP($A13,'Return Data'!$B$7:$R$2843,4,0)</f>
        <v>254.03899999999999</v>
      </c>
      <c r="D13" s="65">
        <f>VLOOKUP($A13,'Return Data'!$B$7:$R$2843,10,0)</f>
        <v>-0.47989999999999999</v>
      </c>
      <c r="E13" s="66">
        <f t="shared" si="0"/>
        <v>12</v>
      </c>
      <c r="F13" s="65">
        <f>VLOOKUP($A13,'Return Data'!$B$7:$R$2843,11,0)</f>
        <v>21.619</v>
      </c>
      <c r="G13" s="66">
        <f t="shared" si="1"/>
        <v>20</v>
      </c>
      <c r="H13" s="65">
        <f>VLOOKUP($A13,'Return Data'!$B$7:$R$2843,12,0)</f>
        <v>30.5871</v>
      </c>
      <c r="I13" s="66">
        <f t="shared" si="2"/>
        <v>21</v>
      </c>
      <c r="J13" s="65">
        <f>VLOOKUP($A13,'Return Data'!$B$7:$R$2843,13,0)</f>
        <v>43.2271</v>
      </c>
      <c r="K13" s="66">
        <f t="shared" si="3"/>
        <v>18</v>
      </c>
      <c r="L13" s="65">
        <f>VLOOKUP($A13,'Return Data'!$B$7:$R$2843,17,0)</f>
        <v>10.4168</v>
      </c>
      <c r="M13" s="66">
        <f t="shared" si="4"/>
        <v>25</v>
      </c>
      <c r="N13" s="65">
        <f>VLOOKUP($A13,'Return Data'!$B$7:$R$2843,14,0)</f>
        <v>7.9381000000000004</v>
      </c>
      <c r="O13" s="66">
        <f t="shared" si="5"/>
        <v>25</v>
      </c>
      <c r="P13" s="65">
        <f>VLOOKUP($A13,'Return Data'!$B$7:$R$2843,15,0)</f>
        <v>11.1143</v>
      </c>
      <c r="Q13" s="66">
        <f t="shared" si="6"/>
        <v>25</v>
      </c>
      <c r="R13" s="65">
        <f>VLOOKUP($A13,'Return Data'!$B$7:$R$2843,16,0)</f>
        <v>19.496500000000001</v>
      </c>
      <c r="S13" s="67">
        <f t="shared" si="7"/>
        <v>6</v>
      </c>
    </row>
    <row r="14" spans="1:20" x14ac:dyDescent="0.3">
      <c r="A14" s="63" t="s">
        <v>962</v>
      </c>
      <c r="B14" s="64">
        <f>VLOOKUP($A14,'Return Data'!$B$7:$R$2843,3,0)</f>
        <v>44319</v>
      </c>
      <c r="C14" s="65">
        <f>VLOOKUP($A14,'Return Data'!$B$7:$R$2843,4,0)</f>
        <v>45.94</v>
      </c>
      <c r="D14" s="65">
        <f>VLOOKUP($A14,'Return Data'!$B$7:$R$2843,10,0)</f>
        <v>-0.99139999999999995</v>
      </c>
      <c r="E14" s="66">
        <f t="shared" si="0"/>
        <v>18</v>
      </c>
      <c r="F14" s="65">
        <f>VLOOKUP($A14,'Return Data'!$B$7:$R$2843,11,0)</f>
        <v>21.6309</v>
      </c>
      <c r="G14" s="66">
        <f t="shared" si="1"/>
        <v>19</v>
      </c>
      <c r="H14" s="65">
        <f>VLOOKUP($A14,'Return Data'!$B$7:$R$2843,12,0)</f>
        <v>31.3322</v>
      </c>
      <c r="I14" s="66">
        <f t="shared" si="2"/>
        <v>16</v>
      </c>
      <c r="J14" s="65">
        <f>VLOOKUP($A14,'Return Data'!$B$7:$R$2843,13,0)</f>
        <v>45.564</v>
      </c>
      <c r="K14" s="66">
        <f t="shared" si="3"/>
        <v>13</v>
      </c>
      <c r="L14" s="65">
        <f>VLOOKUP($A14,'Return Data'!$B$7:$R$2843,17,0)</f>
        <v>13.6419</v>
      </c>
      <c r="M14" s="66">
        <f t="shared" si="4"/>
        <v>10</v>
      </c>
      <c r="N14" s="65">
        <f>VLOOKUP($A14,'Return Data'!$B$7:$R$2843,14,0)</f>
        <v>10.499599999999999</v>
      </c>
      <c r="O14" s="66">
        <f t="shared" si="5"/>
        <v>7</v>
      </c>
      <c r="P14" s="65">
        <f>VLOOKUP($A14,'Return Data'!$B$7:$R$2843,15,0)</f>
        <v>13.6134</v>
      </c>
      <c r="Q14" s="66">
        <f t="shared" si="6"/>
        <v>5</v>
      </c>
      <c r="R14" s="65">
        <f>VLOOKUP($A14,'Return Data'!$B$7:$R$2843,16,0)</f>
        <v>13.5951</v>
      </c>
      <c r="S14" s="67">
        <f t="shared" si="7"/>
        <v>14</v>
      </c>
    </row>
    <row r="15" spans="1:20" x14ac:dyDescent="0.3">
      <c r="A15" s="63" t="s">
        <v>964</v>
      </c>
      <c r="B15" s="64">
        <f>VLOOKUP($A15,'Return Data'!$B$7:$R$2843,3,0)</f>
        <v>44319</v>
      </c>
      <c r="C15" s="65">
        <f>VLOOKUP($A15,'Return Data'!$B$7:$R$2843,4,0)</f>
        <v>1442.4053958125601</v>
      </c>
      <c r="D15" s="65">
        <f>VLOOKUP($A15,'Return Data'!$B$7:$R$2843,10,0)</f>
        <v>0.99070000000000003</v>
      </c>
      <c r="E15" s="66">
        <f t="shared" si="0"/>
        <v>3</v>
      </c>
      <c r="F15" s="65">
        <f>VLOOKUP($A15,'Return Data'!$B$7:$R$2843,11,0)</f>
        <v>32.113500000000002</v>
      </c>
      <c r="G15" s="66">
        <f t="shared" si="1"/>
        <v>1</v>
      </c>
      <c r="H15" s="65">
        <f>VLOOKUP($A15,'Return Data'!$B$7:$R$2843,12,0)</f>
        <v>45.511499999999998</v>
      </c>
      <c r="I15" s="66">
        <f t="shared" si="2"/>
        <v>1</v>
      </c>
      <c r="J15" s="65">
        <f>VLOOKUP($A15,'Return Data'!$B$7:$R$2843,13,0)</f>
        <v>56.915300000000002</v>
      </c>
      <c r="K15" s="66">
        <f t="shared" si="3"/>
        <v>1</v>
      </c>
      <c r="L15" s="65">
        <f>VLOOKUP($A15,'Return Data'!$B$7:$R$2843,17,0)</f>
        <v>13.305400000000001</v>
      </c>
      <c r="M15" s="66">
        <f t="shared" si="4"/>
        <v>11</v>
      </c>
      <c r="N15" s="65">
        <f>VLOOKUP($A15,'Return Data'!$B$7:$R$2843,14,0)</f>
        <v>10.116</v>
      </c>
      <c r="O15" s="66">
        <f t="shared" si="5"/>
        <v>12</v>
      </c>
      <c r="P15" s="65">
        <f>VLOOKUP($A15,'Return Data'!$B$7:$R$2843,15,0)</f>
        <v>11.620200000000001</v>
      </c>
      <c r="Q15" s="66">
        <f t="shared" si="6"/>
        <v>22</v>
      </c>
      <c r="R15" s="65">
        <f>VLOOKUP($A15,'Return Data'!$B$7:$R$2843,16,0)</f>
        <v>19.864000000000001</v>
      </c>
      <c r="S15" s="67">
        <f t="shared" si="7"/>
        <v>1</v>
      </c>
    </row>
    <row r="16" spans="1:20" x14ac:dyDescent="0.3">
      <c r="A16" s="63" t="s">
        <v>966</v>
      </c>
      <c r="B16" s="64">
        <f>VLOOKUP($A16,'Return Data'!$B$7:$R$2843,3,0)</f>
        <v>44319</v>
      </c>
      <c r="C16" s="65">
        <f>VLOOKUP($A16,'Return Data'!$B$7:$R$2843,4,0)</f>
        <v>699.65985858680801</v>
      </c>
      <c r="D16" s="65">
        <f>VLOOKUP($A16,'Return Data'!$B$7:$R$2843,10,0)</f>
        <v>-1.7858000000000001</v>
      </c>
      <c r="E16" s="66">
        <f t="shared" si="0"/>
        <v>25</v>
      </c>
      <c r="F16" s="65">
        <f>VLOOKUP($A16,'Return Data'!$B$7:$R$2843,11,0)</f>
        <v>28.4222</v>
      </c>
      <c r="G16" s="66">
        <f t="shared" si="1"/>
        <v>5</v>
      </c>
      <c r="H16" s="65">
        <f>VLOOKUP($A16,'Return Data'!$B$7:$R$2843,12,0)</f>
        <v>35.465000000000003</v>
      </c>
      <c r="I16" s="66">
        <f t="shared" si="2"/>
        <v>7</v>
      </c>
      <c r="J16" s="65">
        <f>VLOOKUP($A16,'Return Data'!$B$7:$R$2843,13,0)</f>
        <v>45.9619</v>
      </c>
      <c r="K16" s="66">
        <f t="shared" si="3"/>
        <v>12</v>
      </c>
      <c r="L16" s="65">
        <f>VLOOKUP($A16,'Return Data'!$B$7:$R$2843,17,0)</f>
        <v>6.7268999999999997</v>
      </c>
      <c r="M16" s="66">
        <f t="shared" si="4"/>
        <v>29</v>
      </c>
      <c r="N16" s="65">
        <f>VLOOKUP($A16,'Return Data'!$B$7:$R$2843,14,0)</f>
        <v>8.5395000000000003</v>
      </c>
      <c r="O16" s="66">
        <f t="shared" si="5"/>
        <v>23</v>
      </c>
      <c r="P16" s="65">
        <f>VLOOKUP($A16,'Return Data'!$B$7:$R$2843,15,0)</f>
        <v>12.6838</v>
      </c>
      <c r="Q16" s="66">
        <f t="shared" si="6"/>
        <v>11</v>
      </c>
      <c r="R16" s="65">
        <f>VLOOKUP($A16,'Return Data'!$B$7:$R$2843,16,0)</f>
        <v>18.782900000000001</v>
      </c>
      <c r="S16" s="67">
        <f t="shared" si="7"/>
        <v>7</v>
      </c>
    </row>
    <row r="17" spans="1:19" x14ac:dyDescent="0.3">
      <c r="A17" s="63" t="s">
        <v>968</v>
      </c>
      <c r="B17" s="64">
        <f>VLOOKUP($A17,'Return Data'!$B$7:$R$2843,3,0)</f>
        <v>44319</v>
      </c>
      <c r="C17" s="65">
        <f>VLOOKUP($A17,'Return Data'!$B$7:$R$2843,4,0)</f>
        <v>266.82530000000003</v>
      </c>
      <c r="D17" s="65">
        <f>VLOOKUP($A17,'Return Data'!$B$7:$R$2843,10,0)</f>
        <v>-4.3136000000000001</v>
      </c>
      <c r="E17" s="66">
        <f t="shared" si="0"/>
        <v>29</v>
      </c>
      <c r="F17" s="65">
        <f>VLOOKUP($A17,'Return Data'!$B$7:$R$2843,11,0)</f>
        <v>19.7331</v>
      </c>
      <c r="G17" s="66">
        <f t="shared" si="1"/>
        <v>25</v>
      </c>
      <c r="H17" s="65">
        <f>VLOOKUP($A17,'Return Data'!$B$7:$R$2843,12,0)</f>
        <v>30.6099</v>
      </c>
      <c r="I17" s="66">
        <f t="shared" si="2"/>
        <v>20</v>
      </c>
      <c r="J17" s="65">
        <f>VLOOKUP($A17,'Return Data'!$B$7:$R$2843,13,0)</f>
        <v>42.7883</v>
      </c>
      <c r="K17" s="66">
        <f t="shared" si="3"/>
        <v>21</v>
      </c>
      <c r="L17" s="65">
        <f>VLOOKUP($A17,'Return Data'!$B$7:$R$2843,17,0)</f>
        <v>12.27</v>
      </c>
      <c r="M17" s="66">
        <f t="shared" si="4"/>
        <v>17</v>
      </c>
      <c r="N17" s="65">
        <f>VLOOKUP($A17,'Return Data'!$B$7:$R$2843,14,0)</f>
        <v>9.2624999999999993</v>
      </c>
      <c r="O17" s="66">
        <f t="shared" si="5"/>
        <v>18</v>
      </c>
      <c r="P17" s="65">
        <f>VLOOKUP($A17,'Return Data'!$B$7:$R$2843,15,0)</f>
        <v>13.3231</v>
      </c>
      <c r="Q17" s="66">
        <f t="shared" si="6"/>
        <v>8</v>
      </c>
      <c r="R17" s="65">
        <f>VLOOKUP($A17,'Return Data'!$B$7:$R$2843,16,0)</f>
        <v>19.530200000000001</v>
      </c>
      <c r="S17" s="67">
        <f t="shared" si="7"/>
        <v>3</v>
      </c>
    </row>
    <row r="18" spans="1:19" x14ac:dyDescent="0.3">
      <c r="A18" s="63" t="s">
        <v>970</v>
      </c>
      <c r="B18" s="64">
        <f>VLOOKUP($A18,'Return Data'!$B$7:$R$2843,3,0)</f>
        <v>44319</v>
      </c>
      <c r="C18" s="65">
        <f>VLOOKUP($A18,'Return Data'!$B$7:$R$2843,4,0)</f>
        <v>53.85</v>
      </c>
      <c r="D18" s="65">
        <f>VLOOKUP($A18,'Return Data'!$B$7:$R$2843,10,0)</f>
        <v>-0.5907</v>
      </c>
      <c r="E18" s="66">
        <f t="shared" si="0"/>
        <v>13</v>
      </c>
      <c r="F18" s="65">
        <f>VLOOKUP($A18,'Return Data'!$B$7:$R$2843,11,0)</f>
        <v>25.905999999999999</v>
      </c>
      <c r="G18" s="66">
        <f t="shared" si="1"/>
        <v>7</v>
      </c>
      <c r="H18" s="65">
        <f>VLOOKUP($A18,'Return Data'!$B$7:$R$2843,12,0)</f>
        <v>34.962400000000002</v>
      </c>
      <c r="I18" s="66">
        <f t="shared" si="2"/>
        <v>9</v>
      </c>
      <c r="J18" s="65">
        <f>VLOOKUP($A18,'Return Data'!$B$7:$R$2843,13,0)</f>
        <v>48.633699999999997</v>
      </c>
      <c r="K18" s="66">
        <f t="shared" si="3"/>
        <v>7</v>
      </c>
      <c r="L18" s="65">
        <f>VLOOKUP($A18,'Return Data'!$B$7:$R$2843,17,0)</f>
        <v>12.532299999999999</v>
      </c>
      <c r="M18" s="66">
        <f t="shared" si="4"/>
        <v>16</v>
      </c>
      <c r="N18" s="65">
        <f>VLOOKUP($A18,'Return Data'!$B$7:$R$2843,14,0)</f>
        <v>10.307600000000001</v>
      </c>
      <c r="O18" s="66">
        <f t="shared" si="5"/>
        <v>11</v>
      </c>
      <c r="P18" s="65">
        <f>VLOOKUP($A18,'Return Data'!$B$7:$R$2843,15,0)</f>
        <v>13.884600000000001</v>
      </c>
      <c r="Q18" s="66">
        <f t="shared" si="6"/>
        <v>4</v>
      </c>
      <c r="R18" s="65">
        <f>VLOOKUP($A18,'Return Data'!$B$7:$R$2843,16,0)</f>
        <v>13.88</v>
      </c>
      <c r="S18" s="67">
        <f t="shared" si="7"/>
        <v>11</v>
      </c>
    </row>
    <row r="19" spans="1:19" x14ac:dyDescent="0.3">
      <c r="A19" s="63" t="s">
        <v>972</v>
      </c>
      <c r="B19" s="64">
        <f>VLOOKUP($A19,'Return Data'!$B$7:$R$2843,3,0)</f>
        <v>44319</v>
      </c>
      <c r="C19" s="65">
        <f>VLOOKUP($A19,'Return Data'!$B$7:$R$2843,4,0)</f>
        <v>31.83</v>
      </c>
      <c r="D19" s="65">
        <f>VLOOKUP($A19,'Return Data'!$B$7:$R$2843,10,0)</f>
        <v>0.88749999999999996</v>
      </c>
      <c r="E19" s="66">
        <f t="shared" si="0"/>
        <v>4</v>
      </c>
      <c r="F19" s="65">
        <f>VLOOKUP($A19,'Return Data'!$B$7:$R$2843,11,0)</f>
        <v>23.276499999999999</v>
      </c>
      <c r="G19" s="66">
        <f t="shared" si="1"/>
        <v>13</v>
      </c>
      <c r="H19" s="65">
        <f>VLOOKUP($A19,'Return Data'!$B$7:$R$2843,12,0)</f>
        <v>33.515099999999997</v>
      </c>
      <c r="I19" s="66">
        <f t="shared" si="2"/>
        <v>11</v>
      </c>
      <c r="J19" s="65">
        <f>VLOOKUP($A19,'Return Data'!$B$7:$R$2843,13,0)</f>
        <v>44.550400000000003</v>
      </c>
      <c r="K19" s="66">
        <f t="shared" si="3"/>
        <v>16</v>
      </c>
      <c r="L19" s="65">
        <f>VLOOKUP($A19,'Return Data'!$B$7:$R$2843,17,0)</f>
        <v>16.111000000000001</v>
      </c>
      <c r="M19" s="66">
        <f t="shared" si="4"/>
        <v>3</v>
      </c>
      <c r="N19" s="65">
        <f>VLOOKUP($A19,'Return Data'!$B$7:$R$2843,14,0)</f>
        <v>10.398400000000001</v>
      </c>
      <c r="O19" s="66">
        <f t="shared" si="5"/>
        <v>10</v>
      </c>
      <c r="P19" s="65">
        <f>VLOOKUP($A19,'Return Data'!$B$7:$R$2843,15,0)</f>
        <v>11.529400000000001</v>
      </c>
      <c r="Q19" s="66">
        <f t="shared" si="6"/>
        <v>23</v>
      </c>
      <c r="R19" s="65">
        <f>VLOOKUP($A19,'Return Data'!$B$7:$R$2843,16,0)</f>
        <v>13.7736</v>
      </c>
      <c r="S19" s="67">
        <f t="shared" si="7"/>
        <v>13</v>
      </c>
    </row>
    <row r="20" spans="1:19" x14ac:dyDescent="0.3">
      <c r="A20" s="63" t="s">
        <v>975</v>
      </c>
      <c r="B20" s="64">
        <f>VLOOKUP($A20,'Return Data'!$B$7:$R$2843,3,0)</f>
        <v>44319</v>
      </c>
      <c r="C20" s="65">
        <f>VLOOKUP($A20,'Return Data'!$B$7:$R$2843,4,0)</f>
        <v>41.14</v>
      </c>
      <c r="D20" s="65">
        <f>VLOOKUP($A20,'Return Data'!$B$7:$R$2843,10,0)</f>
        <v>-3.0173999999999999</v>
      </c>
      <c r="E20" s="66">
        <f t="shared" si="0"/>
        <v>28</v>
      </c>
      <c r="F20" s="65">
        <f>VLOOKUP($A20,'Return Data'!$B$7:$R$2843,11,0)</f>
        <v>18.456700000000001</v>
      </c>
      <c r="G20" s="66">
        <f t="shared" si="1"/>
        <v>27</v>
      </c>
      <c r="H20" s="65">
        <f>VLOOKUP($A20,'Return Data'!$B$7:$R$2843,12,0)</f>
        <v>26.428999999999998</v>
      </c>
      <c r="I20" s="66">
        <f t="shared" si="2"/>
        <v>28</v>
      </c>
      <c r="J20" s="65">
        <f>VLOOKUP($A20,'Return Data'!$B$7:$R$2843,13,0)</f>
        <v>42.550199999999997</v>
      </c>
      <c r="K20" s="66">
        <f t="shared" si="3"/>
        <v>22</v>
      </c>
      <c r="L20" s="65">
        <f>VLOOKUP($A20,'Return Data'!$B$7:$R$2843,17,0)</f>
        <v>12.647600000000001</v>
      </c>
      <c r="M20" s="66">
        <f t="shared" si="4"/>
        <v>14</v>
      </c>
      <c r="N20" s="65">
        <f>VLOOKUP($A20,'Return Data'!$B$7:$R$2843,14,0)</f>
        <v>9.5998999999999999</v>
      </c>
      <c r="O20" s="66">
        <f t="shared" si="5"/>
        <v>16</v>
      </c>
      <c r="P20" s="65">
        <f>VLOOKUP($A20,'Return Data'!$B$7:$R$2843,15,0)</f>
        <v>12.888</v>
      </c>
      <c r="Q20" s="66">
        <f t="shared" si="6"/>
        <v>10</v>
      </c>
      <c r="R20" s="65">
        <f>VLOOKUP($A20,'Return Data'!$B$7:$R$2843,16,0)</f>
        <v>9.9510000000000005</v>
      </c>
      <c r="S20" s="67">
        <f t="shared" si="7"/>
        <v>24</v>
      </c>
    </row>
    <row r="21" spans="1:19" x14ac:dyDescent="0.3">
      <c r="A21" s="63" t="s">
        <v>976</v>
      </c>
      <c r="B21" s="64">
        <f>VLOOKUP($A21,'Return Data'!$B$7:$R$2843,3,0)</f>
        <v>44319</v>
      </c>
      <c r="C21" s="65">
        <f>VLOOKUP($A21,'Return Data'!$B$7:$R$2843,4,0)</f>
        <v>24.73</v>
      </c>
      <c r="D21" s="65">
        <f>VLOOKUP($A21,'Return Data'!$B$7:$R$2843,10,0)</f>
        <v>-1.8261000000000001</v>
      </c>
      <c r="E21" s="66">
        <f t="shared" si="0"/>
        <v>27</v>
      </c>
      <c r="F21" s="65">
        <f>VLOOKUP($A21,'Return Data'!$B$7:$R$2843,11,0)</f>
        <v>17.818000000000001</v>
      </c>
      <c r="G21" s="66">
        <f t="shared" si="1"/>
        <v>28</v>
      </c>
      <c r="H21" s="65">
        <f>VLOOKUP($A21,'Return Data'!$B$7:$R$2843,12,0)</f>
        <v>28.668099999999999</v>
      </c>
      <c r="I21" s="66">
        <f t="shared" si="2"/>
        <v>25</v>
      </c>
      <c r="J21" s="65">
        <f>VLOOKUP($A21,'Return Data'!$B$7:$R$2843,13,0)</f>
        <v>36.478999999999999</v>
      </c>
      <c r="K21" s="66">
        <f t="shared" si="3"/>
        <v>28</v>
      </c>
      <c r="L21" s="65">
        <f>VLOOKUP($A21,'Return Data'!$B$7:$R$2843,17,0)</f>
        <v>7.8666999999999998</v>
      </c>
      <c r="M21" s="66">
        <f t="shared" si="4"/>
        <v>27</v>
      </c>
      <c r="N21" s="65">
        <f>VLOOKUP($A21,'Return Data'!$B$7:$R$2843,14,0)</f>
        <v>6.5853000000000002</v>
      </c>
      <c r="O21" s="66">
        <f t="shared" si="5"/>
        <v>28</v>
      </c>
      <c r="P21" s="65">
        <f>VLOOKUP($A21,'Return Data'!$B$7:$R$2843,15,0)</f>
        <v>11.369400000000001</v>
      </c>
      <c r="Q21" s="66">
        <f t="shared" si="6"/>
        <v>24</v>
      </c>
      <c r="R21" s="65">
        <f>VLOOKUP($A21,'Return Data'!$B$7:$R$2843,16,0)</f>
        <v>10.303599999999999</v>
      </c>
      <c r="S21" s="67">
        <f t="shared" si="7"/>
        <v>22</v>
      </c>
    </row>
    <row r="22" spans="1:19" x14ac:dyDescent="0.3">
      <c r="A22" s="63" t="s">
        <v>978</v>
      </c>
      <c r="B22" s="64">
        <f>VLOOKUP($A22,'Return Data'!$B$7:$R$2843,3,0)</f>
        <v>44319</v>
      </c>
      <c r="C22" s="65">
        <f>VLOOKUP($A22,'Return Data'!$B$7:$R$2843,4,0)</f>
        <v>35.67</v>
      </c>
      <c r="D22" s="65">
        <f>VLOOKUP($A22,'Return Data'!$B$7:$R$2843,10,0)</f>
        <v>0.4506</v>
      </c>
      <c r="E22" s="66">
        <f t="shared" si="0"/>
        <v>6</v>
      </c>
      <c r="F22" s="65">
        <f>VLOOKUP($A22,'Return Data'!$B$7:$R$2843,11,0)</f>
        <v>20.384699999999999</v>
      </c>
      <c r="G22" s="66">
        <f t="shared" si="1"/>
        <v>23</v>
      </c>
      <c r="H22" s="65">
        <f>VLOOKUP($A22,'Return Data'!$B$7:$R$2843,12,0)</f>
        <v>27.075199999999999</v>
      </c>
      <c r="I22" s="66">
        <f t="shared" si="2"/>
        <v>27</v>
      </c>
      <c r="J22" s="65">
        <f>VLOOKUP($A22,'Return Data'!$B$7:$R$2843,13,0)</f>
        <v>39.608600000000003</v>
      </c>
      <c r="K22" s="66">
        <f t="shared" si="3"/>
        <v>23</v>
      </c>
      <c r="L22" s="65">
        <f>VLOOKUP($A22,'Return Data'!$B$7:$R$2843,17,0)</f>
        <v>11.6029</v>
      </c>
      <c r="M22" s="66">
        <f t="shared" si="4"/>
        <v>23</v>
      </c>
      <c r="N22" s="65">
        <f>VLOOKUP($A22,'Return Data'!$B$7:$R$2843,14,0)</f>
        <v>8.8386999999999993</v>
      </c>
      <c r="O22" s="66">
        <f t="shared" si="5"/>
        <v>20</v>
      </c>
      <c r="P22" s="65">
        <f>VLOOKUP($A22,'Return Data'!$B$7:$R$2843,15,0)</f>
        <v>12.1487</v>
      </c>
      <c r="Q22" s="66">
        <f t="shared" si="6"/>
        <v>16</v>
      </c>
      <c r="R22" s="65">
        <f>VLOOKUP($A22,'Return Data'!$B$7:$R$2843,16,0)</f>
        <v>11.475099999999999</v>
      </c>
      <c r="S22" s="67">
        <f t="shared" si="7"/>
        <v>19</v>
      </c>
    </row>
    <row r="23" spans="1:19" x14ac:dyDescent="0.3">
      <c r="A23" s="63" t="s">
        <v>980</v>
      </c>
      <c r="B23" s="64">
        <f>VLOOKUP($A23,'Return Data'!$B$7:$R$2843,3,0)</f>
        <v>44319</v>
      </c>
      <c r="C23" s="65">
        <f>VLOOKUP($A23,'Return Data'!$B$7:$R$2843,4,0)</f>
        <v>82.726299999999995</v>
      </c>
      <c r="D23" s="65">
        <f>VLOOKUP($A23,'Return Data'!$B$7:$R$2843,10,0)</f>
        <v>-1.0888</v>
      </c>
      <c r="E23" s="66">
        <f t="shared" si="0"/>
        <v>20</v>
      </c>
      <c r="F23" s="65">
        <f>VLOOKUP($A23,'Return Data'!$B$7:$R$2843,11,0)</f>
        <v>14.985300000000001</v>
      </c>
      <c r="G23" s="66">
        <f t="shared" si="1"/>
        <v>29</v>
      </c>
      <c r="H23" s="65">
        <f>VLOOKUP($A23,'Return Data'!$B$7:$R$2843,12,0)</f>
        <v>21.206399999999999</v>
      </c>
      <c r="I23" s="66">
        <f t="shared" si="2"/>
        <v>29</v>
      </c>
      <c r="J23" s="65">
        <f>VLOOKUP($A23,'Return Data'!$B$7:$R$2843,13,0)</f>
        <v>29.828700000000001</v>
      </c>
      <c r="K23" s="66">
        <f t="shared" si="3"/>
        <v>29</v>
      </c>
      <c r="L23" s="65">
        <f>VLOOKUP($A23,'Return Data'!$B$7:$R$2843,17,0)</f>
        <v>11.332000000000001</v>
      </c>
      <c r="M23" s="66">
        <f t="shared" si="4"/>
        <v>24</v>
      </c>
      <c r="N23" s="65">
        <f>VLOOKUP($A23,'Return Data'!$B$7:$R$2843,14,0)</f>
        <v>8.8504000000000005</v>
      </c>
      <c r="O23" s="66">
        <f t="shared" si="5"/>
        <v>19</v>
      </c>
      <c r="P23" s="65">
        <f>VLOOKUP($A23,'Return Data'!$B$7:$R$2843,15,0)</f>
        <v>10.176299999999999</v>
      </c>
      <c r="Q23" s="66">
        <f t="shared" si="6"/>
        <v>26</v>
      </c>
      <c r="R23" s="65">
        <f>VLOOKUP($A23,'Return Data'!$B$7:$R$2843,16,0)</f>
        <v>8.43</v>
      </c>
      <c r="S23" s="67">
        <f t="shared" si="7"/>
        <v>27</v>
      </c>
    </row>
    <row r="24" spans="1:19" x14ac:dyDescent="0.3">
      <c r="A24" s="63" t="s">
        <v>1913</v>
      </c>
      <c r="B24" s="64">
        <f>VLOOKUP($A24,'Return Data'!$B$7:$R$2843,3,0)</f>
        <v>44319</v>
      </c>
      <c r="C24" s="65">
        <f>VLOOKUP($A24,'Return Data'!$B$7:$R$2843,4,0)</f>
        <v>312.12700000000001</v>
      </c>
      <c r="D24" s="65">
        <f>VLOOKUP($A24,'Return Data'!$B$7:$R$2843,10,0)</f>
        <v>0.69259999999999999</v>
      </c>
      <c r="E24" s="66">
        <f t="shared" si="0"/>
        <v>5</v>
      </c>
      <c r="F24" s="65">
        <f>VLOOKUP($A24,'Return Data'!$B$7:$R$2843,11,0)</f>
        <v>24.027799999999999</v>
      </c>
      <c r="G24" s="66">
        <f t="shared" si="1"/>
        <v>11</v>
      </c>
      <c r="H24" s="65">
        <f>VLOOKUP($A24,'Return Data'!$B$7:$R$2843,12,0)</f>
        <v>34.377600000000001</v>
      </c>
      <c r="I24" s="66">
        <f t="shared" si="2"/>
        <v>10</v>
      </c>
      <c r="J24" s="65">
        <f>VLOOKUP($A24,'Return Data'!$B$7:$R$2843,13,0)</f>
        <v>50.431399999999996</v>
      </c>
      <c r="K24" s="66">
        <f t="shared" si="3"/>
        <v>3</v>
      </c>
      <c r="L24" s="65">
        <f>VLOOKUP($A24,'Return Data'!$B$7:$R$2843,17,0)</f>
        <v>15.3306</v>
      </c>
      <c r="M24" s="66">
        <f t="shared" si="4"/>
        <v>5</v>
      </c>
      <c r="N24" s="65">
        <f>VLOOKUP($A24,'Return Data'!$B$7:$R$2843,14,0)</f>
        <v>11.9495</v>
      </c>
      <c r="O24" s="66">
        <f t="shared" si="5"/>
        <v>3</v>
      </c>
      <c r="P24" s="65">
        <f>VLOOKUP($A24,'Return Data'!$B$7:$R$2843,15,0)</f>
        <v>13.3748</v>
      </c>
      <c r="Q24" s="66">
        <f t="shared" si="6"/>
        <v>7</v>
      </c>
      <c r="R24" s="65">
        <f>VLOOKUP($A24,'Return Data'!$B$7:$R$2843,16,0)</f>
        <v>19.5245</v>
      </c>
      <c r="S24" s="67">
        <f t="shared" si="7"/>
        <v>4</v>
      </c>
    </row>
    <row r="25" spans="1:19" x14ac:dyDescent="0.3">
      <c r="A25" s="63" t="s">
        <v>983</v>
      </c>
      <c r="B25" s="64">
        <f>VLOOKUP($A25,'Return Data'!$B$7:$R$2843,3,0)</f>
        <v>44319</v>
      </c>
      <c r="C25" s="65">
        <f>VLOOKUP($A25,'Return Data'!$B$7:$R$2843,4,0)</f>
        <v>34.295000000000002</v>
      </c>
      <c r="D25" s="65">
        <f>VLOOKUP($A25,'Return Data'!$B$7:$R$2843,10,0)</f>
        <v>-0.36609999999999998</v>
      </c>
      <c r="E25" s="66">
        <f t="shared" si="0"/>
        <v>11</v>
      </c>
      <c r="F25" s="65">
        <f>VLOOKUP($A25,'Return Data'!$B$7:$R$2843,11,0)</f>
        <v>22.246400000000001</v>
      </c>
      <c r="G25" s="66">
        <f t="shared" si="1"/>
        <v>17</v>
      </c>
      <c r="H25" s="65">
        <f>VLOOKUP($A25,'Return Data'!$B$7:$R$2843,12,0)</f>
        <v>30.976900000000001</v>
      </c>
      <c r="I25" s="66">
        <f t="shared" si="2"/>
        <v>19</v>
      </c>
      <c r="J25" s="65">
        <f>VLOOKUP($A25,'Return Data'!$B$7:$R$2843,13,0)</f>
        <v>42.800600000000003</v>
      </c>
      <c r="K25" s="66">
        <f t="shared" si="3"/>
        <v>20</v>
      </c>
      <c r="L25" s="65">
        <f>VLOOKUP($A25,'Return Data'!$B$7:$R$2843,17,0)</f>
        <v>12.035399999999999</v>
      </c>
      <c r="M25" s="66">
        <f t="shared" si="4"/>
        <v>18</v>
      </c>
      <c r="N25" s="65">
        <f>VLOOKUP($A25,'Return Data'!$B$7:$R$2843,14,0)</f>
        <v>9.3765999999999998</v>
      </c>
      <c r="O25" s="66">
        <f t="shared" si="5"/>
        <v>17</v>
      </c>
      <c r="P25" s="65">
        <f>VLOOKUP($A25,'Return Data'!$B$7:$R$2843,15,0)</f>
        <v>12.1211</v>
      </c>
      <c r="Q25" s="66">
        <f t="shared" si="6"/>
        <v>17</v>
      </c>
      <c r="R25" s="65">
        <f>VLOOKUP($A25,'Return Data'!$B$7:$R$2843,16,0)</f>
        <v>9.5312999999999999</v>
      </c>
      <c r="S25" s="67">
        <f t="shared" si="7"/>
        <v>26</v>
      </c>
    </row>
    <row r="26" spans="1:19" x14ac:dyDescent="0.3">
      <c r="A26" s="63" t="s">
        <v>984</v>
      </c>
      <c r="B26" s="64">
        <f>VLOOKUP($A26,'Return Data'!$B$7:$R$2843,3,0)</f>
        <v>44319</v>
      </c>
      <c r="C26" s="65">
        <f>VLOOKUP($A26,'Return Data'!$B$7:$R$2843,4,0)</f>
        <v>37.7101539470708</v>
      </c>
      <c r="D26" s="65">
        <f>VLOOKUP($A26,'Return Data'!$B$7:$R$2843,10,0)</f>
        <v>-1.5194000000000001</v>
      </c>
      <c r="E26" s="66">
        <f t="shared" si="0"/>
        <v>23</v>
      </c>
      <c r="F26" s="65">
        <f>VLOOKUP($A26,'Return Data'!$B$7:$R$2843,11,0)</f>
        <v>21.020900000000001</v>
      </c>
      <c r="G26" s="66">
        <f t="shared" si="1"/>
        <v>21</v>
      </c>
      <c r="H26" s="65">
        <f>VLOOKUP($A26,'Return Data'!$B$7:$R$2843,12,0)</f>
        <v>30.153600000000001</v>
      </c>
      <c r="I26" s="66">
        <f t="shared" si="2"/>
        <v>22</v>
      </c>
      <c r="J26" s="65">
        <f>VLOOKUP($A26,'Return Data'!$B$7:$R$2843,13,0)</f>
        <v>38.8279</v>
      </c>
      <c r="K26" s="66">
        <f t="shared" si="3"/>
        <v>25</v>
      </c>
      <c r="L26" s="65">
        <f>VLOOKUP($A26,'Return Data'!$B$7:$R$2843,17,0)</f>
        <v>13.7486</v>
      </c>
      <c r="M26" s="66">
        <f t="shared" si="4"/>
        <v>8</v>
      </c>
      <c r="N26" s="65">
        <f>VLOOKUP($A26,'Return Data'!$B$7:$R$2843,14,0)</f>
        <v>10.416499999999999</v>
      </c>
      <c r="O26" s="66">
        <f t="shared" si="5"/>
        <v>9</v>
      </c>
      <c r="P26" s="65">
        <f>VLOOKUP($A26,'Return Data'!$B$7:$R$2843,15,0)</f>
        <v>12.0045</v>
      </c>
      <c r="Q26" s="66">
        <f t="shared" si="6"/>
        <v>19</v>
      </c>
      <c r="R26" s="65">
        <f>VLOOKUP($A26,'Return Data'!$B$7:$R$2843,16,0)</f>
        <v>9.9870999999999999</v>
      </c>
      <c r="S26" s="67">
        <f t="shared" si="7"/>
        <v>23</v>
      </c>
    </row>
    <row r="27" spans="1:19" x14ac:dyDescent="0.3">
      <c r="A27" s="63" t="s">
        <v>987</v>
      </c>
      <c r="B27" s="64">
        <f>VLOOKUP($A27,'Return Data'!$B$7:$R$2843,3,0)</f>
        <v>44319</v>
      </c>
      <c r="C27" s="65">
        <f>VLOOKUP($A27,'Return Data'!$B$7:$R$2843,4,0)</f>
        <v>13.180199999999999</v>
      </c>
      <c r="D27" s="65">
        <f>VLOOKUP($A27,'Return Data'!$B$7:$R$2843,10,0)</f>
        <v>1.2118</v>
      </c>
      <c r="E27" s="66">
        <f t="shared" si="0"/>
        <v>2</v>
      </c>
      <c r="F27" s="65">
        <f>VLOOKUP($A27,'Return Data'!$B$7:$R$2843,11,0)</f>
        <v>28.446999999999999</v>
      </c>
      <c r="G27" s="66">
        <f t="shared" si="1"/>
        <v>4</v>
      </c>
      <c r="H27" s="65">
        <f>VLOOKUP($A27,'Return Data'!$B$7:$R$2843,12,0)</f>
        <v>37.068199999999997</v>
      </c>
      <c r="I27" s="66">
        <f t="shared" si="2"/>
        <v>5</v>
      </c>
      <c r="J27" s="65">
        <f>VLOOKUP($A27,'Return Data'!$B$7:$R$2843,13,0)</f>
        <v>47.743499999999997</v>
      </c>
      <c r="K27" s="66">
        <f t="shared" si="3"/>
        <v>9</v>
      </c>
      <c r="L27" s="65">
        <f>VLOOKUP($A27,'Return Data'!$B$7:$R$2843,17,0)</f>
        <v>13.694599999999999</v>
      </c>
      <c r="M27" s="66">
        <f t="shared" si="4"/>
        <v>9</v>
      </c>
      <c r="N27" s="65"/>
      <c r="O27" s="66"/>
      <c r="P27" s="65"/>
      <c r="Q27" s="66"/>
      <c r="R27" s="65">
        <f>VLOOKUP($A27,'Return Data'!$B$7:$R$2843,16,0)</f>
        <v>13.7935</v>
      </c>
      <c r="S27" s="67">
        <f t="shared" si="7"/>
        <v>12</v>
      </c>
    </row>
    <row r="28" spans="1:19" x14ac:dyDescent="0.3">
      <c r="A28" s="63" t="s">
        <v>989</v>
      </c>
      <c r="B28" s="64">
        <f>VLOOKUP($A28,'Return Data'!$B$7:$R$2843,3,0)</f>
        <v>44319</v>
      </c>
      <c r="C28" s="65">
        <f>VLOOKUP($A28,'Return Data'!$B$7:$R$2843,4,0)</f>
        <v>65.171000000000006</v>
      </c>
      <c r="D28" s="65">
        <f>VLOOKUP($A28,'Return Data'!$B$7:$R$2843,10,0)</f>
        <v>-0.95140000000000002</v>
      </c>
      <c r="E28" s="66">
        <f t="shared" si="0"/>
        <v>17</v>
      </c>
      <c r="F28" s="65">
        <f>VLOOKUP($A28,'Return Data'!$B$7:$R$2843,11,0)</f>
        <v>22.386900000000001</v>
      </c>
      <c r="G28" s="66">
        <f t="shared" si="1"/>
        <v>15</v>
      </c>
      <c r="H28" s="65">
        <f>VLOOKUP($A28,'Return Data'!$B$7:$R$2843,12,0)</f>
        <v>32.485599999999998</v>
      </c>
      <c r="I28" s="66">
        <f t="shared" si="2"/>
        <v>14</v>
      </c>
      <c r="J28" s="65">
        <f>VLOOKUP($A28,'Return Data'!$B$7:$R$2843,13,0)</f>
        <v>47.126199999999997</v>
      </c>
      <c r="K28" s="66">
        <f t="shared" si="3"/>
        <v>10</v>
      </c>
      <c r="L28" s="65">
        <f>VLOOKUP($A28,'Return Data'!$B$7:$R$2843,17,0)</f>
        <v>12.8063</v>
      </c>
      <c r="M28" s="66">
        <f t="shared" si="4"/>
        <v>13</v>
      </c>
      <c r="N28" s="65">
        <f>VLOOKUP($A28,'Return Data'!$B$7:$R$2843,14,0)</f>
        <v>11.508900000000001</v>
      </c>
      <c r="O28" s="66">
        <f t="shared" ref="O28:O36" si="8">RANK(N28,N$8:N$36,0)</f>
        <v>5</v>
      </c>
      <c r="P28" s="65">
        <f>VLOOKUP($A28,'Return Data'!$B$7:$R$2843,15,0)</f>
        <v>15.557399999999999</v>
      </c>
      <c r="Q28" s="66">
        <f t="shared" ref="Q28:Q36" si="9">RANK(P28,P$8:P$36,0)</f>
        <v>3</v>
      </c>
      <c r="R28" s="65">
        <f>VLOOKUP($A28,'Return Data'!$B$7:$R$2843,16,0)</f>
        <v>15.3985</v>
      </c>
      <c r="S28" s="67">
        <f t="shared" si="7"/>
        <v>10</v>
      </c>
    </row>
    <row r="29" spans="1:19" x14ac:dyDescent="0.3">
      <c r="A29" s="63" t="s">
        <v>2023</v>
      </c>
      <c r="B29" s="64">
        <f>VLOOKUP($A29,'Return Data'!$B$7:$R$2843,3,0)</f>
        <v>44319</v>
      </c>
      <c r="C29" s="65">
        <f>VLOOKUP($A29,'Return Data'!$B$7:$R$2843,4,0)</f>
        <v>28.744900000000001</v>
      </c>
      <c r="D29" s="65">
        <f>VLOOKUP($A29,'Return Data'!$B$7:$R$2843,10,0)</f>
        <v>0.24030000000000001</v>
      </c>
      <c r="E29" s="66">
        <f t="shared" si="0"/>
        <v>7</v>
      </c>
      <c r="F29" s="65">
        <f>VLOOKUP($A29,'Return Data'!$B$7:$R$2843,11,0)</f>
        <v>24.436299999999999</v>
      </c>
      <c r="G29" s="66">
        <f t="shared" si="1"/>
        <v>10</v>
      </c>
      <c r="H29" s="65">
        <f>VLOOKUP($A29,'Return Data'!$B$7:$R$2843,12,0)</f>
        <v>31.3812</v>
      </c>
      <c r="I29" s="66">
        <f t="shared" si="2"/>
        <v>15</v>
      </c>
      <c r="J29" s="65">
        <f>VLOOKUP($A29,'Return Data'!$B$7:$R$2843,13,0)</f>
        <v>46.155099999999997</v>
      </c>
      <c r="K29" s="66">
        <f t="shared" si="3"/>
        <v>11</v>
      </c>
      <c r="L29" s="65">
        <f>VLOOKUP($A29,'Return Data'!$B$7:$R$2843,17,0)</f>
        <v>11.657500000000001</v>
      </c>
      <c r="M29" s="66">
        <f t="shared" si="4"/>
        <v>22</v>
      </c>
      <c r="N29" s="65">
        <f>VLOOKUP($A29,'Return Data'!$B$7:$R$2843,14,0)</f>
        <v>8.5952000000000002</v>
      </c>
      <c r="O29" s="66">
        <f t="shared" si="8"/>
        <v>22</v>
      </c>
      <c r="P29" s="65">
        <f>VLOOKUP($A29,'Return Data'!$B$7:$R$2843,15,0)</f>
        <v>11.9018</v>
      </c>
      <c r="Q29" s="66">
        <f t="shared" si="9"/>
        <v>21</v>
      </c>
      <c r="R29" s="65">
        <f>VLOOKUP($A29,'Return Data'!$B$7:$R$2843,16,0)</f>
        <v>11.6229</v>
      </c>
      <c r="S29" s="67">
        <f t="shared" si="7"/>
        <v>18</v>
      </c>
    </row>
    <row r="30" spans="1:19" x14ac:dyDescent="0.3">
      <c r="A30" s="63" t="s">
        <v>990</v>
      </c>
      <c r="B30" s="64">
        <f>VLOOKUP($A30,'Return Data'!$B$7:$R$2843,3,0)</f>
        <v>44319</v>
      </c>
      <c r="C30" s="65">
        <f>VLOOKUP($A30,'Return Data'!$B$7:$R$2843,4,0)</f>
        <v>40.416200000000003</v>
      </c>
      <c r="D30" s="65">
        <f>VLOOKUP($A30,'Return Data'!$B$7:$R$2843,10,0)</f>
        <v>0.20630000000000001</v>
      </c>
      <c r="E30" s="66">
        <f t="shared" si="0"/>
        <v>9</v>
      </c>
      <c r="F30" s="65">
        <f>VLOOKUP($A30,'Return Data'!$B$7:$R$2843,11,0)</f>
        <v>30.703299999999999</v>
      </c>
      <c r="G30" s="66">
        <f t="shared" si="1"/>
        <v>2</v>
      </c>
      <c r="H30" s="65">
        <f>VLOOKUP($A30,'Return Data'!$B$7:$R$2843,12,0)</f>
        <v>38.746200000000002</v>
      </c>
      <c r="I30" s="66">
        <f t="shared" si="2"/>
        <v>2</v>
      </c>
      <c r="J30" s="65">
        <f>VLOOKUP($A30,'Return Data'!$B$7:$R$2843,13,0)</f>
        <v>48.363700000000001</v>
      </c>
      <c r="K30" s="66">
        <f t="shared" si="3"/>
        <v>8</v>
      </c>
      <c r="L30" s="65">
        <f>VLOOKUP($A30,'Return Data'!$B$7:$R$2843,17,0)</f>
        <v>6.9427000000000003</v>
      </c>
      <c r="M30" s="66">
        <f t="shared" si="4"/>
        <v>28</v>
      </c>
      <c r="N30" s="65">
        <f>VLOOKUP($A30,'Return Data'!$B$7:$R$2843,14,0)</f>
        <v>7.5303000000000004</v>
      </c>
      <c r="O30" s="66">
        <f t="shared" si="8"/>
        <v>26</v>
      </c>
      <c r="P30" s="65">
        <f>VLOOKUP($A30,'Return Data'!$B$7:$R$2843,15,0)</f>
        <v>13.0227</v>
      </c>
      <c r="Q30" s="66">
        <f t="shared" si="9"/>
        <v>9</v>
      </c>
      <c r="R30" s="65">
        <f>VLOOKUP($A30,'Return Data'!$B$7:$R$2843,16,0)</f>
        <v>10.6951</v>
      </c>
      <c r="S30" s="67">
        <f t="shared" si="7"/>
        <v>21</v>
      </c>
    </row>
    <row r="31" spans="1:19" x14ac:dyDescent="0.3">
      <c r="A31" s="63" t="s">
        <v>992</v>
      </c>
      <c r="B31" s="64">
        <f>VLOOKUP($A31,'Return Data'!$B$7:$R$2843,3,0)</f>
        <v>44319</v>
      </c>
      <c r="C31" s="65">
        <f>VLOOKUP($A31,'Return Data'!$B$7:$R$2843,4,0)</f>
        <v>212.97</v>
      </c>
      <c r="D31" s="65">
        <f>VLOOKUP($A31,'Return Data'!$B$7:$R$2843,10,0)</f>
        <v>0.12690000000000001</v>
      </c>
      <c r="E31" s="66">
        <f t="shared" si="0"/>
        <v>10</v>
      </c>
      <c r="F31" s="65">
        <f>VLOOKUP($A31,'Return Data'!$B$7:$R$2843,11,0)</f>
        <v>23.525300000000001</v>
      </c>
      <c r="G31" s="66">
        <f t="shared" si="1"/>
        <v>12</v>
      </c>
      <c r="H31" s="65">
        <f>VLOOKUP($A31,'Return Data'!$B$7:$R$2843,12,0)</f>
        <v>32.931800000000003</v>
      </c>
      <c r="I31" s="66">
        <f t="shared" si="2"/>
        <v>12</v>
      </c>
      <c r="J31" s="65">
        <f>VLOOKUP($A31,'Return Data'!$B$7:$R$2843,13,0)</f>
        <v>44.877600000000001</v>
      </c>
      <c r="K31" s="66">
        <f t="shared" si="3"/>
        <v>14</v>
      </c>
      <c r="L31" s="65">
        <f>VLOOKUP($A31,'Return Data'!$B$7:$R$2843,17,0)</f>
        <v>12.5763</v>
      </c>
      <c r="M31" s="66">
        <f t="shared" si="4"/>
        <v>15</v>
      </c>
      <c r="N31" s="65">
        <f>VLOOKUP($A31,'Return Data'!$B$7:$R$2843,14,0)</f>
        <v>9.6960999999999995</v>
      </c>
      <c r="O31" s="66">
        <f t="shared" si="8"/>
        <v>14</v>
      </c>
      <c r="P31" s="65">
        <f>VLOOKUP($A31,'Return Data'!$B$7:$R$2843,15,0)</f>
        <v>12.118499999999999</v>
      </c>
      <c r="Q31" s="66">
        <f t="shared" si="9"/>
        <v>18</v>
      </c>
      <c r="R31" s="65">
        <f>VLOOKUP($A31,'Return Data'!$B$7:$R$2843,16,0)</f>
        <v>18.2254</v>
      </c>
      <c r="S31" s="67">
        <f t="shared" si="7"/>
        <v>8</v>
      </c>
    </row>
    <row r="32" spans="1:19" x14ac:dyDescent="0.3">
      <c r="A32" s="63" t="s">
        <v>995</v>
      </c>
      <c r="B32" s="64">
        <f>VLOOKUP($A32,'Return Data'!$B$7:$R$2843,3,0)</f>
        <v>44319</v>
      </c>
      <c r="C32" s="65">
        <f>VLOOKUP($A32,'Return Data'!$B$7:$R$2843,4,0)</f>
        <v>51.1905</v>
      </c>
      <c r="D32" s="65">
        <f>VLOOKUP($A32,'Return Data'!$B$7:$R$2843,10,0)</f>
        <v>-1.1597</v>
      </c>
      <c r="E32" s="66">
        <f t="shared" si="0"/>
        <v>21</v>
      </c>
      <c r="F32" s="65">
        <f>VLOOKUP($A32,'Return Data'!$B$7:$R$2843,11,0)</f>
        <v>26.891999999999999</v>
      </c>
      <c r="G32" s="66">
        <f t="shared" si="1"/>
        <v>6</v>
      </c>
      <c r="H32" s="65">
        <f>VLOOKUP($A32,'Return Data'!$B$7:$R$2843,12,0)</f>
        <v>37.319800000000001</v>
      </c>
      <c r="I32" s="66">
        <f t="shared" si="2"/>
        <v>3</v>
      </c>
      <c r="J32" s="65">
        <f>VLOOKUP($A32,'Return Data'!$B$7:$R$2843,13,0)</f>
        <v>50.779800000000002</v>
      </c>
      <c r="K32" s="66">
        <f t="shared" si="3"/>
        <v>2</v>
      </c>
      <c r="L32" s="65">
        <f>VLOOKUP($A32,'Return Data'!$B$7:$R$2843,17,0)</f>
        <v>14.060499999999999</v>
      </c>
      <c r="M32" s="66">
        <f t="shared" si="4"/>
        <v>7</v>
      </c>
      <c r="N32" s="65">
        <f>VLOOKUP($A32,'Return Data'!$B$7:$R$2843,14,0)</f>
        <v>9.6669999999999998</v>
      </c>
      <c r="O32" s="66">
        <f t="shared" si="8"/>
        <v>15</v>
      </c>
      <c r="P32" s="65">
        <f>VLOOKUP($A32,'Return Data'!$B$7:$R$2843,15,0)</f>
        <v>12.359400000000001</v>
      </c>
      <c r="Q32" s="66">
        <f t="shared" si="9"/>
        <v>14</v>
      </c>
      <c r="R32" s="65">
        <f>VLOOKUP($A32,'Return Data'!$B$7:$R$2843,16,0)</f>
        <v>11.268700000000001</v>
      </c>
      <c r="S32" s="67">
        <f t="shared" si="7"/>
        <v>20</v>
      </c>
    </row>
    <row r="33" spans="1:19" x14ac:dyDescent="0.3">
      <c r="A33" s="63" t="s">
        <v>996</v>
      </c>
      <c r="B33" s="64">
        <f>VLOOKUP($A33,'Return Data'!$B$7:$R$2843,3,0)</f>
        <v>44319</v>
      </c>
      <c r="C33" s="65">
        <f>VLOOKUP($A33,'Return Data'!$B$7:$R$2843,4,0)</f>
        <v>603.83135895756004</v>
      </c>
      <c r="D33" s="65">
        <f>VLOOKUP($A33,'Return Data'!$B$7:$R$2843,10,0)</f>
        <v>1.248</v>
      </c>
      <c r="E33" s="66">
        <f t="shared" si="0"/>
        <v>1</v>
      </c>
      <c r="F33" s="65">
        <f>VLOOKUP($A33,'Return Data'!$B$7:$R$2843,11,0)</f>
        <v>28.527200000000001</v>
      </c>
      <c r="G33" s="66">
        <f t="shared" si="1"/>
        <v>3</v>
      </c>
      <c r="H33" s="65">
        <f>VLOOKUP($A33,'Return Data'!$B$7:$R$2843,12,0)</f>
        <v>37.1297</v>
      </c>
      <c r="I33" s="66">
        <f t="shared" si="2"/>
        <v>4</v>
      </c>
      <c r="J33" s="65">
        <f>VLOOKUP($A33,'Return Data'!$B$7:$R$2843,13,0)</f>
        <v>49.874499999999998</v>
      </c>
      <c r="K33" s="66">
        <f t="shared" si="3"/>
        <v>4</v>
      </c>
      <c r="L33" s="65">
        <f>VLOOKUP($A33,'Return Data'!$B$7:$R$2843,17,0)</f>
        <v>11.972799999999999</v>
      </c>
      <c r="M33" s="66">
        <f t="shared" si="4"/>
        <v>19</v>
      </c>
      <c r="N33" s="65">
        <f>VLOOKUP($A33,'Return Data'!$B$7:$R$2843,14,0)</f>
        <v>9.7727000000000004</v>
      </c>
      <c r="O33" s="66">
        <f t="shared" si="8"/>
        <v>13</v>
      </c>
      <c r="P33" s="65">
        <f>VLOOKUP($A33,'Return Data'!$B$7:$R$2843,15,0)</f>
        <v>11.944000000000001</v>
      </c>
      <c r="Q33" s="66">
        <f t="shared" si="9"/>
        <v>20</v>
      </c>
      <c r="R33" s="65">
        <f>VLOOKUP($A33,'Return Data'!$B$7:$R$2843,16,0)</f>
        <v>19.5123</v>
      </c>
      <c r="S33" s="67">
        <f t="shared" si="7"/>
        <v>5</v>
      </c>
    </row>
    <row r="34" spans="1:19" x14ac:dyDescent="0.3">
      <c r="A34" s="63" t="s">
        <v>999</v>
      </c>
      <c r="B34" s="64">
        <f>VLOOKUP($A34,'Return Data'!$B$7:$R$2843,3,0)</f>
        <v>44319</v>
      </c>
      <c r="C34" s="65">
        <f>VLOOKUP($A34,'Return Data'!$B$7:$R$2843,4,0)</f>
        <v>117.466666666667</v>
      </c>
      <c r="D34" s="65">
        <f>VLOOKUP($A34,'Return Data'!$B$7:$R$2843,10,0)</f>
        <v>-1.3658999999999999</v>
      </c>
      <c r="E34" s="66">
        <f t="shared" si="0"/>
        <v>22</v>
      </c>
      <c r="F34" s="65">
        <f>VLOOKUP($A34,'Return Data'!$B$7:$R$2843,11,0)</f>
        <v>18.509599999999999</v>
      </c>
      <c r="G34" s="66">
        <f t="shared" si="1"/>
        <v>26</v>
      </c>
      <c r="H34" s="65">
        <f>VLOOKUP($A34,'Return Data'!$B$7:$R$2843,12,0)</f>
        <v>27.220199999999998</v>
      </c>
      <c r="I34" s="66">
        <f t="shared" si="2"/>
        <v>26</v>
      </c>
      <c r="J34" s="65">
        <f>VLOOKUP($A34,'Return Data'!$B$7:$R$2843,13,0)</f>
        <v>38.565600000000003</v>
      </c>
      <c r="K34" s="66">
        <f t="shared" si="3"/>
        <v>26</v>
      </c>
      <c r="L34" s="65">
        <f>VLOOKUP($A34,'Return Data'!$B$7:$R$2843,17,0)</f>
        <v>8.6670999999999996</v>
      </c>
      <c r="M34" s="66">
        <f t="shared" si="4"/>
        <v>26</v>
      </c>
      <c r="N34" s="65">
        <f>VLOOKUP($A34,'Return Data'!$B$7:$R$2843,14,0)</f>
        <v>6.7447999999999997</v>
      </c>
      <c r="O34" s="66">
        <f t="shared" si="8"/>
        <v>27</v>
      </c>
      <c r="P34" s="65">
        <f>VLOOKUP($A34,'Return Data'!$B$7:$R$2843,15,0)</f>
        <v>9.2936999999999994</v>
      </c>
      <c r="Q34" s="66">
        <f t="shared" si="9"/>
        <v>27</v>
      </c>
      <c r="R34" s="65">
        <f>VLOOKUP($A34,'Return Data'!$B$7:$R$2843,16,0)</f>
        <v>9.8613999999999997</v>
      </c>
      <c r="S34" s="67">
        <f t="shared" si="7"/>
        <v>25</v>
      </c>
    </row>
    <row r="35" spans="1:19" x14ac:dyDescent="0.3">
      <c r="A35" s="63" t="s">
        <v>1001</v>
      </c>
      <c r="B35" s="64">
        <f>VLOOKUP($A35,'Return Data'!$B$7:$R$2843,3,0)</f>
        <v>44319</v>
      </c>
      <c r="C35" s="65">
        <f>VLOOKUP($A35,'Return Data'!$B$7:$R$2843,4,0)</f>
        <v>13.57</v>
      </c>
      <c r="D35" s="65">
        <f>VLOOKUP($A35,'Return Data'!$B$7:$R$2843,10,0)</f>
        <v>-1.8089999999999999</v>
      </c>
      <c r="E35" s="66">
        <f t="shared" si="0"/>
        <v>26</v>
      </c>
      <c r="F35" s="65">
        <f>VLOOKUP($A35,'Return Data'!$B$7:$R$2843,11,0)</f>
        <v>22.032399999999999</v>
      </c>
      <c r="G35" s="66">
        <f t="shared" si="1"/>
        <v>18</v>
      </c>
      <c r="H35" s="65">
        <f>VLOOKUP($A35,'Return Data'!$B$7:$R$2843,12,0)</f>
        <v>31.1111</v>
      </c>
      <c r="I35" s="66">
        <f t="shared" si="2"/>
        <v>18</v>
      </c>
      <c r="J35" s="65">
        <f>VLOOKUP($A35,'Return Data'!$B$7:$R$2843,13,0)</f>
        <v>43.597900000000003</v>
      </c>
      <c r="K35" s="66">
        <f t="shared" si="3"/>
        <v>17</v>
      </c>
      <c r="L35" s="65">
        <f>VLOOKUP($A35,'Return Data'!$B$7:$R$2843,17,0)</f>
        <v>11.8172</v>
      </c>
      <c r="M35" s="66">
        <f t="shared" si="4"/>
        <v>20</v>
      </c>
      <c r="N35" s="65">
        <f>VLOOKUP($A35,'Return Data'!$B$7:$R$2843,14,0)</f>
        <v>8.4377999999999993</v>
      </c>
      <c r="O35" s="66">
        <f t="shared" si="8"/>
        <v>24</v>
      </c>
      <c r="P35" s="65">
        <f>VLOOKUP($A35,'Return Data'!$B$7:$R$2843,15,0)</f>
        <v>0</v>
      </c>
      <c r="Q35" s="66">
        <f t="shared" si="9"/>
        <v>28</v>
      </c>
      <c r="R35" s="65">
        <f>VLOOKUP($A35,'Return Data'!$B$7:$R$2843,16,0)</f>
        <v>7.9703999999999997</v>
      </c>
      <c r="S35" s="67">
        <f t="shared" si="7"/>
        <v>28</v>
      </c>
    </row>
    <row r="36" spans="1:19" x14ac:dyDescent="0.3">
      <c r="A36" s="63" t="s">
        <v>1920</v>
      </c>
      <c r="B36" s="64">
        <f>VLOOKUP($A36,'Return Data'!$B$7:$R$2843,3,0)</f>
        <v>44319</v>
      </c>
      <c r="C36" s="65">
        <f>VLOOKUP($A36,'Return Data'!$B$7:$R$2843,4,0)</f>
        <v>161.64189999999999</v>
      </c>
      <c r="D36" s="65">
        <f>VLOOKUP($A36,'Return Data'!$B$7:$R$2843,10,0)</f>
        <v>0.21759999999999999</v>
      </c>
      <c r="E36" s="66">
        <f t="shared" si="0"/>
        <v>8</v>
      </c>
      <c r="F36" s="65">
        <f>VLOOKUP($A36,'Return Data'!$B$7:$R$2843,11,0)</f>
        <v>24.674399999999999</v>
      </c>
      <c r="G36" s="66">
        <f t="shared" si="1"/>
        <v>9</v>
      </c>
      <c r="H36" s="65">
        <f>VLOOKUP($A36,'Return Data'!$B$7:$R$2843,12,0)</f>
        <v>36.482500000000002</v>
      </c>
      <c r="I36" s="66">
        <f t="shared" si="2"/>
        <v>6</v>
      </c>
      <c r="J36" s="65">
        <f>VLOOKUP($A36,'Return Data'!$B$7:$R$2843,13,0)</f>
        <v>48.727400000000003</v>
      </c>
      <c r="K36" s="66">
        <f t="shared" si="3"/>
        <v>6</v>
      </c>
      <c r="L36" s="65">
        <f>VLOOKUP($A36,'Return Data'!$B$7:$R$2843,17,0)</f>
        <v>15.110799999999999</v>
      </c>
      <c r="M36" s="66">
        <f t="shared" si="4"/>
        <v>6</v>
      </c>
      <c r="N36" s="65">
        <f>VLOOKUP($A36,'Return Data'!$B$7:$R$2843,14,0)</f>
        <v>11.2827</v>
      </c>
      <c r="O36" s="66">
        <f t="shared" si="8"/>
        <v>6</v>
      </c>
      <c r="P36" s="65">
        <f>VLOOKUP($A36,'Return Data'!$B$7:$R$2843,15,0)</f>
        <v>13.467599999999999</v>
      </c>
      <c r="Q36" s="66">
        <f t="shared" si="9"/>
        <v>6</v>
      </c>
      <c r="R36" s="65">
        <f>VLOOKUP($A36,'Return Data'!$B$7:$R$2843,16,0)</f>
        <v>13.1526</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-0.67822413793103453</v>
      </c>
      <c r="E38" s="74"/>
      <c r="F38" s="75">
        <f>AVERAGE(F8:F36)</f>
        <v>23.193624137931039</v>
      </c>
      <c r="G38" s="74"/>
      <c r="H38" s="75">
        <f>AVERAGE(H8:H36)</f>
        <v>32.448544827586197</v>
      </c>
      <c r="I38" s="74"/>
      <c r="J38" s="75">
        <f>AVERAGE(J8:J36)</f>
        <v>44.421624137931033</v>
      </c>
      <c r="K38" s="74"/>
      <c r="L38" s="75">
        <f>AVERAGE(L8:L36)</f>
        <v>12.565868965517245</v>
      </c>
      <c r="M38" s="74"/>
      <c r="N38" s="75">
        <f>AVERAGE(N8:N36)</f>
        <v>9.8604142857142847</v>
      </c>
      <c r="O38" s="74"/>
      <c r="P38" s="75">
        <f>AVERAGE(P8:P36)</f>
        <v>12.164103571428571</v>
      </c>
      <c r="Q38" s="74"/>
      <c r="R38" s="75">
        <f>AVERAGE(R8:R36)</f>
        <v>13.661106896551724</v>
      </c>
      <c r="S38" s="76"/>
    </row>
    <row r="39" spans="1:19" x14ac:dyDescent="0.3">
      <c r="A39" s="73" t="s">
        <v>28</v>
      </c>
      <c r="B39" s="74"/>
      <c r="C39" s="74"/>
      <c r="D39" s="75">
        <f>MIN(D8:D36)</f>
        <v>-4.3136000000000001</v>
      </c>
      <c r="E39" s="74"/>
      <c r="F39" s="75">
        <f>MIN(F8:F36)</f>
        <v>14.985300000000001</v>
      </c>
      <c r="G39" s="74"/>
      <c r="H39" s="75">
        <f>MIN(H8:H36)</f>
        <v>21.206399999999999</v>
      </c>
      <c r="I39" s="74"/>
      <c r="J39" s="75">
        <f>MIN(J8:J36)</f>
        <v>29.828700000000001</v>
      </c>
      <c r="K39" s="74"/>
      <c r="L39" s="75">
        <f>MIN(L8:L36)</f>
        <v>6.7268999999999997</v>
      </c>
      <c r="M39" s="74"/>
      <c r="N39" s="75">
        <f>MIN(N8:N36)</f>
        <v>6.5853000000000002</v>
      </c>
      <c r="O39" s="74"/>
      <c r="P39" s="75">
        <f>MIN(P8:P36)</f>
        <v>0</v>
      </c>
      <c r="Q39" s="74"/>
      <c r="R39" s="75">
        <f>MIN(R8:R36)</f>
        <v>5.843</v>
      </c>
      <c r="S39" s="76"/>
    </row>
    <row r="40" spans="1:19" ht="15" thickBot="1" x14ac:dyDescent="0.35">
      <c r="A40" s="77" t="s">
        <v>29</v>
      </c>
      <c r="B40" s="78"/>
      <c r="C40" s="78"/>
      <c r="D40" s="79">
        <f>MAX(D8:D36)</f>
        <v>1.248</v>
      </c>
      <c r="E40" s="78"/>
      <c r="F40" s="79">
        <f>MAX(F8:F36)</f>
        <v>32.113500000000002</v>
      </c>
      <c r="G40" s="78"/>
      <c r="H40" s="79">
        <f>MAX(H8:H36)</f>
        <v>45.511499999999998</v>
      </c>
      <c r="I40" s="78"/>
      <c r="J40" s="79">
        <f>MAX(J8:J36)</f>
        <v>56.915300000000002</v>
      </c>
      <c r="K40" s="78"/>
      <c r="L40" s="79">
        <f>MAX(L8:L36)</f>
        <v>19.035</v>
      </c>
      <c r="M40" s="78"/>
      <c r="N40" s="79">
        <f>MAX(N8:N36)</f>
        <v>15.0831</v>
      </c>
      <c r="O40" s="78"/>
      <c r="P40" s="79">
        <f>MAX(P8:P36)</f>
        <v>16.146000000000001</v>
      </c>
      <c r="Q40" s="78"/>
      <c r="R40" s="79">
        <f>MAX(R8:R36)</f>
        <v>19.864000000000001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44319</v>
      </c>
      <c r="C8" s="65">
        <f>VLOOKUP($A8,'Return Data'!$B$7:$R$2843,4,0)</f>
        <v>36.389699999999998</v>
      </c>
      <c r="D8" s="65">
        <f>VLOOKUP($A8,'Return Data'!$B$7:$R$2843,9,0)</f>
        <v>9.1850000000000005</v>
      </c>
      <c r="E8" s="66">
        <f t="shared" ref="E8:E35" si="0">RANK(D8,D$8:D$35,0)</f>
        <v>19</v>
      </c>
      <c r="F8" s="65">
        <f>VLOOKUP($A8,'Return Data'!$B$7:$R$2843,10,0)</f>
        <v>8.3732000000000006</v>
      </c>
      <c r="G8" s="66">
        <f t="shared" ref="G8:G35" si="1">RANK(F8,F$8:F$35,0)</f>
        <v>3</v>
      </c>
      <c r="H8" s="65">
        <f>VLOOKUP($A8,'Return Data'!$B$7:$R$2843,11,0)</f>
        <v>6.3158000000000003</v>
      </c>
      <c r="I8" s="66">
        <f t="shared" ref="I8:I35" si="2">RANK(H8,H$8:H$35,0)</f>
        <v>3</v>
      </c>
      <c r="J8" s="65">
        <f>VLOOKUP($A8,'Return Data'!$B$7:$R$2843,12,0)</f>
        <v>6.4138999999999999</v>
      </c>
      <c r="K8" s="66">
        <f t="shared" ref="K8:K33" si="3">RANK(J8,J$8:J$35,0)</f>
        <v>5</v>
      </c>
      <c r="L8" s="65">
        <f>VLOOKUP($A8,'Return Data'!$B$7:$R$2843,13,0)</f>
        <v>11.639200000000001</v>
      </c>
      <c r="M8" s="66">
        <f>RANK(L8,L$8:L$35,0)</f>
        <v>1</v>
      </c>
      <c r="N8" s="65">
        <f>VLOOKUP($A8,'Return Data'!$B$7:$R$2843,17,0)</f>
        <v>5.5777999999999999</v>
      </c>
      <c r="O8" s="66">
        <f>RANK(N8,N$8:N$35,0)</f>
        <v>21</v>
      </c>
      <c r="P8" s="65">
        <f>VLOOKUP($A8,'Return Data'!$B$7:$R$2843,14,0)</f>
        <v>5.9118000000000004</v>
      </c>
      <c r="Q8" s="66">
        <f>RANK(P8,P$8:P$35,0)</f>
        <v>22</v>
      </c>
      <c r="R8" s="65">
        <f>VLOOKUP($A8,'Return Data'!$B$7:$R$2843,16,0)</f>
        <v>7.8125999999999998</v>
      </c>
      <c r="S8" s="67">
        <f t="shared" ref="S8:S35" si="4">RANK(R8,R$8:R$35,0)</f>
        <v>20</v>
      </c>
    </row>
    <row r="9" spans="1:19" x14ac:dyDescent="0.3">
      <c r="A9" s="82" t="s">
        <v>54</v>
      </c>
      <c r="B9" s="64">
        <f>VLOOKUP($A9,'Return Data'!$B$7:$R$2843,3,0)</f>
        <v>44319</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-17.324400000000001</v>
      </c>
      <c r="S9" s="67">
        <f t="shared" si="4"/>
        <v>27</v>
      </c>
    </row>
    <row r="10" spans="1:19" x14ac:dyDescent="0.3">
      <c r="A10" s="82" t="s">
        <v>55</v>
      </c>
      <c r="B10" s="64">
        <f>VLOOKUP($A10,'Return Data'!$B$7:$R$2843,3,0)</f>
        <v>44319</v>
      </c>
      <c r="C10" s="65">
        <f>VLOOKUP($A10,'Return Data'!$B$7:$R$2843,4,0)</f>
        <v>25.096699999999998</v>
      </c>
      <c r="D10" s="65">
        <f>VLOOKUP($A10,'Return Data'!$B$7:$R$2843,9,0)</f>
        <v>12.7363</v>
      </c>
      <c r="E10" s="66">
        <f t="shared" si="0"/>
        <v>4</v>
      </c>
      <c r="F10" s="65">
        <f>VLOOKUP($A10,'Return Data'!$B$7:$R$2843,10,0)</f>
        <v>8.3111999999999995</v>
      </c>
      <c r="G10" s="66">
        <f t="shared" si="1"/>
        <v>4</v>
      </c>
      <c r="H10" s="65">
        <f>VLOOKUP($A10,'Return Data'!$B$7:$R$2843,11,0)</f>
        <v>3.0133999999999999</v>
      </c>
      <c r="I10" s="66">
        <f t="shared" si="2"/>
        <v>13</v>
      </c>
      <c r="J10" s="65">
        <f>VLOOKUP($A10,'Return Data'!$B$7:$R$2843,12,0)</f>
        <v>3.8136000000000001</v>
      </c>
      <c r="K10" s="66">
        <f t="shared" si="3"/>
        <v>14</v>
      </c>
      <c r="L10" s="65">
        <f>VLOOKUP($A10,'Return Data'!$B$7:$R$2843,13,0)</f>
        <v>9.2025000000000006</v>
      </c>
      <c r="M10" s="66">
        <f t="shared" ref="M10:M33" si="5">RANK(L10,L$8:L$35,0)</f>
        <v>6</v>
      </c>
      <c r="N10" s="65">
        <f>VLOOKUP($A10,'Return Data'!$B$7:$R$2843,17,0)</f>
        <v>11.298500000000001</v>
      </c>
      <c r="O10" s="66">
        <f t="shared" ref="O10:O21" si="6">RANK(N10,N$8:N$35,0)</f>
        <v>2</v>
      </c>
      <c r="P10" s="65">
        <f>VLOOKUP($A10,'Return Data'!$B$7:$R$2843,14,0)</f>
        <v>10.4465</v>
      </c>
      <c r="Q10" s="66">
        <f t="shared" ref="Q10:Q21" si="7">RANK(P10,P$8:P$35,0)</f>
        <v>2</v>
      </c>
      <c r="R10" s="65">
        <f>VLOOKUP($A10,'Return Data'!$B$7:$R$2843,16,0)</f>
        <v>9.6342999999999996</v>
      </c>
      <c r="S10" s="67">
        <f t="shared" si="4"/>
        <v>3</v>
      </c>
    </row>
    <row r="11" spans="1:19" x14ac:dyDescent="0.3">
      <c r="A11" s="82" t="s">
        <v>56</v>
      </c>
      <c r="B11" s="64">
        <f>VLOOKUP($A11,'Return Data'!$B$7:$R$2843,3,0)</f>
        <v>44319</v>
      </c>
      <c r="C11" s="65">
        <f>VLOOKUP($A11,'Return Data'!$B$7:$R$2843,4,0)</f>
        <v>19.444700000000001</v>
      </c>
      <c r="D11" s="65">
        <f>VLOOKUP($A11,'Return Data'!$B$7:$R$2843,9,0)</f>
        <v>9.5815999999999999</v>
      </c>
      <c r="E11" s="66">
        <f t="shared" si="0"/>
        <v>18</v>
      </c>
      <c r="F11" s="65">
        <f>VLOOKUP($A11,'Return Data'!$B$7:$R$2843,10,0)</f>
        <v>3.4498000000000002</v>
      </c>
      <c r="G11" s="66">
        <f t="shared" si="1"/>
        <v>23</v>
      </c>
      <c r="H11" s="65">
        <f>VLOOKUP($A11,'Return Data'!$B$7:$R$2843,11,0)</f>
        <v>7.95</v>
      </c>
      <c r="I11" s="66">
        <f t="shared" si="2"/>
        <v>2</v>
      </c>
      <c r="J11" s="65">
        <f>VLOOKUP($A11,'Return Data'!$B$7:$R$2843,12,0)</f>
        <v>6.5793999999999997</v>
      </c>
      <c r="K11" s="66">
        <f t="shared" si="3"/>
        <v>2</v>
      </c>
      <c r="L11" s="65">
        <f>VLOOKUP($A11,'Return Data'!$B$7:$R$2843,13,0)</f>
        <v>6.2382</v>
      </c>
      <c r="M11" s="66">
        <f t="shared" si="5"/>
        <v>13</v>
      </c>
      <c r="N11" s="65">
        <f>VLOOKUP($A11,'Return Data'!$B$7:$R$2843,17,0)</f>
        <v>3.5287999999999999</v>
      </c>
      <c r="O11" s="66">
        <f t="shared" si="6"/>
        <v>23</v>
      </c>
      <c r="P11" s="65">
        <f>VLOOKUP($A11,'Return Data'!$B$7:$R$2843,14,0)</f>
        <v>4.5133999999999999</v>
      </c>
      <c r="Q11" s="66">
        <f t="shared" si="7"/>
        <v>23</v>
      </c>
      <c r="R11" s="65">
        <f>VLOOKUP($A11,'Return Data'!$B$7:$R$2843,16,0)</f>
        <v>7.6311999999999998</v>
      </c>
      <c r="S11" s="67">
        <f t="shared" si="4"/>
        <v>21</v>
      </c>
    </row>
    <row r="12" spans="1:19" x14ac:dyDescent="0.3">
      <c r="A12" s="82" t="s">
        <v>57</v>
      </c>
      <c r="B12" s="64">
        <f>VLOOKUP($A12,'Return Data'!$B$7:$R$2843,3,0)</f>
        <v>44319</v>
      </c>
      <c r="C12" s="65">
        <f>VLOOKUP($A12,'Return Data'!$B$7:$R$2843,4,0)</f>
        <v>38.577800000000003</v>
      </c>
      <c r="D12" s="65">
        <f>VLOOKUP($A12,'Return Data'!$B$7:$R$2843,9,0)</f>
        <v>11.0677</v>
      </c>
      <c r="E12" s="66">
        <f t="shared" si="0"/>
        <v>10</v>
      </c>
      <c r="F12" s="65">
        <f>VLOOKUP($A12,'Return Data'!$B$7:$R$2843,10,0)</f>
        <v>6.3970000000000002</v>
      </c>
      <c r="G12" s="66">
        <f t="shared" si="1"/>
        <v>8</v>
      </c>
      <c r="H12" s="65">
        <f>VLOOKUP($A12,'Return Data'!$B$7:$R$2843,11,0)</f>
        <v>2.5348000000000002</v>
      </c>
      <c r="I12" s="66">
        <f t="shared" si="2"/>
        <v>16</v>
      </c>
      <c r="J12" s="65">
        <f>VLOOKUP($A12,'Return Data'!$B$7:$R$2843,12,0)</f>
        <v>3.4175</v>
      </c>
      <c r="K12" s="66">
        <f t="shared" si="3"/>
        <v>15</v>
      </c>
      <c r="L12" s="65">
        <f>VLOOKUP($A12,'Return Data'!$B$7:$R$2843,13,0)</f>
        <v>5.1374000000000004</v>
      </c>
      <c r="M12" s="66">
        <f t="shared" si="5"/>
        <v>24</v>
      </c>
      <c r="N12" s="65">
        <f>VLOOKUP($A12,'Return Data'!$B$7:$R$2843,17,0)</f>
        <v>8.3879999999999999</v>
      </c>
      <c r="O12" s="66">
        <f t="shared" si="6"/>
        <v>16</v>
      </c>
      <c r="P12" s="65">
        <f>VLOOKUP($A12,'Return Data'!$B$7:$R$2843,14,0)</f>
        <v>8.1026000000000007</v>
      </c>
      <c r="Q12" s="66">
        <f t="shared" si="7"/>
        <v>16</v>
      </c>
      <c r="R12" s="65">
        <f>VLOOKUP($A12,'Return Data'!$B$7:$R$2843,16,0)</f>
        <v>8.7353000000000005</v>
      </c>
      <c r="S12" s="67">
        <f t="shared" si="4"/>
        <v>11</v>
      </c>
    </row>
    <row r="13" spans="1:19" x14ac:dyDescent="0.3">
      <c r="A13" s="82" t="s">
        <v>58</v>
      </c>
      <c r="B13" s="64">
        <f>VLOOKUP($A13,'Return Data'!$B$7:$R$2843,3,0)</f>
        <v>44319</v>
      </c>
      <c r="C13" s="65">
        <f>VLOOKUP($A13,'Return Data'!$B$7:$R$2843,4,0)</f>
        <v>25.223500000000001</v>
      </c>
      <c r="D13" s="65">
        <f>VLOOKUP($A13,'Return Data'!$B$7:$R$2843,9,0)</f>
        <v>2.9238</v>
      </c>
      <c r="E13" s="66">
        <f t="shared" si="0"/>
        <v>26</v>
      </c>
      <c r="F13" s="65">
        <f>VLOOKUP($A13,'Return Data'!$B$7:$R$2843,10,0)</f>
        <v>1.9292</v>
      </c>
      <c r="G13" s="66">
        <f t="shared" si="1"/>
        <v>26</v>
      </c>
      <c r="H13" s="65">
        <f>VLOOKUP($A13,'Return Data'!$B$7:$R$2843,11,0)</f>
        <v>1.8109999999999999</v>
      </c>
      <c r="I13" s="66">
        <f t="shared" si="2"/>
        <v>22</v>
      </c>
      <c r="J13" s="65">
        <f>VLOOKUP($A13,'Return Data'!$B$7:$R$2843,12,0)</f>
        <v>2.4813999999999998</v>
      </c>
      <c r="K13" s="66">
        <f t="shared" si="3"/>
        <v>23</v>
      </c>
      <c r="L13" s="65">
        <f>VLOOKUP($A13,'Return Data'!$B$7:$R$2843,13,0)</f>
        <v>5.4635999999999996</v>
      </c>
      <c r="M13" s="66">
        <f t="shared" si="5"/>
        <v>22</v>
      </c>
      <c r="N13" s="65">
        <f>VLOOKUP($A13,'Return Data'!$B$7:$R$2843,17,0)</f>
        <v>8.9344000000000001</v>
      </c>
      <c r="O13" s="66">
        <f t="shared" si="6"/>
        <v>14</v>
      </c>
      <c r="P13" s="65">
        <f>VLOOKUP($A13,'Return Data'!$B$7:$R$2843,14,0)</f>
        <v>8.2460000000000004</v>
      </c>
      <c r="Q13" s="66">
        <f t="shared" si="7"/>
        <v>15</v>
      </c>
      <c r="R13" s="65">
        <f>VLOOKUP($A13,'Return Data'!$B$7:$R$2843,16,0)</f>
        <v>8.7152999999999992</v>
      </c>
      <c r="S13" s="67">
        <f t="shared" si="4"/>
        <v>12</v>
      </c>
    </row>
    <row r="14" spans="1:19" x14ac:dyDescent="0.3">
      <c r="A14" s="82" t="s">
        <v>59</v>
      </c>
      <c r="B14" s="64">
        <f>VLOOKUP($A14,'Return Data'!$B$7:$R$2843,3,0)</f>
        <v>44319</v>
      </c>
      <c r="C14" s="65">
        <f>VLOOKUP($A14,'Return Data'!$B$7:$R$2843,4,0)</f>
        <v>2726.7860999999998</v>
      </c>
      <c r="D14" s="65">
        <f>VLOOKUP($A14,'Return Data'!$B$7:$R$2843,9,0)</f>
        <v>12.678100000000001</v>
      </c>
      <c r="E14" s="66">
        <f t="shared" si="0"/>
        <v>5</v>
      </c>
      <c r="F14" s="65">
        <f>VLOOKUP($A14,'Return Data'!$B$7:$R$2843,10,0)</f>
        <v>6.0106999999999999</v>
      </c>
      <c r="G14" s="66">
        <f t="shared" si="1"/>
        <v>12</v>
      </c>
      <c r="H14" s="65">
        <f>VLOOKUP($A14,'Return Data'!$B$7:$R$2843,11,0)</f>
        <v>2.4308999999999998</v>
      </c>
      <c r="I14" s="66">
        <f t="shared" si="2"/>
        <v>18</v>
      </c>
      <c r="J14" s="65">
        <f>VLOOKUP($A14,'Return Data'!$B$7:$R$2843,12,0)</f>
        <v>3.1318999999999999</v>
      </c>
      <c r="K14" s="66">
        <f t="shared" si="3"/>
        <v>18</v>
      </c>
      <c r="L14" s="65">
        <f>VLOOKUP($A14,'Return Data'!$B$7:$R$2843,13,0)</f>
        <v>6.1649000000000003</v>
      </c>
      <c r="M14" s="66">
        <f t="shared" si="5"/>
        <v>14</v>
      </c>
      <c r="N14" s="65">
        <f>VLOOKUP($A14,'Return Data'!$B$7:$R$2843,17,0)</f>
        <v>10.770300000000001</v>
      </c>
      <c r="O14" s="66">
        <f t="shared" si="6"/>
        <v>5</v>
      </c>
      <c r="P14" s="65">
        <f>VLOOKUP($A14,'Return Data'!$B$7:$R$2843,14,0)</f>
        <v>10.1242</v>
      </c>
      <c r="Q14" s="66">
        <f t="shared" si="7"/>
        <v>4</v>
      </c>
      <c r="R14" s="65">
        <f>VLOOKUP($A14,'Return Data'!$B$7:$R$2843,16,0)</f>
        <v>8.9487000000000005</v>
      </c>
      <c r="S14" s="67">
        <f t="shared" si="4"/>
        <v>9</v>
      </c>
    </row>
    <row r="15" spans="1:19" x14ac:dyDescent="0.3">
      <c r="A15" s="82" t="s">
        <v>61</v>
      </c>
      <c r="B15" s="64">
        <f>VLOOKUP($A15,'Return Data'!$B$7:$R$2843,3,0)</f>
        <v>44319</v>
      </c>
      <c r="C15" s="65">
        <f>VLOOKUP($A15,'Return Data'!$B$7:$R$2843,4,0)</f>
        <v>76.963399999999993</v>
      </c>
      <c r="D15" s="65">
        <f>VLOOKUP($A15,'Return Data'!$B$7:$R$2843,9,0)</f>
        <v>22.276900000000001</v>
      </c>
      <c r="E15" s="66">
        <f t="shared" si="0"/>
        <v>1</v>
      </c>
      <c r="F15" s="65">
        <f>VLOOKUP($A15,'Return Data'!$B$7:$R$2843,10,0)</f>
        <v>20.0061</v>
      </c>
      <c r="G15" s="66">
        <f t="shared" si="1"/>
        <v>1</v>
      </c>
      <c r="H15" s="65">
        <f>VLOOKUP($A15,'Return Data'!$B$7:$R$2843,11,0)</f>
        <v>18.754200000000001</v>
      </c>
      <c r="I15" s="66">
        <f t="shared" si="2"/>
        <v>1</v>
      </c>
      <c r="J15" s="65">
        <f>VLOOKUP($A15,'Return Data'!$B$7:$R$2843,12,0)</f>
        <v>13.334099999999999</v>
      </c>
      <c r="K15" s="66">
        <f t="shared" si="3"/>
        <v>1</v>
      </c>
      <c r="L15" s="65">
        <f>VLOOKUP($A15,'Return Data'!$B$7:$R$2843,13,0)</f>
        <v>11.4283</v>
      </c>
      <c r="M15" s="66">
        <f t="shared" si="5"/>
        <v>2</v>
      </c>
      <c r="N15" s="65">
        <f>VLOOKUP($A15,'Return Data'!$B$7:$R$2843,17,0)</f>
        <v>4.7392000000000003</v>
      </c>
      <c r="O15" s="66">
        <f t="shared" si="6"/>
        <v>22</v>
      </c>
      <c r="P15" s="65">
        <f>VLOOKUP($A15,'Return Data'!$B$7:$R$2843,14,0)</f>
        <v>6.3612000000000002</v>
      </c>
      <c r="Q15" s="66">
        <f t="shared" si="7"/>
        <v>20</v>
      </c>
      <c r="R15" s="65">
        <f>VLOOKUP($A15,'Return Data'!$B$7:$R$2843,16,0)</f>
        <v>8.5000999999999998</v>
      </c>
      <c r="S15" s="67">
        <f t="shared" si="4"/>
        <v>14</v>
      </c>
    </row>
    <row r="16" spans="1:19" x14ac:dyDescent="0.3">
      <c r="A16" s="82" t="s">
        <v>62</v>
      </c>
      <c r="B16" s="64">
        <f>VLOOKUP($A16,'Return Data'!$B$7:$R$2843,3,0)</f>
        <v>44319</v>
      </c>
      <c r="C16" s="65">
        <f>VLOOKUP($A16,'Return Data'!$B$7:$R$2843,4,0)</f>
        <v>72.348200000000006</v>
      </c>
      <c r="D16" s="65">
        <f>VLOOKUP($A16,'Return Data'!$B$7:$R$2843,9,0)</f>
        <v>6.6333000000000002</v>
      </c>
      <c r="E16" s="66">
        <f t="shared" si="0"/>
        <v>25</v>
      </c>
      <c r="F16" s="65">
        <f>VLOOKUP($A16,'Return Data'!$B$7:$R$2843,10,0)</f>
        <v>2.7437</v>
      </c>
      <c r="G16" s="66">
        <f t="shared" si="1"/>
        <v>24</v>
      </c>
      <c r="H16" s="65">
        <f>VLOOKUP($A16,'Return Data'!$B$7:$R$2843,11,0)</f>
        <v>2.9922</v>
      </c>
      <c r="I16" s="66">
        <f t="shared" si="2"/>
        <v>14</v>
      </c>
      <c r="J16" s="65">
        <f>VLOOKUP($A16,'Return Data'!$B$7:$R$2843,12,0)</f>
        <v>4.0498000000000003</v>
      </c>
      <c r="K16" s="66">
        <f t="shared" si="3"/>
        <v>13</v>
      </c>
      <c r="L16" s="65">
        <f>VLOOKUP($A16,'Return Data'!$B$7:$R$2843,13,0)</f>
        <v>7.9702999999999999</v>
      </c>
      <c r="M16" s="66">
        <f t="shared" si="5"/>
        <v>9</v>
      </c>
      <c r="N16" s="65">
        <f>VLOOKUP($A16,'Return Data'!$B$7:$R$2843,17,0)</f>
        <v>8.0975999999999999</v>
      </c>
      <c r="O16" s="66">
        <f t="shared" si="6"/>
        <v>17</v>
      </c>
      <c r="P16" s="65">
        <f>VLOOKUP($A16,'Return Data'!$B$7:$R$2843,14,0)</f>
        <v>6.0235000000000003</v>
      </c>
      <c r="Q16" s="66">
        <f t="shared" si="7"/>
        <v>21</v>
      </c>
      <c r="R16" s="65">
        <f>VLOOKUP($A16,'Return Data'!$B$7:$R$2843,16,0)</f>
        <v>7.8672000000000004</v>
      </c>
      <c r="S16" s="67">
        <f t="shared" si="4"/>
        <v>18</v>
      </c>
    </row>
    <row r="17" spans="1:19" x14ac:dyDescent="0.3">
      <c r="A17" s="82" t="s">
        <v>63</v>
      </c>
      <c r="B17" s="64">
        <f>VLOOKUP($A17,'Return Data'!$B$7:$R$2843,3,0)</f>
        <v>44319</v>
      </c>
      <c r="C17" s="65">
        <f>VLOOKUP($A17,'Return Data'!$B$7:$R$2843,4,0)</f>
        <v>30.183700000000002</v>
      </c>
      <c r="D17" s="65">
        <f>VLOOKUP($A17,'Return Data'!$B$7:$R$2843,9,0)</f>
        <v>10.655200000000001</v>
      </c>
      <c r="E17" s="66">
        <f t="shared" si="0"/>
        <v>13</v>
      </c>
      <c r="F17" s="65">
        <f>VLOOKUP($A17,'Return Data'!$B$7:$R$2843,10,0)</f>
        <v>4.1295999999999999</v>
      </c>
      <c r="G17" s="66">
        <f t="shared" si="1"/>
        <v>19</v>
      </c>
      <c r="H17" s="65">
        <f>VLOOKUP($A17,'Return Data'!$B$7:$R$2843,11,0)</f>
        <v>2.3384</v>
      </c>
      <c r="I17" s="66">
        <f t="shared" si="2"/>
        <v>19</v>
      </c>
      <c r="J17" s="65">
        <f>VLOOKUP($A17,'Return Data'!$B$7:$R$2843,12,0)</f>
        <v>2.9369999999999998</v>
      </c>
      <c r="K17" s="66">
        <f t="shared" si="3"/>
        <v>19</v>
      </c>
      <c r="L17" s="65">
        <f>VLOOKUP($A17,'Return Data'!$B$7:$R$2843,13,0)</f>
        <v>6.0460000000000003</v>
      </c>
      <c r="M17" s="66">
        <f t="shared" si="5"/>
        <v>17</v>
      </c>
      <c r="N17" s="65">
        <f>VLOOKUP($A17,'Return Data'!$B$7:$R$2843,17,0)</f>
        <v>9.0147999999999993</v>
      </c>
      <c r="O17" s="66">
        <f t="shared" si="6"/>
        <v>13</v>
      </c>
      <c r="P17" s="65">
        <f>VLOOKUP($A17,'Return Data'!$B$7:$R$2843,14,0)</f>
        <v>8.7634000000000007</v>
      </c>
      <c r="Q17" s="66">
        <f t="shared" si="7"/>
        <v>11</v>
      </c>
      <c r="R17" s="65">
        <f>VLOOKUP($A17,'Return Data'!$B$7:$R$2843,16,0)</f>
        <v>7.8513999999999999</v>
      </c>
      <c r="S17" s="67">
        <f t="shared" si="4"/>
        <v>19</v>
      </c>
    </row>
    <row r="18" spans="1:19" x14ac:dyDescent="0.3">
      <c r="A18" s="82" t="s">
        <v>64</v>
      </c>
      <c r="B18" s="64">
        <f>VLOOKUP($A18,'Return Data'!$B$7:$R$2843,3,0)</f>
        <v>44319</v>
      </c>
      <c r="C18" s="65">
        <f>VLOOKUP($A18,'Return Data'!$B$7:$R$2843,4,0)</f>
        <v>29.547000000000001</v>
      </c>
      <c r="D18" s="65">
        <f>VLOOKUP($A18,'Return Data'!$B$7:$R$2843,9,0)</f>
        <v>10.757300000000001</v>
      </c>
      <c r="E18" s="66">
        <f t="shared" si="0"/>
        <v>12</v>
      </c>
      <c r="F18" s="65">
        <f>VLOOKUP($A18,'Return Data'!$B$7:$R$2843,10,0)</f>
        <v>7.6146000000000003</v>
      </c>
      <c r="G18" s="66">
        <f t="shared" si="1"/>
        <v>6</v>
      </c>
      <c r="H18" s="65">
        <f>VLOOKUP($A18,'Return Data'!$B$7:$R$2843,11,0)</f>
        <v>5.8855000000000004</v>
      </c>
      <c r="I18" s="66">
        <f t="shared" si="2"/>
        <v>5</v>
      </c>
      <c r="J18" s="65">
        <f>VLOOKUP($A18,'Return Data'!$B$7:$R$2843,12,0)</f>
        <v>6.4806999999999997</v>
      </c>
      <c r="K18" s="66">
        <f t="shared" si="3"/>
        <v>4</v>
      </c>
      <c r="L18" s="65">
        <f>VLOOKUP($A18,'Return Data'!$B$7:$R$2843,13,0)</f>
        <v>10.1244</v>
      </c>
      <c r="M18" s="66">
        <f t="shared" si="5"/>
        <v>3</v>
      </c>
      <c r="N18" s="65">
        <f>VLOOKUP($A18,'Return Data'!$B$7:$R$2843,17,0)</f>
        <v>11.134499999999999</v>
      </c>
      <c r="O18" s="66">
        <f t="shared" si="6"/>
        <v>3</v>
      </c>
      <c r="P18" s="65">
        <f>VLOOKUP($A18,'Return Data'!$B$7:$R$2843,14,0)</f>
        <v>10.041499999999999</v>
      </c>
      <c r="Q18" s="66">
        <f t="shared" si="7"/>
        <v>6</v>
      </c>
      <c r="R18" s="65">
        <f>VLOOKUP($A18,'Return Data'!$B$7:$R$2843,16,0)</f>
        <v>10.8407</v>
      </c>
      <c r="S18" s="67">
        <f t="shared" si="4"/>
        <v>1</v>
      </c>
    </row>
    <row r="19" spans="1:19" x14ac:dyDescent="0.3">
      <c r="A19" s="82" t="s">
        <v>65</v>
      </c>
      <c r="B19" s="64">
        <f>VLOOKUP($A19,'Return Data'!$B$7:$R$2843,3,0)</f>
        <v>44319</v>
      </c>
      <c r="C19" s="65">
        <f>VLOOKUP($A19,'Return Data'!$B$7:$R$2843,4,0)</f>
        <v>18.5684</v>
      </c>
      <c r="D19" s="65">
        <f>VLOOKUP($A19,'Return Data'!$B$7:$R$2843,9,0)</f>
        <v>11.5807</v>
      </c>
      <c r="E19" s="66">
        <f t="shared" si="0"/>
        <v>7</v>
      </c>
      <c r="F19" s="65">
        <f>VLOOKUP($A19,'Return Data'!$B$7:$R$2843,10,0)</f>
        <v>5.4744999999999999</v>
      </c>
      <c r="G19" s="66">
        <f t="shared" si="1"/>
        <v>15</v>
      </c>
      <c r="H19" s="65">
        <f>VLOOKUP($A19,'Return Data'!$B$7:$R$2843,11,0)</f>
        <v>5.6515000000000004</v>
      </c>
      <c r="I19" s="66">
        <f t="shared" si="2"/>
        <v>6</v>
      </c>
      <c r="J19" s="65">
        <f>VLOOKUP($A19,'Return Data'!$B$7:$R$2843,12,0)</f>
        <v>5.5259999999999998</v>
      </c>
      <c r="K19" s="66">
        <f t="shared" si="3"/>
        <v>6</v>
      </c>
      <c r="L19" s="65">
        <f>VLOOKUP($A19,'Return Data'!$B$7:$R$2843,13,0)</f>
        <v>9.5729000000000006</v>
      </c>
      <c r="M19" s="66">
        <f t="shared" si="5"/>
        <v>4</v>
      </c>
      <c r="N19" s="65">
        <f>VLOOKUP($A19,'Return Data'!$B$7:$R$2843,17,0)</f>
        <v>7.6837999999999997</v>
      </c>
      <c r="O19" s="66">
        <f t="shared" si="6"/>
        <v>19</v>
      </c>
      <c r="P19" s="65">
        <f>VLOOKUP($A19,'Return Data'!$B$7:$R$2843,14,0)</f>
        <v>8.0395000000000003</v>
      </c>
      <c r="Q19" s="66">
        <f t="shared" si="7"/>
        <v>17</v>
      </c>
      <c r="R19" s="65">
        <f>VLOOKUP($A19,'Return Data'!$B$7:$R$2843,16,0)</f>
        <v>6.6656000000000004</v>
      </c>
      <c r="S19" s="67">
        <f t="shared" si="4"/>
        <v>25</v>
      </c>
    </row>
    <row r="20" spans="1:19" x14ac:dyDescent="0.3">
      <c r="A20" s="82" t="s">
        <v>66</v>
      </c>
      <c r="B20" s="64">
        <f>VLOOKUP($A20,'Return Data'!$B$7:$R$2843,3,0)</f>
        <v>44319</v>
      </c>
      <c r="C20" s="65">
        <f>VLOOKUP($A20,'Return Data'!$B$7:$R$2843,4,0)</f>
        <v>29.156400000000001</v>
      </c>
      <c r="D20" s="65">
        <f>VLOOKUP($A20,'Return Data'!$B$7:$R$2843,9,0)</f>
        <v>12.821099999999999</v>
      </c>
      <c r="E20" s="66">
        <f t="shared" si="0"/>
        <v>3</v>
      </c>
      <c r="F20" s="65">
        <f>VLOOKUP($A20,'Return Data'!$B$7:$R$2843,10,0)</f>
        <v>4.0685000000000002</v>
      </c>
      <c r="G20" s="66">
        <f t="shared" si="1"/>
        <v>21</v>
      </c>
      <c r="H20" s="65">
        <f>VLOOKUP($A20,'Return Data'!$B$7:$R$2843,11,0)</f>
        <v>2.0554999999999999</v>
      </c>
      <c r="I20" s="66">
        <f t="shared" si="2"/>
        <v>21</v>
      </c>
      <c r="J20" s="65">
        <f>VLOOKUP($A20,'Return Data'!$B$7:$R$2843,12,0)</f>
        <v>2.8603000000000001</v>
      </c>
      <c r="K20" s="66">
        <f t="shared" si="3"/>
        <v>21</v>
      </c>
      <c r="L20" s="65">
        <f>VLOOKUP($A20,'Return Data'!$B$7:$R$2843,13,0)</f>
        <v>6.8459000000000003</v>
      </c>
      <c r="M20" s="66">
        <f t="shared" si="5"/>
        <v>11</v>
      </c>
      <c r="N20" s="65">
        <f>VLOOKUP($A20,'Return Data'!$B$7:$R$2843,17,0)</f>
        <v>11.4626</v>
      </c>
      <c r="O20" s="66">
        <f t="shared" si="6"/>
        <v>1</v>
      </c>
      <c r="P20" s="65">
        <f>VLOOKUP($A20,'Return Data'!$B$7:$R$2843,14,0)</f>
        <v>10.7447</v>
      </c>
      <c r="Q20" s="66">
        <f t="shared" si="7"/>
        <v>1</v>
      </c>
      <c r="R20" s="65">
        <f>VLOOKUP($A20,'Return Data'!$B$7:$R$2843,16,0)</f>
        <v>9.5228000000000002</v>
      </c>
      <c r="S20" s="67">
        <f t="shared" si="4"/>
        <v>4</v>
      </c>
    </row>
    <row r="21" spans="1:19" x14ac:dyDescent="0.3">
      <c r="A21" s="82" t="s">
        <v>67</v>
      </c>
      <c r="B21" s="64">
        <f>VLOOKUP($A21,'Return Data'!$B$7:$R$2843,3,0)</f>
        <v>44319</v>
      </c>
      <c r="C21" s="65">
        <f>VLOOKUP($A21,'Return Data'!$B$7:$R$2843,4,0)</f>
        <v>17.7776</v>
      </c>
      <c r="D21" s="65">
        <f>VLOOKUP($A21,'Return Data'!$B$7:$R$2843,9,0)</f>
        <v>13.0815</v>
      </c>
      <c r="E21" s="66">
        <f t="shared" si="0"/>
        <v>2</v>
      </c>
      <c r="F21" s="65">
        <f>VLOOKUP($A21,'Return Data'!$B$7:$R$2843,10,0)</f>
        <v>8.2890999999999995</v>
      </c>
      <c r="G21" s="66">
        <f t="shared" si="1"/>
        <v>5</v>
      </c>
      <c r="H21" s="65">
        <f>VLOOKUP($A21,'Return Data'!$B$7:$R$2843,11,0)</f>
        <v>6.1509</v>
      </c>
      <c r="I21" s="66">
        <f t="shared" si="2"/>
        <v>4</v>
      </c>
      <c r="J21" s="65">
        <f>VLOOKUP($A21,'Return Data'!$B$7:$R$2843,12,0)</f>
        <v>6.5652999999999997</v>
      </c>
      <c r="K21" s="66">
        <f t="shared" si="3"/>
        <v>3</v>
      </c>
      <c r="L21" s="65">
        <f>VLOOKUP($A21,'Return Data'!$B$7:$R$2843,13,0)</f>
        <v>8.1332000000000004</v>
      </c>
      <c r="M21" s="66">
        <f t="shared" si="5"/>
        <v>7</v>
      </c>
      <c r="N21" s="65">
        <f>VLOOKUP($A21,'Return Data'!$B$7:$R$2843,17,0)</f>
        <v>7.8676000000000004</v>
      </c>
      <c r="O21" s="66">
        <f t="shared" si="6"/>
        <v>18</v>
      </c>
      <c r="P21" s="65">
        <f>VLOOKUP($A21,'Return Data'!$B$7:$R$2843,14,0)</f>
        <v>7.6494</v>
      </c>
      <c r="Q21" s="66">
        <f t="shared" si="7"/>
        <v>18</v>
      </c>
      <c r="R21" s="65">
        <f>VLOOKUP($A21,'Return Data'!$B$7:$R$2843,16,0)</f>
        <v>7.5915999999999997</v>
      </c>
      <c r="S21" s="67">
        <f t="shared" si="4"/>
        <v>22</v>
      </c>
    </row>
    <row r="22" spans="1:19" x14ac:dyDescent="0.3">
      <c r="A22" s="82" t="s">
        <v>68</v>
      </c>
      <c r="B22" s="64">
        <f>VLOOKUP($A22,'Return Data'!$B$7:$R$2843,3,0)</f>
        <v>44319</v>
      </c>
      <c r="C22" s="65">
        <f>VLOOKUP($A22,'Return Data'!$B$7:$R$2843,4,0)</f>
        <v>1204.9617000000001</v>
      </c>
      <c r="D22" s="65">
        <f>VLOOKUP($A22,'Return Data'!$B$7:$R$2843,9,0)</f>
        <v>8.6539999999999999</v>
      </c>
      <c r="E22" s="66">
        <f t="shared" si="0"/>
        <v>20</v>
      </c>
      <c r="F22" s="65">
        <f>VLOOKUP($A22,'Return Data'!$B$7:$R$2843,10,0)</f>
        <v>5.6456</v>
      </c>
      <c r="G22" s="66">
        <f t="shared" si="1"/>
        <v>13</v>
      </c>
      <c r="H22" s="65">
        <f>VLOOKUP($A22,'Return Data'!$B$7:$R$2843,11,0)</f>
        <v>4.5824999999999996</v>
      </c>
      <c r="I22" s="66">
        <f t="shared" si="2"/>
        <v>7</v>
      </c>
      <c r="J22" s="65">
        <f>VLOOKUP($A22,'Return Data'!$B$7:$R$2843,12,0)</f>
        <v>5.0201000000000002</v>
      </c>
      <c r="K22" s="66">
        <f t="shared" si="3"/>
        <v>7</v>
      </c>
      <c r="L22" s="65">
        <f>VLOOKUP($A22,'Return Data'!$B$7:$R$2843,13,0)</f>
        <v>5.8139000000000003</v>
      </c>
      <c r="M22" s="66">
        <f t="shared" si="5"/>
        <v>21</v>
      </c>
      <c r="N22" s="65"/>
      <c r="O22" s="66"/>
      <c r="P22" s="65"/>
      <c r="Q22" s="66"/>
      <c r="R22" s="65">
        <f>VLOOKUP($A22,'Return Data'!$B$7:$R$2843,16,0)</f>
        <v>8.0306999999999995</v>
      </c>
      <c r="S22" s="67">
        <f t="shared" si="4"/>
        <v>17</v>
      </c>
    </row>
    <row r="23" spans="1:19" x14ac:dyDescent="0.3">
      <c r="A23" s="82" t="s">
        <v>69</v>
      </c>
      <c r="B23" s="64">
        <f>VLOOKUP($A23,'Return Data'!$B$7:$R$2843,3,0)</f>
        <v>44319</v>
      </c>
      <c r="C23" s="65">
        <f>VLOOKUP($A23,'Return Data'!$B$7:$R$2843,4,0)</f>
        <v>34.101999999999997</v>
      </c>
      <c r="D23" s="65">
        <f>VLOOKUP($A23,'Return Data'!$B$7:$R$2843,9,0)</f>
        <v>10.5829</v>
      </c>
      <c r="E23" s="66">
        <f t="shared" si="0"/>
        <v>14</v>
      </c>
      <c r="F23" s="65">
        <f>VLOOKUP($A23,'Return Data'!$B$7:$R$2843,10,0)</f>
        <v>6.3949999999999996</v>
      </c>
      <c r="G23" s="66">
        <f t="shared" si="1"/>
        <v>9</v>
      </c>
      <c r="H23" s="65">
        <f>VLOOKUP($A23,'Return Data'!$B$7:$R$2843,11,0)</f>
        <v>3.9952000000000001</v>
      </c>
      <c r="I23" s="66">
        <f t="shared" si="2"/>
        <v>9</v>
      </c>
      <c r="J23" s="65">
        <f>VLOOKUP($A23,'Return Data'!$B$7:$R$2843,12,0)</f>
        <v>4.3188000000000004</v>
      </c>
      <c r="K23" s="66">
        <f t="shared" si="3"/>
        <v>12</v>
      </c>
      <c r="L23" s="65">
        <f>VLOOKUP($A23,'Return Data'!$B$7:$R$2843,13,0)</f>
        <v>7.4644000000000004</v>
      </c>
      <c r="M23" s="66">
        <f t="shared" si="5"/>
        <v>10</v>
      </c>
      <c r="N23" s="65">
        <f>VLOOKUP($A23,'Return Data'!$B$7:$R$2843,17,0)</f>
        <v>6.6917999999999997</v>
      </c>
      <c r="O23" s="66">
        <f t="shared" ref="O23:O33" si="8">RANK(N23,N$8:N$35,0)</f>
        <v>20</v>
      </c>
      <c r="P23" s="65">
        <f>VLOOKUP($A23,'Return Data'!$B$7:$R$2843,14,0)</f>
        <v>7.0824999999999996</v>
      </c>
      <c r="Q23" s="66">
        <f t="shared" ref="Q23:Q33" si="9">RANK(P23,P$8:P$35,0)</f>
        <v>19</v>
      </c>
      <c r="R23" s="65">
        <f>VLOOKUP($A23,'Return Data'!$B$7:$R$2843,16,0)</f>
        <v>8.2255000000000003</v>
      </c>
      <c r="S23" s="67">
        <f t="shared" si="4"/>
        <v>16</v>
      </c>
    </row>
    <row r="24" spans="1:19" x14ac:dyDescent="0.3">
      <c r="A24" s="82" t="s">
        <v>70</v>
      </c>
      <c r="B24" s="64">
        <f>VLOOKUP($A24,'Return Data'!$B$7:$R$2843,3,0)</f>
        <v>44319</v>
      </c>
      <c r="C24" s="65">
        <f>VLOOKUP($A24,'Return Data'!$B$7:$R$2843,4,0)</f>
        <v>30.747399999999999</v>
      </c>
      <c r="D24" s="65">
        <f>VLOOKUP($A24,'Return Data'!$B$7:$R$2843,9,0)</f>
        <v>8.2264999999999997</v>
      </c>
      <c r="E24" s="66">
        <f t="shared" si="0"/>
        <v>22</v>
      </c>
      <c r="F24" s="65">
        <f>VLOOKUP($A24,'Return Data'!$B$7:$R$2843,10,0)</f>
        <v>4.3853</v>
      </c>
      <c r="G24" s="66">
        <f t="shared" si="1"/>
        <v>18</v>
      </c>
      <c r="H24" s="65">
        <f>VLOOKUP($A24,'Return Data'!$B$7:$R$2843,11,0)</f>
        <v>2.7563</v>
      </c>
      <c r="I24" s="66">
        <f t="shared" si="2"/>
        <v>15</v>
      </c>
      <c r="J24" s="65">
        <f>VLOOKUP($A24,'Return Data'!$B$7:$R$2843,12,0)</f>
        <v>4.6913</v>
      </c>
      <c r="K24" s="66">
        <f t="shared" si="3"/>
        <v>10</v>
      </c>
      <c r="L24" s="65">
        <f>VLOOKUP($A24,'Return Data'!$B$7:$R$2843,13,0)</f>
        <v>9.3237000000000005</v>
      </c>
      <c r="M24" s="66">
        <f t="shared" si="5"/>
        <v>5</v>
      </c>
      <c r="N24" s="65">
        <f>VLOOKUP($A24,'Return Data'!$B$7:$R$2843,17,0)</f>
        <v>10.4534</v>
      </c>
      <c r="O24" s="66">
        <f t="shared" si="8"/>
        <v>7</v>
      </c>
      <c r="P24" s="65">
        <f>VLOOKUP($A24,'Return Data'!$B$7:$R$2843,14,0)</f>
        <v>10.251799999999999</v>
      </c>
      <c r="Q24" s="66">
        <f t="shared" si="9"/>
        <v>3</v>
      </c>
      <c r="R24" s="65">
        <f>VLOOKUP($A24,'Return Data'!$B$7:$R$2843,16,0)</f>
        <v>9.7114999999999991</v>
      </c>
      <c r="S24" s="67">
        <f t="shared" si="4"/>
        <v>2</v>
      </c>
    </row>
    <row r="25" spans="1:19" x14ac:dyDescent="0.3">
      <c r="A25" s="82" t="s">
        <v>71</v>
      </c>
      <c r="B25" s="64">
        <f>VLOOKUP($A25,'Return Data'!$B$7:$R$2843,3,0)</f>
        <v>44319</v>
      </c>
      <c r="C25" s="65">
        <f>VLOOKUP($A25,'Return Data'!$B$7:$R$2843,4,0)</f>
        <v>24.709099999999999</v>
      </c>
      <c r="D25" s="65">
        <f>VLOOKUP($A25,'Return Data'!$B$7:$R$2843,9,0)</f>
        <v>8.3619000000000003</v>
      </c>
      <c r="E25" s="66">
        <f t="shared" si="0"/>
        <v>21</v>
      </c>
      <c r="F25" s="65">
        <f>VLOOKUP($A25,'Return Data'!$B$7:$R$2843,10,0)</f>
        <v>2.2328999999999999</v>
      </c>
      <c r="G25" s="66">
        <f t="shared" si="1"/>
        <v>25</v>
      </c>
      <c r="H25" s="65">
        <f>VLOOKUP($A25,'Return Data'!$B$7:$R$2843,11,0)</f>
        <v>1.1358999999999999</v>
      </c>
      <c r="I25" s="66">
        <f t="shared" si="2"/>
        <v>25</v>
      </c>
      <c r="J25" s="65">
        <f>VLOOKUP($A25,'Return Data'!$B$7:$R$2843,12,0)</f>
        <v>2.5379</v>
      </c>
      <c r="K25" s="66">
        <f t="shared" si="3"/>
        <v>22</v>
      </c>
      <c r="L25" s="65">
        <f>VLOOKUP($A25,'Return Data'!$B$7:$R$2843,13,0)</f>
        <v>5.8140000000000001</v>
      </c>
      <c r="M25" s="66">
        <f t="shared" si="5"/>
        <v>20</v>
      </c>
      <c r="N25" s="65">
        <f>VLOOKUP($A25,'Return Data'!$B$7:$R$2843,17,0)</f>
        <v>9.2274999999999991</v>
      </c>
      <c r="O25" s="66">
        <f t="shared" si="8"/>
        <v>12</v>
      </c>
      <c r="P25" s="65">
        <f>VLOOKUP($A25,'Return Data'!$B$7:$R$2843,14,0)</f>
        <v>8.9114000000000004</v>
      </c>
      <c r="Q25" s="66">
        <f t="shared" si="9"/>
        <v>9</v>
      </c>
      <c r="R25" s="65">
        <f>VLOOKUP($A25,'Return Data'!$B$7:$R$2843,16,0)</f>
        <v>8.9733999999999998</v>
      </c>
      <c r="S25" s="67">
        <f t="shared" si="4"/>
        <v>7</v>
      </c>
    </row>
    <row r="26" spans="1:19" x14ac:dyDescent="0.3">
      <c r="A26" s="82" t="s">
        <v>72</v>
      </c>
      <c r="B26" s="64">
        <f>VLOOKUP($A26,'Return Data'!$B$7:$R$2843,3,0)</f>
        <v>44319</v>
      </c>
      <c r="C26" s="65">
        <f>VLOOKUP($A26,'Return Data'!$B$7:$R$2843,4,0)</f>
        <v>13.946999999999999</v>
      </c>
      <c r="D26" s="65">
        <f>VLOOKUP($A26,'Return Data'!$B$7:$R$2843,9,0)</f>
        <v>9.7766999999999999</v>
      </c>
      <c r="E26" s="66">
        <f t="shared" si="0"/>
        <v>16</v>
      </c>
      <c r="F26" s="65">
        <f>VLOOKUP($A26,'Return Data'!$B$7:$R$2843,10,0)</f>
        <v>6.1330999999999998</v>
      </c>
      <c r="G26" s="66">
        <f t="shared" si="1"/>
        <v>10</v>
      </c>
      <c r="H26" s="65">
        <f>VLOOKUP($A26,'Return Data'!$B$7:$R$2843,11,0)</f>
        <v>3.3603999999999998</v>
      </c>
      <c r="I26" s="66">
        <f t="shared" si="2"/>
        <v>12</v>
      </c>
      <c r="J26" s="65">
        <f>VLOOKUP($A26,'Return Data'!$B$7:$R$2843,12,0)</f>
        <v>3.3529</v>
      </c>
      <c r="K26" s="66">
        <f t="shared" si="3"/>
        <v>17</v>
      </c>
      <c r="L26" s="65">
        <f>VLOOKUP($A26,'Return Data'!$B$7:$R$2843,13,0)</f>
        <v>4.8758999999999997</v>
      </c>
      <c r="M26" s="66">
        <f t="shared" si="5"/>
        <v>25</v>
      </c>
      <c r="N26" s="65">
        <f>VLOOKUP($A26,'Return Data'!$B$7:$R$2843,17,0)</f>
        <v>10.730399999999999</v>
      </c>
      <c r="O26" s="66">
        <f t="shared" si="8"/>
        <v>6</v>
      </c>
      <c r="P26" s="65">
        <f>VLOOKUP($A26,'Return Data'!$B$7:$R$2843,14,0)</f>
        <v>9.9213000000000005</v>
      </c>
      <c r="Q26" s="66">
        <f t="shared" si="9"/>
        <v>7</v>
      </c>
      <c r="R26" s="65">
        <f>VLOOKUP($A26,'Return Data'!$B$7:$R$2843,16,0)</f>
        <v>8.4260000000000002</v>
      </c>
      <c r="S26" s="67">
        <f t="shared" si="4"/>
        <v>15</v>
      </c>
    </row>
    <row r="27" spans="1:19" x14ac:dyDescent="0.3">
      <c r="A27" s="82" t="s">
        <v>73</v>
      </c>
      <c r="B27" s="64">
        <f>VLOOKUP($A27,'Return Data'!$B$7:$R$2843,3,0)</f>
        <v>44319</v>
      </c>
      <c r="C27" s="65">
        <f>VLOOKUP($A27,'Return Data'!$B$7:$R$2843,4,0)</f>
        <v>30.666899999999998</v>
      </c>
      <c r="D27" s="65">
        <f>VLOOKUP($A27,'Return Data'!$B$7:$R$2843,9,0)</f>
        <v>11.4495</v>
      </c>
      <c r="E27" s="66">
        <f t="shared" si="0"/>
        <v>8</v>
      </c>
      <c r="F27" s="65">
        <f>VLOOKUP($A27,'Return Data'!$B$7:$R$2843,10,0)</f>
        <v>4.1143000000000001</v>
      </c>
      <c r="G27" s="66">
        <f t="shared" si="1"/>
        <v>20</v>
      </c>
      <c r="H27" s="65">
        <f>VLOOKUP($A27,'Return Data'!$B$7:$R$2843,11,0)</f>
        <v>1.7370000000000001</v>
      </c>
      <c r="I27" s="66">
        <f t="shared" si="2"/>
        <v>23</v>
      </c>
      <c r="J27" s="65">
        <f>VLOOKUP($A27,'Return Data'!$B$7:$R$2843,12,0)</f>
        <v>2.8702000000000001</v>
      </c>
      <c r="K27" s="66">
        <f t="shared" si="3"/>
        <v>20</v>
      </c>
      <c r="L27" s="65">
        <f>VLOOKUP($A27,'Return Data'!$B$7:$R$2843,13,0)</f>
        <v>6.0483000000000002</v>
      </c>
      <c r="M27" s="66">
        <f t="shared" si="5"/>
        <v>15</v>
      </c>
      <c r="N27" s="65">
        <f>VLOOKUP($A27,'Return Data'!$B$7:$R$2843,17,0)</f>
        <v>9.4929000000000006</v>
      </c>
      <c r="O27" s="66">
        <f t="shared" si="8"/>
        <v>11</v>
      </c>
      <c r="P27" s="65">
        <f>VLOOKUP($A27,'Return Data'!$B$7:$R$2843,14,0)</f>
        <v>8.7726000000000006</v>
      </c>
      <c r="Q27" s="66">
        <f t="shared" si="9"/>
        <v>10</v>
      </c>
      <c r="R27" s="65">
        <f>VLOOKUP($A27,'Return Data'!$B$7:$R$2843,16,0)</f>
        <v>8.6174999999999997</v>
      </c>
      <c r="S27" s="67">
        <f t="shared" si="4"/>
        <v>13</v>
      </c>
    </row>
    <row r="28" spans="1:19" x14ac:dyDescent="0.3">
      <c r="A28" s="82" t="s">
        <v>74</v>
      </c>
      <c r="B28" s="64">
        <f>VLOOKUP($A28,'Return Data'!$B$7:$R$2843,3,0)</f>
        <v>44319</v>
      </c>
      <c r="C28" s="65">
        <f>VLOOKUP($A28,'Return Data'!$B$7:$R$2843,4,0)</f>
        <v>2260.9861999999998</v>
      </c>
      <c r="D28" s="65">
        <f>VLOOKUP($A28,'Return Data'!$B$7:$R$2843,9,0)</f>
        <v>12.658300000000001</v>
      </c>
      <c r="E28" s="66">
        <f t="shared" si="0"/>
        <v>6</v>
      </c>
      <c r="F28" s="65">
        <f>VLOOKUP($A28,'Return Data'!$B$7:$R$2843,10,0)</f>
        <v>6.056</v>
      </c>
      <c r="G28" s="66">
        <f t="shared" si="1"/>
        <v>11</v>
      </c>
      <c r="H28" s="65">
        <f>VLOOKUP($A28,'Return Data'!$B$7:$R$2843,11,0)</f>
        <v>3.4403999999999999</v>
      </c>
      <c r="I28" s="66">
        <f t="shared" si="2"/>
        <v>11</v>
      </c>
      <c r="J28" s="65">
        <f>VLOOKUP($A28,'Return Data'!$B$7:$R$2843,12,0)</f>
        <v>4.3665000000000003</v>
      </c>
      <c r="K28" s="66">
        <f t="shared" si="3"/>
        <v>11</v>
      </c>
      <c r="L28" s="65">
        <f>VLOOKUP($A28,'Return Data'!$B$7:$R$2843,13,0)</f>
        <v>6.7344999999999997</v>
      </c>
      <c r="M28" s="66">
        <f t="shared" si="5"/>
        <v>12</v>
      </c>
      <c r="N28" s="65">
        <f>VLOOKUP($A28,'Return Data'!$B$7:$R$2843,17,0)</f>
        <v>9.6313999999999993</v>
      </c>
      <c r="O28" s="66">
        <f t="shared" si="8"/>
        <v>8</v>
      </c>
      <c r="P28" s="65">
        <f>VLOOKUP($A28,'Return Data'!$B$7:$R$2843,14,0)</f>
        <v>9.4690999999999992</v>
      </c>
      <c r="Q28" s="66">
        <f t="shared" si="9"/>
        <v>8</v>
      </c>
      <c r="R28" s="65">
        <f>VLOOKUP($A28,'Return Data'!$B$7:$R$2843,16,0)</f>
        <v>9.0902999999999992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44319</v>
      </c>
      <c r="C30" s="65">
        <f>VLOOKUP($A30,'Return Data'!$B$7:$R$2843,4,0)</f>
        <v>16.4956</v>
      </c>
      <c r="D30" s="65">
        <f>VLOOKUP($A30,'Return Data'!$B$7:$R$2843,9,0)</f>
        <v>10.355</v>
      </c>
      <c r="E30" s="66">
        <f t="shared" si="0"/>
        <v>15</v>
      </c>
      <c r="F30" s="65">
        <f>VLOOKUP($A30,'Return Data'!$B$7:$R$2843,10,0)</f>
        <v>5.4847999999999999</v>
      </c>
      <c r="G30" s="66">
        <f t="shared" si="1"/>
        <v>14</v>
      </c>
      <c r="H30" s="65">
        <f>VLOOKUP($A30,'Return Data'!$B$7:$R$2843,11,0)</f>
        <v>3.8864000000000001</v>
      </c>
      <c r="I30" s="66">
        <f t="shared" si="2"/>
        <v>10</v>
      </c>
      <c r="J30" s="65">
        <f>VLOOKUP($A30,'Return Data'!$B$7:$R$2843,12,0)</f>
        <v>4.9497999999999998</v>
      </c>
      <c r="K30" s="66">
        <f t="shared" si="3"/>
        <v>8</v>
      </c>
      <c r="L30" s="65">
        <f>VLOOKUP($A30,'Return Data'!$B$7:$R$2843,13,0)</f>
        <v>5.2549999999999999</v>
      </c>
      <c r="M30" s="66">
        <f t="shared" si="5"/>
        <v>23</v>
      </c>
      <c r="N30" s="65">
        <f>VLOOKUP($A30,'Return Data'!$B$7:$R$2843,17,0)</f>
        <v>9.5611999999999995</v>
      </c>
      <c r="O30" s="66">
        <f t="shared" si="8"/>
        <v>10</v>
      </c>
      <c r="P30" s="65">
        <f>VLOOKUP($A30,'Return Data'!$B$7:$R$2843,14,0)</f>
        <v>8.7620000000000005</v>
      </c>
      <c r="Q30" s="66">
        <f t="shared" si="9"/>
        <v>12</v>
      </c>
      <c r="R30" s="65">
        <f>VLOOKUP($A30,'Return Data'!$B$7:$R$2843,16,0)</f>
        <v>8.7579999999999991</v>
      </c>
      <c r="S30" s="67">
        <f t="shared" si="4"/>
        <v>10</v>
      </c>
    </row>
    <row r="31" spans="1:19" x14ac:dyDescent="0.3">
      <c r="A31" s="82" t="s">
        <v>78</v>
      </c>
      <c r="B31" s="64">
        <f>VLOOKUP($A31,'Return Data'!$B$7:$R$2843,3,0)</f>
        <v>44319</v>
      </c>
      <c r="C31" s="65">
        <f>VLOOKUP($A31,'Return Data'!$B$7:$R$2843,4,0)</f>
        <v>29.382400000000001</v>
      </c>
      <c r="D31" s="65">
        <f>VLOOKUP($A31,'Return Data'!$B$7:$R$2843,9,0)</f>
        <v>6.6614000000000004</v>
      </c>
      <c r="E31" s="66">
        <f t="shared" si="0"/>
        <v>24</v>
      </c>
      <c r="F31" s="65">
        <f>VLOOKUP($A31,'Return Data'!$B$7:$R$2843,10,0)</f>
        <v>4.6898</v>
      </c>
      <c r="G31" s="66">
        <f t="shared" si="1"/>
        <v>17</v>
      </c>
      <c r="H31" s="65">
        <f>VLOOKUP($A31,'Return Data'!$B$7:$R$2843,11,0)</f>
        <v>2.4571000000000001</v>
      </c>
      <c r="I31" s="66">
        <f t="shared" si="2"/>
        <v>17</v>
      </c>
      <c r="J31" s="65">
        <f>VLOOKUP($A31,'Return Data'!$B$7:$R$2843,12,0)</f>
        <v>3.3624000000000001</v>
      </c>
      <c r="K31" s="66">
        <f t="shared" si="3"/>
        <v>16</v>
      </c>
      <c r="L31" s="65">
        <f>VLOOKUP($A31,'Return Data'!$B$7:$R$2843,13,0)</f>
        <v>6.0107999999999997</v>
      </c>
      <c r="M31" s="66">
        <f t="shared" si="5"/>
        <v>19</v>
      </c>
      <c r="N31" s="65">
        <f>VLOOKUP($A31,'Return Data'!$B$7:$R$2843,17,0)</f>
        <v>10.932600000000001</v>
      </c>
      <c r="O31" s="66">
        <f t="shared" si="8"/>
        <v>4</v>
      </c>
      <c r="P31" s="65">
        <f>VLOOKUP($A31,'Return Data'!$B$7:$R$2843,14,0)</f>
        <v>10.071099999999999</v>
      </c>
      <c r="Q31" s="66">
        <f t="shared" si="9"/>
        <v>5</v>
      </c>
      <c r="R31" s="65">
        <f>VLOOKUP($A31,'Return Data'!$B$7:$R$2843,16,0)</f>
        <v>8.9590999999999994</v>
      </c>
      <c r="S31" s="67">
        <f t="shared" si="4"/>
        <v>8</v>
      </c>
    </row>
    <row r="32" spans="1:19" x14ac:dyDescent="0.3">
      <c r="A32" s="82" t="s">
        <v>79</v>
      </c>
      <c r="B32" s="64">
        <f>VLOOKUP($A32,'Return Data'!$B$7:$R$2843,3,0)</f>
        <v>44319</v>
      </c>
      <c r="C32" s="65">
        <f>VLOOKUP($A32,'Return Data'!$B$7:$R$2843,4,0)</f>
        <v>35.2562</v>
      </c>
      <c r="D32" s="65">
        <f>VLOOKUP($A32,'Return Data'!$B$7:$R$2843,9,0)</f>
        <v>9.5945</v>
      </c>
      <c r="E32" s="66">
        <f t="shared" si="0"/>
        <v>17</v>
      </c>
      <c r="F32" s="65">
        <f>VLOOKUP($A32,'Return Data'!$B$7:$R$2843,10,0)</f>
        <v>6.9401999999999999</v>
      </c>
      <c r="G32" s="66">
        <f t="shared" si="1"/>
        <v>7</v>
      </c>
      <c r="H32" s="65">
        <f>VLOOKUP($A32,'Return Data'!$B$7:$R$2843,11,0)</f>
        <v>4.5384000000000002</v>
      </c>
      <c r="I32" s="66">
        <f t="shared" si="2"/>
        <v>8</v>
      </c>
      <c r="J32" s="65">
        <f>VLOOKUP($A32,'Return Data'!$B$7:$R$2843,12,0)</f>
        <v>4.6984000000000004</v>
      </c>
      <c r="K32" s="66">
        <f t="shared" si="3"/>
        <v>9</v>
      </c>
      <c r="L32" s="65">
        <f>VLOOKUP($A32,'Return Data'!$B$7:$R$2843,13,0)</f>
        <v>8.0623000000000005</v>
      </c>
      <c r="M32" s="66">
        <f t="shared" si="5"/>
        <v>8</v>
      </c>
      <c r="N32" s="65">
        <f>VLOOKUP($A32,'Return Data'!$B$7:$R$2843,17,0)</f>
        <v>8.6349999999999998</v>
      </c>
      <c r="O32" s="66">
        <f t="shared" si="8"/>
        <v>15</v>
      </c>
      <c r="P32" s="65">
        <f>VLOOKUP($A32,'Return Data'!$B$7:$R$2843,14,0)</f>
        <v>8.3423999999999996</v>
      </c>
      <c r="Q32" s="66">
        <f t="shared" si="9"/>
        <v>14</v>
      </c>
      <c r="R32" s="65">
        <f>VLOOKUP($A32,'Return Data'!$B$7:$R$2843,16,0)</f>
        <v>9.2331000000000003</v>
      </c>
      <c r="S32" s="67">
        <f t="shared" si="4"/>
        <v>5</v>
      </c>
    </row>
    <row r="33" spans="1:19" x14ac:dyDescent="0.3">
      <c r="A33" s="82" t="s">
        <v>80</v>
      </c>
      <c r="B33" s="64">
        <f>VLOOKUP($A33,'Return Data'!$B$7:$R$2843,3,0)</f>
        <v>44319</v>
      </c>
      <c r="C33" s="65">
        <f>VLOOKUP($A33,'Return Data'!$B$7:$R$2843,4,0)</f>
        <v>19.761199999999999</v>
      </c>
      <c r="D33" s="65">
        <f>VLOOKUP($A33,'Return Data'!$B$7:$R$2843,9,0)</f>
        <v>10.943300000000001</v>
      </c>
      <c r="E33" s="66">
        <f t="shared" si="0"/>
        <v>11</v>
      </c>
      <c r="F33" s="65">
        <f>VLOOKUP($A33,'Return Data'!$B$7:$R$2843,10,0)</f>
        <v>4.6913999999999998</v>
      </c>
      <c r="G33" s="66">
        <f t="shared" si="1"/>
        <v>16</v>
      </c>
      <c r="H33" s="65">
        <f>VLOOKUP($A33,'Return Data'!$B$7:$R$2843,11,0)</f>
        <v>1.3220000000000001</v>
      </c>
      <c r="I33" s="66">
        <f t="shared" si="2"/>
        <v>24</v>
      </c>
      <c r="J33" s="65">
        <f>VLOOKUP($A33,'Return Data'!$B$7:$R$2843,12,0)</f>
        <v>2.3588</v>
      </c>
      <c r="K33" s="66">
        <f t="shared" si="3"/>
        <v>24</v>
      </c>
      <c r="L33" s="65">
        <f>VLOOKUP($A33,'Return Data'!$B$7:$R$2843,13,0)</f>
        <v>6.0359999999999996</v>
      </c>
      <c r="M33" s="66">
        <f t="shared" si="5"/>
        <v>18</v>
      </c>
      <c r="N33" s="65">
        <f>VLOOKUP($A33,'Return Data'!$B$7:$R$2843,17,0)</f>
        <v>9.5665999999999993</v>
      </c>
      <c r="O33" s="66">
        <f t="shared" si="8"/>
        <v>9</v>
      </c>
      <c r="P33" s="65">
        <f>VLOOKUP($A33,'Return Data'!$B$7:$R$2843,14,0)</f>
        <v>8.5654000000000003</v>
      </c>
      <c r="Q33" s="66">
        <f t="shared" si="9"/>
        <v>13</v>
      </c>
      <c r="R33" s="65">
        <f>VLOOKUP($A33,'Return Data'!$B$7:$R$2843,16,0)</f>
        <v>7.4790000000000001</v>
      </c>
      <c r="S33" s="67">
        <f t="shared" si="4"/>
        <v>23</v>
      </c>
    </row>
    <row r="34" spans="1:19" x14ac:dyDescent="0.3">
      <c r="A34" s="82" t="s">
        <v>363</v>
      </c>
      <c r="B34" s="64">
        <f>VLOOKUP($A34,'Return Data'!$B$7:$R$2843,3,0)</f>
        <v>44319</v>
      </c>
      <c r="C34" s="65">
        <f>VLOOKUP($A34,'Return Data'!$B$7:$R$2843,4,0)</f>
        <v>0.31630000000000003</v>
      </c>
      <c r="D34" s="65">
        <f>VLOOKUP($A34,'Return Data'!$B$7:$R$2843,9,0)</f>
        <v>11.304399999999999</v>
      </c>
      <c r="E34" s="66">
        <f t="shared" si="0"/>
        <v>9</v>
      </c>
      <c r="F34" s="65">
        <f>VLOOKUP($A34,'Return Data'!$B$7:$R$2843,10,0)</f>
        <v>11.462400000000001</v>
      </c>
      <c r="G34" s="66">
        <f t="shared" si="1"/>
        <v>2</v>
      </c>
      <c r="H34" s="65">
        <f>VLOOKUP($A34,'Return Data'!$B$7:$R$2843,11,0)</f>
        <v>-41.072699999999998</v>
      </c>
      <c r="I34" s="66">
        <f t="shared" si="2"/>
        <v>27</v>
      </c>
      <c r="J34" s="65"/>
      <c r="K34" s="66"/>
      <c r="L34" s="65"/>
      <c r="M34" s="66"/>
      <c r="N34" s="65"/>
      <c r="O34" s="66"/>
      <c r="P34" s="65"/>
      <c r="Q34" s="66"/>
      <c r="R34" s="65">
        <f>VLOOKUP($A34,'Return Data'!$B$7:$R$2843,16,0)</f>
        <v>-12.8728</v>
      </c>
      <c r="S34" s="67">
        <f t="shared" si="4"/>
        <v>26</v>
      </c>
    </row>
    <row r="35" spans="1:19" x14ac:dyDescent="0.3">
      <c r="A35" s="82" t="s">
        <v>81</v>
      </c>
      <c r="B35" s="64">
        <f>VLOOKUP($A35,'Return Data'!$B$7:$R$2843,3,0)</f>
        <v>44319</v>
      </c>
      <c r="C35" s="65">
        <f>VLOOKUP($A35,'Return Data'!$B$7:$R$2843,4,0)</f>
        <v>22.272400000000001</v>
      </c>
      <c r="D35" s="65">
        <f>VLOOKUP($A35,'Return Data'!$B$7:$R$2843,9,0)</f>
        <v>7.2831999999999999</v>
      </c>
      <c r="E35" s="66">
        <f t="shared" si="0"/>
        <v>23</v>
      </c>
      <c r="F35" s="65">
        <f>VLOOKUP($A35,'Return Data'!$B$7:$R$2843,10,0)</f>
        <v>3.48</v>
      </c>
      <c r="G35" s="66">
        <f t="shared" si="1"/>
        <v>22</v>
      </c>
      <c r="H35" s="65">
        <f>VLOOKUP($A35,'Return Data'!$B$7:$R$2843,11,0)</f>
        <v>2.0644</v>
      </c>
      <c r="I35" s="66">
        <f t="shared" si="2"/>
        <v>20</v>
      </c>
      <c r="J35" s="65">
        <f>VLOOKUP($A35,'Return Data'!$B$7:$R$2843,12,0)</f>
        <v>1.8989</v>
      </c>
      <c r="K35" s="66">
        <f>RANK(J35,J$8:J$35,0)</f>
        <v>25</v>
      </c>
      <c r="L35" s="65">
        <f>VLOOKUP($A35,'Return Data'!$B$7:$R$2843,13,0)</f>
        <v>6.0467000000000004</v>
      </c>
      <c r="M35" s="66">
        <f>RANK(L35,L$8:L$35,0)</f>
        <v>16</v>
      </c>
      <c r="N35" s="65">
        <f>VLOOKUP($A35,'Return Data'!$B$7:$R$2843,17,0)</f>
        <v>3.2921999999999998</v>
      </c>
      <c r="O35" s="66">
        <f>RANK(N35,N$8:N$35,0)</f>
        <v>24</v>
      </c>
      <c r="P35" s="65">
        <f>VLOOKUP($A35,'Return Data'!$B$7:$R$2843,14,0)</f>
        <v>2.5074999999999998</v>
      </c>
      <c r="Q35" s="66">
        <f>RANK(P35,P$8:P$35,0)</f>
        <v>24</v>
      </c>
      <c r="R35" s="65">
        <f>VLOOKUP($A35,'Return Data'!$B$7:$R$2843,16,0)</f>
        <v>7.1424000000000003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10.067781481481482</v>
      </c>
      <c r="E37" s="88"/>
      <c r="F37" s="89">
        <f>AVERAGE(F8:F35)</f>
        <v>5.8706666666666658</v>
      </c>
      <c r="G37" s="88"/>
      <c r="H37" s="89">
        <f>AVERAGE(H8:H35)</f>
        <v>2.2995333333333328</v>
      </c>
      <c r="I37" s="88"/>
      <c r="J37" s="89">
        <f>AVERAGE(J8:J35)</f>
        <v>4.3083423076923069</v>
      </c>
      <c r="K37" s="88"/>
      <c r="L37" s="89">
        <f>AVERAGE(L8:L35)</f>
        <v>7.2580919999999995</v>
      </c>
      <c r="M37" s="88"/>
      <c r="N37" s="89">
        <f>AVERAGE(N8:N35)</f>
        <v>8.613037499999999</v>
      </c>
      <c r="O37" s="88"/>
      <c r="P37" s="89">
        <f>AVERAGE(P8:P35)</f>
        <v>8.2343666666666682</v>
      </c>
      <c r="Q37" s="88"/>
      <c r="R37" s="89">
        <f>AVERAGE(R8:R35)</f>
        <v>6.7691148148148157</v>
      </c>
      <c r="S37" s="90"/>
    </row>
    <row r="38" spans="1:19" x14ac:dyDescent="0.3">
      <c r="A38" s="87" t="s">
        <v>28</v>
      </c>
      <c r="B38" s="88"/>
      <c r="C38" s="88"/>
      <c r="D38" s="89">
        <f>MIN(D8:D35)</f>
        <v>0</v>
      </c>
      <c r="E38" s="88"/>
      <c r="F38" s="89">
        <f>MIN(F8:F35)</f>
        <v>0</v>
      </c>
      <c r="G38" s="88"/>
      <c r="H38" s="89">
        <f>MIN(H8:H35)</f>
        <v>-41.072699999999998</v>
      </c>
      <c r="I38" s="88"/>
      <c r="J38" s="89">
        <f>MIN(J8:J35)</f>
        <v>0</v>
      </c>
      <c r="K38" s="88"/>
      <c r="L38" s="89">
        <f>MIN(L8:L35)</f>
        <v>4.8758999999999997</v>
      </c>
      <c r="M38" s="88"/>
      <c r="N38" s="89">
        <f>MIN(N8:N35)</f>
        <v>3.2921999999999998</v>
      </c>
      <c r="O38" s="88"/>
      <c r="P38" s="89">
        <f>MIN(P8:P35)</f>
        <v>2.5074999999999998</v>
      </c>
      <c r="Q38" s="88"/>
      <c r="R38" s="89">
        <f>MIN(R8:R35)</f>
        <v>-17.324400000000001</v>
      </c>
      <c r="S38" s="90"/>
    </row>
    <row r="39" spans="1:19" ht="15" thickBot="1" x14ac:dyDescent="0.35">
      <c r="A39" s="91" t="s">
        <v>29</v>
      </c>
      <c r="B39" s="92"/>
      <c r="C39" s="92"/>
      <c r="D39" s="93">
        <f>MAX(D8:D35)</f>
        <v>22.276900000000001</v>
      </c>
      <c r="E39" s="92"/>
      <c r="F39" s="93">
        <f>MAX(F8:F35)</f>
        <v>20.0061</v>
      </c>
      <c r="G39" s="92"/>
      <c r="H39" s="93">
        <f>MAX(H8:H35)</f>
        <v>18.754200000000001</v>
      </c>
      <c r="I39" s="92"/>
      <c r="J39" s="93">
        <f>MAX(J8:J35)</f>
        <v>13.334099999999999</v>
      </c>
      <c r="K39" s="92"/>
      <c r="L39" s="93">
        <f>MAX(L8:L35)</f>
        <v>11.639200000000001</v>
      </c>
      <c r="M39" s="92"/>
      <c r="N39" s="93">
        <f>MAX(N8:N35)</f>
        <v>11.4626</v>
      </c>
      <c r="O39" s="92"/>
      <c r="P39" s="93">
        <f>MAX(P8:P35)</f>
        <v>10.7447</v>
      </c>
      <c r="Q39" s="92"/>
      <c r="R39" s="93">
        <f>MAX(R8:R35)</f>
        <v>10.8407</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44319</v>
      </c>
      <c r="C8" s="65">
        <f>VLOOKUP($A8,'Return Data'!$B$7:$R$2843,4,0)</f>
        <v>24.043199999999999</v>
      </c>
      <c r="D8" s="65">
        <f>VLOOKUP($A8,'Return Data'!$B$7:$R$2843,9,0)</f>
        <v>8.7354000000000003</v>
      </c>
      <c r="E8" s="66">
        <f t="shared" ref="E8:E39" si="0">RANK(D8,D$8:D$39,0)</f>
        <v>20</v>
      </c>
      <c r="F8" s="65">
        <f>VLOOKUP($A8,'Return Data'!$B$7:$R$2843,10,0)</f>
        <v>7.9126000000000003</v>
      </c>
      <c r="G8" s="66">
        <f t="shared" ref="G8:G39" si="1">RANK(F8,F$8:F$39,0)</f>
        <v>4</v>
      </c>
      <c r="H8" s="65">
        <f>VLOOKUP($A8,'Return Data'!$B$7:$R$2843,11,0)</f>
        <v>5.7655000000000003</v>
      </c>
      <c r="I8" s="66">
        <f t="shared" ref="I8:I39" si="2">RANK(H8,H$8:H$39,0)</f>
        <v>4</v>
      </c>
      <c r="J8" s="65">
        <f>VLOOKUP($A8,'Return Data'!$B$7:$R$2843,12,0)</f>
        <v>5.8293999999999997</v>
      </c>
      <c r="K8" s="66">
        <f t="shared" ref="K8:K37" si="3">RANK(J8,J$8:J$39,0)</f>
        <v>5</v>
      </c>
      <c r="L8" s="65">
        <f>VLOOKUP($A8,'Return Data'!$B$7:$R$2843,13,0)</f>
        <v>11.0143</v>
      </c>
      <c r="M8" s="66">
        <f>RANK(L8,L$8:L$39,0)</f>
        <v>2</v>
      </c>
      <c r="N8" s="65">
        <f>VLOOKUP($A8,'Return Data'!$B$7:$R$2843,17,0)</f>
        <v>4.9781000000000004</v>
      </c>
      <c r="O8" s="66">
        <f>RANK(N8,N$8:N$39,0)</f>
        <v>24</v>
      </c>
      <c r="P8" s="65">
        <f>VLOOKUP($A8,'Return Data'!$B$7:$R$2843,14,0)</f>
        <v>5.3174999999999999</v>
      </c>
      <c r="Q8" s="66">
        <f>RANK(P8,P$8:P$39,0)</f>
        <v>25</v>
      </c>
      <c r="R8" s="65">
        <f>VLOOKUP($A8,'Return Data'!$B$7:$R$2843,16,0)</f>
        <v>7.5345000000000004</v>
      </c>
      <c r="S8" s="67">
        <f t="shared" ref="S8:S39" si="4">RANK(R8,R$8:R$39,0)</f>
        <v>15</v>
      </c>
    </row>
    <row r="9" spans="1:19" x14ac:dyDescent="0.3">
      <c r="A9" s="82" t="s">
        <v>83</v>
      </c>
      <c r="B9" s="64">
        <f>VLOOKUP($A9,'Return Data'!$B$7:$R$2843,3,0)</f>
        <v>44319</v>
      </c>
      <c r="C9" s="65">
        <f>VLOOKUP($A9,'Return Data'!$B$7:$R$2843,4,0)</f>
        <v>34.762300000000003</v>
      </c>
      <c r="D9" s="65">
        <f>VLOOKUP($A9,'Return Data'!$B$7:$R$2843,9,0)</f>
        <v>8.7421000000000006</v>
      </c>
      <c r="E9" s="66">
        <f t="shared" si="0"/>
        <v>19</v>
      </c>
      <c r="F9" s="65">
        <f>VLOOKUP($A9,'Return Data'!$B$7:$R$2843,10,0)</f>
        <v>7.9236000000000004</v>
      </c>
      <c r="G9" s="66">
        <f t="shared" si="1"/>
        <v>3</v>
      </c>
      <c r="H9" s="65">
        <f>VLOOKUP($A9,'Return Data'!$B$7:$R$2843,11,0)</f>
        <v>5.7781000000000002</v>
      </c>
      <c r="I9" s="66">
        <f t="shared" si="2"/>
        <v>3</v>
      </c>
      <c r="J9" s="65">
        <f>VLOOKUP($A9,'Return Data'!$B$7:$R$2843,12,0)</f>
        <v>5.8410000000000002</v>
      </c>
      <c r="K9" s="66">
        <f t="shared" si="3"/>
        <v>4</v>
      </c>
      <c r="L9" s="65">
        <f>VLOOKUP($A9,'Return Data'!$B$7:$R$2843,13,0)</f>
        <v>11.025</v>
      </c>
      <c r="M9" s="66">
        <f>RANK(L9,L$8:L$39,0)</f>
        <v>1</v>
      </c>
      <c r="N9" s="65">
        <f>VLOOKUP($A9,'Return Data'!$B$7:$R$2843,17,0)</f>
        <v>4.9851999999999999</v>
      </c>
      <c r="O9" s="66">
        <f>RANK(N9,N$8:N$39,0)</f>
        <v>23</v>
      </c>
      <c r="P9" s="65">
        <f>VLOOKUP($A9,'Return Data'!$B$7:$R$2843,14,0)</f>
        <v>5.3227000000000002</v>
      </c>
      <c r="Q9" s="66">
        <f>RANK(P9,P$8:P$39,0)</f>
        <v>24</v>
      </c>
      <c r="R9" s="65">
        <f>VLOOKUP($A9,'Return Data'!$B$7:$R$2843,16,0)</f>
        <v>7.7906000000000004</v>
      </c>
      <c r="S9" s="67">
        <f t="shared" si="4"/>
        <v>13</v>
      </c>
    </row>
    <row r="10" spans="1:19" x14ac:dyDescent="0.3">
      <c r="A10" s="82" t="s">
        <v>84</v>
      </c>
      <c r="B10" s="64">
        <f>VLOOKUP($A10,'Return Data'!$B$7:$R$2843,3,0)</f>
        <v>44319</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-17.320699999999999</v>
      </c>
      <c r="S10" s="67">
        <f t="shared" si="4"/>
        <v>30</v>
      </c>
    </row>
    <row r="11" spans="1:19" x14ac:dyDescent="0.3">
      <c r="A11" s="82" t="s">
        <v>85</v>
      </c>
      <c r="B11" s="64">
        <f>VLOOKUP($A11,'Return Data'!$B$7:$R$2843,3,0)</f>
        <v>44319</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-17.322299999999998</v>
      </c>
      <c r="S11" s="67">
        <f t="shared" si="4"/>
        <v>31</v>
      </c>
    </row>
    <row r="12" spans="1:19" x14ac:dyDescent="0.3">
      <c r="A12" s="82" t="s">
        <v>86</v>
      </c>
      <c r="B12" s="64">
        <f>VLOOKUP($A12,'Return Data'!$B$7:$R$2843,3,0)</f>
        <v>44319</v>
      </c>
      <c r="C12" s="65">
        <f>VLOOKUP($A12,'Return Data'!$B$7:$R$2843,4,0)</f>
        <v>23.1904</v>
      </c>
      <c r="D12" s="65">
        <f>VLOOKUP($A12,'Return Data'!$B$7:$R$2843,9,0)</f>
        <v>12.3413</v>
      </c>
      <c r="E12" s="66">
        <f t="shared" si="0"/>
        <v>3</v>
      </c>
      <c r="F12" s="65">
        <f>VLOOKUP($A12,'Return Data'!$B$7:$R$2843,10,0)</f>
        <v>7.9077999999999999</v>
      </c>
      <c r="G12" s="66">
        <f t="shared" si="1"/>
        <v>6</v>
      </c>
      <c r="H12" s="65">
        <f>VLOOKUP($A12,'Return Data'!$B$7:$R$2843,11,0)</f>
        <v>2.5992000000000002</v>
      </c>
      <c r="I12" s="66">
        <f t="shared" si="2"/>
        <v>12</v>
      </c>
      <c r="J12" s="65">
        <f>VLOOKUP($A12,'Return Data'!$B$7:$R$2843,12,0)</f>
        <v>3.3896000000000002</v>
      </c>
      <c r="K12" s="66">
        <f t="shared" si="3"/>
        <v>16</v>
      </c>
      <c r="L12" s="65">
        <f>VLOOKUP($A12,'Return Data'!$B$7:$R$2843,13,0)</f>
        <v>8.7525999999999993</v>
      </c>
      <c r="M12" s="66">
        <f t="shared" ref="M12:M37" si="5">RANK(L12,L$8:L$39,0)</f>
        <v>5</v>
      </c>
      <c r="N12" s="65">
        <f>VLOOKUP($A12,'Return Data'!$B$7:$R$2843,17,0)</f>
        <v>10.722300000000001</v>
      </c>
      <c r="O12" s="66">
        <f t="shared" ref="O12:O25" si="6">RANK(N12,N$8:N$39,0)</f>
        <v>1</v>
      </c>
      <c r="P12" s="65">
        <f>VLOOKUP($A12,'Return Data'!$B$7:$R$2843,14,0)</f>
        <v>9.7623999999999995</v>
      </c>
      <c r="Q12" s="66">
        <f t="shared" ref="Q12:Q25" si="7">RANK(P12,P$8:P$39,0)</f>
        <v>2</v>
      </c>
      <c r="R12" s="65">
        <f>VLOOKUP($A12,'Return Data'!$B$7:$R$2843,16,0)</f>
        <v>8.7529000000000003</v>
      </c>
      <c r="S12" s="67">
        <f t="shared" si="4"/>
        <v>2</v>
      </c>
    </row>
    <row r="13" spans="1:19" x14ac:dyDescent="0.3">
      <c r="A13" s="82" t="s">
        <v>87</v>
      </c>
      <c r="B13" s="64">
        <f>VLOOKUP($A13,'Return Data'!$B$7:$R$2843,3,0)</f>
        <v>44319</v>
      </c>
      <c r="C13" s="65">
        <f>VLOOKUP($A13,'Return Data'!$B$7:$R$2843,4,0)</f>
        <v>18.3996</v>
      </c>
      <c r="D13" s="65">
        <f>VLOOKUP($A13,'Return Data'!$B$7:$R$2843,9,0)</f>
        <v>9.2683</v>
      </c>
      <c r="E13" s="66">
        <f t="shared" si="0"/>
        <v>16</v>
      </c>
      <c r="F13" s="65">
        <f>VLOOKUP($A13,'Return Data'!$B$7:$R$2843,10,0)</f>
        <v>3.1217999999999999</v>
      </c>
      <c r="G13" s="66">
        <f t="shared" si="1"/>
        <v>22</v>
      </c>
      <c r="H13" s="65">
        <f>VLOOKUP($A13,'Return Data'!$B$7:$R$2843,11,0)</f>
        <v>7.6087999999999996</v>
      </c>
      <c r="I13" s="66">
        <f t="shared" si="2"/>
        <v>2</v>
      </c>
      <c r="J13" s="65">
        <f>VLOOKUP($A13,'Return Data'!$B$7:$R$2843,12,0)</f>
        <v>6.2363999999999997</v>
      </c>
      <c r="K13" s="66">
        <f t="shared" si="3"/>
        <v>2</v>
      </c>
      <c r="L13" s="65">
        <f>VLOOKUP($A13,'Return Data'!$B$7:$R$2843,13,0)</f>
        <v>5.8882000000000003</v>
      </c>
      <c r="M13" s="66">
        <f t="shared" si="5"/>
        <v>15</v>
      </c>
      <c r="N13" s="65">
        <f>VLOOKUP($A13,'Return Data'!$B$7:$R$2843,17,0)</f>
        <v>3.1474000000000002</v>
      </c>
      <c r="O13" s="66">
        <f t="shared" si="6"/>
        <v>26</v>
      </c>
      <c r="P13" s="65">
        <f>VLOOKUP($A13,'Return Data'!$B$7:$R$2843,14,0)</f>
        <v>4.0853000000000002</v>
      </c>
      <c r="Q13" s="66">
        <f t="shared" si="7"/>
        <v>26</v>
      </c>
      <c r="R13" s="65">
        <f>VLOOKUP($A13,'Return Data'!$B$7:$R$2843,16,0)</f>
        <v>7.1355000000000004</v>
      </c>
      <c r="S13" s="67">
        <f t="shared" si="4"/>
        <v>19</v>
      </c>
    </row>
    <row r="14" spans="1:19" x14ac:dyDescent="0.3">
      <c r="A14" s="82" t="s">
        <v>88</v>
      </c>
      <c r="B14" s="64">
        <f>VLOOKUP($A14,'Return Data'!$B$7:$R$2843,3,0)</f>
        <v>44319</v>
      </c>
      <c r="C14" s="65">
        <f>VLOOKUP($A14,'Return Data'!$B$7:$R$2843,4,0)</f>
        <v>36.168500000000002</v>
      </c>
      <c r="D14" s="65">
        <f>VLOOKUP($A14,'Return Data'!$B$7:$R$2843,9,0)</f>
        <v>9.7331000000000003</v>
      </c>
      <c r="E14" s="66">
        <f t="shared" si="0"/>
        <v>15</v>
      </c>
      <c r="F14" s="65">
        <f>VLOOKUP($A14,'Return Data'!$B$7:$R$2843,10,0)</f>
        <v>5.0435999999999996</v>
      </c>
      <c r="G14" s="66">
        <f t="shared" si="1"/>
        <v>14</v>
      </c>
      <c r="H14" s="65">
        <f>VLOOKUP($A14,'Return Data'!$B$7:$R$2843,11,0)</f>
        <v>1.2759</v>
      </c>
      <c r="I14" s="66">
        <f t="shared" si="2"/>
        <v>24</v>
      </c>
      <c r="J14" s="65">
        <f>VLOOKUP($A14,'Return Data'!$B$7:$R$2843,12,0)</f>
        <v>2.1919</v>
      </c>
      <c r="K14" s="66">
        <f t="shared" si="3"/>
        <v>22</v>
      </c>
      <c r="L14" s="65">
        <f>VLOOKUP($A14,'Return Data'!$B$7:$R$2843,13,0)</f>
        <v>3.9357000000000002</v>
      </c>
      <c r="M14" s="66">
        <f t="shared" si="5"/>
        <v>27</v>
      </c>
      <c r="N14" s="65">
        <f>VLOOKUP($A14,'Return Data'!$B$7:$R$2843,17,0)</f>
        <v>7.3003</v>
      </c>
      <c r="O14" s="66">
        <f t="shared" si="6"/>
        <v>19</v>
      </c>
      <c r="P14" s="65">
        <f>VLOOKUP($A14,'Return Data'!$B$7:$R$2843,14,0)</f>
        <v>7.0221</v>
      </c>
      <c r="Q14" s="66">
        <f t="shared" si="7"/>
        <v>17</v>
      </c>
      <c r="R14" s="65">
        <f>VLOOKUP($A14,'Return Data'!$B$7:$R$2843,16,0)</f>
        <v>8.0427</v>
      </c>
      <c r="S14" s="67">
        <f t="shared" si="4"/>
        <v>11</v>
      </c>
    </row>
    <row r="15" spans="1:19" x14ac:dyDescent="0.3">
      <c r="A15" s="82" t="s">
        <v>89</v>
      </c>
      <c r="B15" s="64">
        <f>VLOOKUP($A15,'Return Data'!$B$7:$R$2843,3,0)</f>
        <v>44319</v>
      </c>
      <c r="C15" s="65">
        <f>VLOOKUP($A15,'Return Data'!$B$7:$R$2843,4,0)</f>
        <v>23.926400000000001</v>
      </c>
      <c r="D15" s="65">
        <f>VLOOKUP($A15,'Return Data'!$B$7:$R$2843,9,0)</f>
        <v>1.8847</v>
      </c>
      <c r="E15" s="66">
        <f t="shared" si="0"/>
        <v>29</v>
      </c>
      <c r="F15" s="65">
        <f>VLOOKUP($A15,'Return Data'!$B$7:$R$2843,10,0)</f>
        <v>0.90869999999999995</v>
      </c>
      <c r="G15" s="66">
        <f t="shared" si="1"/>
        <v>29</v>
      </c>
      <c r="H15" s="65">
        <f>VLOOKUP($A15,'Return Data'!$B$7:$R$2843,11,0)</f>
        <v>0.82679999999999998</v>
      </c>
      <c r="I15" s="66">
        <f t="shared" si="2"/>
        <v>27</v>
      </c>
      <c r="J15" s="65">
        <f>VLOOKUP($A15,'Return Data'!$B$7:$R$2843,12,0)</f>
        <v>1.534</v>
      </c>
      <c r="K15" s="66">
        <f t="shared" si="3"/>
        <v>27</v>
      </c>
      <c r="L15" s="65">
        <f>VLOOKUP($A15,'Return Data'!$B$7:$R$2843,13,0)</f>
        <v>4.5049000000000001</v>
      </c>
      <c r="M15" s="66">
        <f t="shared" si="5"/>
        <v>26</v>
      </c>
      <c r="N15" s="65">
        <f>VLOOKUP($A15,'Return Data'!$B$7:$R$2843,17,0)</f>
        <v>8.0013000000000005</v>
      </c>
      <c r="O15" s="66">
        <f t="shared" si="6"/>
        <v>14</v>
      </c>
      <c r="P15" s="65">
        <f>VLOOKUP($A15,'Return Data'!$B$7:$R$2843,14,0)</f>
        <v>7.3310000000000004</v>
      </c>
      <c r="Q15" s="66">
        <f t="shared" si="7"/>
        <v>14</v>
      </c>
      <c r="R15" s="65">
        <f>VLOOKUP($A15,'Return Data'!$B$7:$R$2843,16,0)</f>
        <v>7.5819999999999999</v>
      </c>
      <c r="S15" s="67">
        <f t="shared" si="4"/>
        <v>14</v>
      </c>
    </row>
    <row r="16" spans="1:19" x14ac:dyDescent="0.3">
      <c r="A16" s="82" t="s">
        <v>90</v>
      </c>
      <c r="B16" s="64">
        <f>VLOOKUP($A16,'Return Data'!$B$7:$R$2843,3,0)</f>
        <v>44319</v>
      </c>
      <c r="C16" s="65">
        <f>VLOOKUP($A16,'Return Data'!$B$7:$R$2843,4,0)</f>
        <v>2628.5763000000002</v>
      </c>
      <c r="D16" s="65">
        <f>VLOOKUP($A16,'Return Data'!$B$7:$R$2843,9,0)</f>
        <v>12.0334</v>
      </c>
      <c r="E16" s="66">
        <f t="shared" si="0"/>
        <v>4</v>
      </c>
      <c r="F16" s="65">
        <f>VLOOKUP($A16,'Return Data'!$B$7:$R$2843,10,0)</f>
        <v>5.3521000000000001</v>
      </c>
      <c r="G16" s="66">
        <f t="shared" si="1"/>
        <v>11</v>
      </c>
      <c r="H16" s="65">
        <f>VLOOKUP($A16,'Return Data'!$B$7:$R$2843,11,0)</f>
        <v>1.7593000000000001</v>
      </c>
      <c r="I16" s="66">
        <f t="shared" si="2"/>
        <v>19</v>
      </c>
      <c r="J16" s="65">
        <f>VLOOKUP($A16,'Return Data'!$B$7:$R$2843,12,0)</f>
        <v>2.4662000000000002</v>
      </c>
      <c r="K16" s="66">
        <f t="shared" si="3"/>
        <v>19</v>
      </c>
      <c r="L16" s="65">
        <f>VLOOKUP($A16,'Return Data'!$B$7:$R$2843,13,0)</f>
        <v>5.4861000000000004</v>
      </c>
      <c r="M16" s="66">
        <f t="shared" si="5"/>
        <v>19</v>
      </c>
      <c r="N16" s="65">
        <f>VLOOKUP($A16,'Return Data'!$B$7:$R$2843,17,0)</f>
        <v>10.065300000000001</v>
      </c>
      <c r="O16" s="66">
        <f t="shared" si="6"/>
        <v>5</v>
      </c>
      <c r="P16" s="65">
        <f>VLOOKUP($A16,'Return Data'!$B$7:$R$2843,14,0)</f>
        <v>9.4784000000000006</v>
      </c>
      <c r="Q16" s="66">
        <f t="shared" si="7"/>
        <v>4</v>
      </c>
      <c r="R16" s="65">
        <f>VLOOKUP($A16,'Return Data'!$B$7:$R$2843,16,0)</f>
        <v>7.1498999999999997</v>
      </c>
      <c r="S16" s="67">
        <f t="shared" si="4"/>
        <v>17</v>
      </c>
    </row>
    <row r="17" spans="1:19" x14ac:dyDescent="0.3">
      <c r="A17" s="82" t="s">
        <v>92</v>
      </c>
      <c r="B17" s="64">
        <f>VLOOKUP($A17,'Return Data'!$B$7:$R$2843,3,0)</f>
        <v>44319</v>
      </c>
      <c r="C17" s="65">
        <f>VLOOKUP($A17,'Return Data'!$B$7:$R$2843,4,0)</f>
        <v>71.997200000000007</v>
      </c>
      <c r="D17" s="65">
        <f>VLOOKUP($A17,'Return Data'!$B$7:$R$2843,9,0)</f>
        <v>22.2761</v>
      </c>
      <c r="E17" s="66">
        <f t="shared" si="0"/>
        <v>1</v>
      </c>
      <c r="F17" s="65">
        <f>VLOOKUP($A17,'Return Data'!$B$7:$R$2843,10,0)</f>
        <v>19.6586</v>
      </c>
      <c r="G17" s="66">
        <f t="shared" si="1"/>
        <v>1</v>
      </c>
      <c r="H17" s="65">
        <f>VLOOKUP($A17,'Return Data'!$B$7:$R$2843,11,0)</f>
        <v>18.1325</v>
      </c>
      <c r="I17" s="66">
        <f t="shared" si="2"/>
        <v>1</v>
      </c>
      <c r="J17" s="65">
        <f>VLOOKUP($A17,'Return Data'!$B$7:$R$2843,12,0)</f>
        <v>12.623900000000001</v>
      </c>
      <c r="K17" s="66">
        <f t="shared" si="3"/>
        <v>1</v>
      </c>
      <c r="L17" s="65">
        <f>VLOOKUP($A17,'Return Data'!$B$7:$R$2843,13,0)</f>
        <v>10.6652</v>
      </c>
      <c r="M17" s="66">
        <f t="shared" si="5"/>
        <v>3</v>
      </c>
      <c r="N17" s="65">
        <f>VLOOKUP($A17,'Return Data'!$B$7:$R$2843,17,0)</f>
        <v>3.9318</v>
      </c>
      <c r="O17" s="66">
        <f t="shared" si="6"/>
        <v>25</v>
      </c>
      <c r="P17" s="65">
        <f>VLOOKUP($A17,'Return Data'!$B$7:$R$2843,14,0)</f>
        <v>5.4814999999999996</v>
      </c>
      <c r="Q17" s="66">
        <f t="shared" si="7"/>
        <v>20</v>
      </c>
      <c r="R17" s="65">
        <f>VLOOKUP($A17,'Return Data'!$B$7:$R$2843,16,0)</f>
        <v>8.5071999999999992</v>
      </c>
      <c r="S17" s="67">
        <f t="shared" si="4"/>
        <v>5</v>
      </c>
    </row>
    <row r="18" spans="1:19" x14ac:dyDescent="0.3">
      <c r="A18" s="82" t="s">
        <v>93</v>
      </c>
      <c r="B18" s="64">
        <f>VLOOKUP($A18,'Return Data'!$B$7:$R$2843,3,0)</f>
        <v>44319</v>
      </c>
      <c r="C18" s="65">
        <f>VLOOKUP($A18,'Return Data'!$B$7:$R$2843,4,0)</f>
        <v>68.128</v>
      </c>
      <c r="D18" s="65">
        <f>VLOOKUP($A18,'Return Data'!$B$7:$R$2843,9,0)</f>
        <v>6.4863999999999997</v>
      </c>
      <c r="E18" s="66">
        <f t="shared" si="0"/>
        <v>25</v>
      </c>
      <c r="F18" s="65">
        <f>VLOOKUP($A18,'Return Data'!$B$7:$R$2843,10,0)</f>
        <v>2.4093</v>
      </c>
      <c r="G18" s="66">
        <f t="shared" si="1"/>
        <v>25</v>
      </c>
      <c r="H18" s="65">
        <f>VLOOKUP($A18,'Return Data'!$B$7:$R$2843,11,0)</f>
        <v>2.5070999999999999</v>
      </c>
      <c r="I18" s="66">
        <f t="shared" si="2"/>
        <v>13</v>
      </c>
      <c r="J18" s="65">
        <f>VLOOKUP($A18,'Return Data'!$B$7:$R$2843,12,0)</f>
        <v>3.5104000000000002</v>
      </c>
      <c r="K18" s="66">
        <f t="shared" si="3"/>
        <v>13</v>
      </c>
      <c r="L18" s="65">
        <f>VLOOKUP($A18,'Return Data'!$B$7:$R$2843,13,0)</f>
        <v>7.3849999999999998</v>
      </c>
      <c r="M18" s="66">
        <f t="shared" si="5"/>
        <v>9</v>
      </c>
      <c r="N18" s="65">
        <f>VLOOKUP($A18,'Return Data'!$B$7:$R$2843,17,0)</f>
        <v>7.3916000000000004</v>
      </c>
      <c r="O18" s="66">
        <f t="shared" si="6"/>
        <v>16</v>
      </c>
      <c r="P18" s="65">
        <f>VLOOKUP($A18,'Return Data'!$B$7:$R$2843,14,0)</f>
        <v>5.3555000000000001</v>
      </c>
      <c r="Q18" s="66">
        <f t="shared" si="7"/>
        <v>21</v>
      </c>
      <c r="R18" s="65">
        <f>VLOOKUP($A18,'Return Data'!$B$7:$R$2843,16,0)</f>
        <v>8.3124000000000002</v>
      </c>
      <c r="S18" s="67">
        <f t="shared" si="4"/>
        <v>7</v>
      </c>
    </row>
    <row r="19" spans="1:19" x14ac:dyDescent="0.3">
      <c r="A19" s="82" t="s">
        <v>94</v>
      </c>
      <c r="B19" s="64">
        <f>VLOOKUP($A19,'Return Data'!$B$7:$R$2843,3,0)</f>
        <v>44319</v>
      </c>
      <c r="C19" s="65">
        <f>VLOOKUP($A19,'Return Data'!$B$7:$R$2843,4,0)</f>
        <v>68.128</v>
      </c>
      <c r="D19" s="65">
        <f>VLOOKUP($A19,'Return Data'!$B$7:$R$2843,9,0)</f>
        <v>6.4863999999999997</v>
      </c>
      <c r="E19" s="66">
        <f t="shared" si="0"/>
        <v>25</v>
      </c>
      <c r="F19" s="65">
        <f>VLOOKUP($A19,'Return Data'!$B$7:$R$2843,10,0)</f>
        <v>2.4093</v>
      </c>
      <c r="G19" s="66">
        <f t="shared" si="1"/>
        <v>25</v>
      </c>
      <c r="H19" s="65">
        <f>VLOOKUP($A19,'Return Data'!$B$7:$R$2843,11,0)</f>
        <v>2.5070999999999999</v>
      </c>
      <c r="I19" s="66">
        <f t="shared" si="2"/>
        <v>13</v>
      </c>
      <c r="J19" s="65">
        <f>VLOOKUP($A19,'Return Data'!$B$7:$R$2843,12,0)</f>
        <v>3.5104000000000002</v>
      </c>
      <c r="K19" s="66">
        <f t="shared" si="3"/>
        <v>13</v>
      </c>
      <c r="L19" s="65">
        <f>VLOOKUP($A19,'Return Data'!$B$7:$R$2843,13,0)</f>
        <v>7.3849999999999998</v>
      </c>
      <c r="M19" s="66">
        <f t="shared" si="5"/>
        <v>9</v>
      </c>
      <c r="N19" s="65">
        <f>VLOOKUP($A19,'Return Data'!$B$7:$R$2843,17,0)</f>
        <v>7.3916000000000004</v>
      </c>
      <c r="O19" s="66">
        <f t="shared" si="6"/>
        <v>16</v>
      </c>
      <c r="P19" s="65">
        <f>VLOOKUP($A19,'Return Data'!$B$7:$R$2843,14,0)</f>
        <v>5.3555000000000001</v>
      </c>
      <c r="Q19" s="66">
        <f t="shared" si="7"/>
        <v>21</v>
      </c>
      <c r="R19" s="65">
        <f>VLOOKUP($A19,'Return Data'!$B$7:$R$2843,16,0)</f>
        <v>8.3124000000000002</v>
      </c>
      <c r="S19" s="67">
        <f t="shared" si="4"/>
        <v>7</v>
      </c>
    </row>
    <row r="20" spans="1:19" x14ac:dyDescent="0.3">
      <c r="A20" s="82" t="s">
        <v>95</v>
      </c>
      <c r="B20" s="64">
        <f>VLOOKUP($A20,'Return Data'!$B$7:$R$2843,3,0)</f>
        <v>44319</v>
      </c>
      <c r="C20" s="65">
        <f>VLOOKUP($A20,'Return Data'!$B$7:$R$2843,4,0)</f>
        <v>68.128</v>
      </c>
      <c r="D20" s="65">
        <f>VLOOKUP($A20,'Return Data'!$B$7:$R$2843,9,0)</f>
        <v>6.4863999999999997</v>
      </c>
      <c r="E20" s="66">
        <f t="shared" si="0"/>
        <v>25</v>
      </c>
      <c r="F20" s="65">
        <f>VLOOKUP($A20,'Return Data'!$B$7:$R$2843,10,0)</f>
        <v>2.4093</v>
      </c>
      <c r="G20" s="66">
        <f t="shared" si="1"/>
        <v>25</v>
      </c>
      <c r="H20" s="65">
        <f>VLOOKUP($A20,'Return Data'!$B$7:$R$2843,11,0)</f>
        <v>2.5070999999999999</v>
      </c>
      <c r="I20" s="66">
        <f t="shared" si="2"/>
        <v>13</v>
      </c>
      <c r="J20" s="65">
        <f>VLOOKUP($A20,'Return Data'!$B$7:$R$2843,12,0)</f>
        <v>3.5104000000000002</v>
      </c>
      <c r="K20" s="66">
        <f t="shared" si="3"/>
        <v>13</v>
      </c>
      <c r="L20" s="65">
        <f>VLOOKUP($A20,'Return Data'!$B$7:$R$2843,13,0)</f>
        <v>7.3849999999999998</v>
      </c>
      <c r="M20" s="66">
        <f t="shared" si="5"/>
        <v>9</v>
      </c>
      <c r="N20" s="65">
        <f>VLOOKUP($A20,'Return Data'!$B$7:$R$2843,17,0)</f>
        <v>7.3916000000000004</v>
      </c>
      <c r="O20" s="66">
        <f t="shared" si="6"/>
        <v>16</v>
      </c>
      <c r="P20" s="65">
        <f>VLOOKUP($A20,'Return Data'!$B$7:$R$2843,14,0)</f>
        <v>5.3555000000000001</v>
      </c>
      <c r="Q20" s="66">
        <f t="shared" si="7"/>
        <v>21</v>
      </c>
      <c r="R20" s="65">
        <f>VLOOKUP($A20,'Return Data'!$B$7:$R$2843,16,0)</f>
        <v>8.3124000000000002</v>
      </c>
      <c r="S20" s="67">
        <f t="shared" si="4"/>
        <v>7</v>
      </c>
    </row>
    <row r="21" spans="1:19" x14ac:dyDescent="0.3">
      <c r="A21" s="82" t="s">
        <v>96</v>
      </c>
      <c r="B21" s="64">
        <f>VLOOKUP($A21,'Return Data'!$B$7:$R$2843,3,0)</f>
        <v>44319</v>
      </c>
      <c r="C21" s="65">
        <f>VLOOKUP($A21,'Return Data'!$B$7:$R$2843,4,0)</f>
        <v>28.317</v>
      </c>
      <c r="D21" s="65">
        <f>VLOOKUP($A21,'Return Data'!$B$7:$R$2843,9,0)</f>
        <v>9.8598999999999997</v>
      </c>
      <c r="E21" s="66">
        <f t="shared" si="0"/>
        <v>13</v>
      </c>
      <c r="F21" s="65">
        <f>VLOOKUP($A21,'Return Data'!$B$7:$R$2843,10,0)</f>
        <v>3.3332999999999999</v>
      </c>
      <c r="G21" s="66">
        <f t="shared" si="1"/>
        <v>21</v>
      </c>
      <c r="H21" s="65">
        <f>VLOOKUP($A21,'Return Data'!$B$7:$R$2843,11,0)</f>
        <v>1.5435000000000001</v>
      </c>
      <c r="I21" s="66">
        <f t="shared" si="2"/>
        <v>21</v>
      </c>
      <c r="J21" s="65">
        <f>VLOOKUP($A21,'Return Data'!$B$7:$R$2843,12,0)</f>
        <v>2.1360999999999999</v>
      </c>
      <c r="K21" s="66">
        <f t="shared" si="3"/>
        <v>24</v>
      </c>
      <c r="L21" s="65">
        <f>VLOOKUP($A21,'Return Data'!$B$7:$R$2843,13,0)</f>
        <v>5.2176999999999998</v>
      </c>
      <c r="M21" s="66">
        <f t="shared" si="5"/>
        <v>23</v>
      </c>
      <c r="N21" s="65">
        <f>VLOOKUP($A21,'Return Data'!$B$7:$R$2843,17,0)</f>
        <v>8.1692999999999998</v>
      </c>
      <c r="O21" s="66">
        <f t="shared" si="6"/>
        <v>13</v>
      </c>
      <c r="P21" s="65">
        <f>VLOOKUP($A21,'Return Data'!$B$7:$R$2843,14,0)</f>
        <v>7.931</v>
      </c>
      <c r="Q21" s="66">
        <f t="shared" si="7"/>
        <v>13</v>
      </c>
      <c r="R21" s="65">
        <f>VLOOKUP($A21,'Return Data'!$B$7:$R$2843,16,0)</f>
        <v>7.9622999999999999</v>
      </c>
      <c r="S21" s="67">
        <f t="shared" si="4"/>
        <v>12</v>
      </c>
    </row>
    <row r="22" spans="1:19" x14ac:dyDescent="0.3">
      <c r="A22" s="82" t="s">
        <v>97</v>
      </c>
      <c r="B22" s="64">
        <f>VLOOKUP($A22,'Return Data'!$B$7:$R$2843,3,0)</f>
        <v>44319</v>
      </c>
      <c r="C22" s="65">
        <f>VLOOKUP($A22,'Return Data'!$B$7:$R$2843,4,0)</f>
        <v>28.201899999999998</v>
      </c>
      <c r="D22" s="65">
        <f>VLOOKUP($A22,'Return Data'!$B$7:$R$2843,9,0)</f>
        <v>9.9643999999999995</v>
      </c>
      <c r="E22" s="66">
        <f t="shared" si="0"/>
        <v>12</v>
      </c>
      <c r="F22" s="65">
        <f>VLOOKUP($A22,'Return Data'!$B$7:$R$2843,10,0)</f>
        <v>6.8122999999999996</v>
      </c>
      <c r="G22" s="66">
        <f t="shared" si="1"/>
        <v>7</v>
      </c>
      <c r="H22" s="65">
        <f>VLOOKUP($A22,'Return Data'!$B$7:$R$2843,11,0)</f>
        <v>5.0899000000000001</v>
      </c>
      <c r="I22" s="66">
        <f t="shared" si="2"/>
        <v>6</v>
      </c>
      <c r="J22" s="65">
        <f>VLOOKUP($A22,'Return Data'!$B$7:$R$2843,12,0)</f>
        <v>5.6894</v>
      </c>
      <c r="K22" s="66">
        <f t="shared" si="3"/>
        <v>6</v>
      </c>
      <c r="L22" s="65">
        <f>VLOOKUP($A22,'Return Data'!$B$7:$R$2843,13,0)</f>
        <v>9.3267000000000007</v>
      </c>
      <c r="M22" s="66">
        <f t="shared" si="5"/>
        <v>4</v>
      </c>
      <c r="N22" s="65">
        <f>VLOOKUP($A22,'Return Data'!$B$7:$R$2843,17,0)</f>
        <v>10.3688</v>
      </c>
      <c r="O22" s="66">
        <f t="shared" si="6"/>
        <v>3</v>
      </c>
      <c r="P22" s="65">
        <f>VLOOKUP($A22,'Return Data'!$B$7:$R$2843,14,0)</f>
        <v>9.2739999999999991</v>
      </c>
      <c r="Q22" s="66">
        <f t="shared" si="7"/>
        <v>6</v>
      </c>
      <c r="R22" s="65">
        <f>VLOOKUP($A22,'Return Data'!$B$7:$R$2843,16,0)</f>
        <v>9.6179000000000006</v>
      </c>
      <c r="S22" s="67">
        <f t="shared" si="4"/>
        <v>1</v>
      </c>
    </row>
    <row r="23" spans="1:19" x14ac:dyDescent="0.3">
      <c r="A23" s="82" t="s">
        <v>98</v>
      </c>
      <c r="B23" s="64">
        <f>VLOOKUP($A23,'Return Data'!$B$7:$R$2843,3,0)</f>
        <v>44319</v>
      </c>
      <c r="C23" s="65">
        <f>VLOOKUP($A23,'Return Data'!$B$7:$R$2843,4,0)</f>
        <v>17.356300000000001</v>
      </c>
      <c r="D23" s="65">
        <f>VLOOKUP($A23,'Return Data'!$B$7:$R$2843,9,0)</f>
        <v>10.823700000000001</v>
      </c>
      <c r="E23" s="66">
        <f t="shared" si="0"/>
        <v>9</v>
      </c>
      <c r="F23" s="65">
        <f>VLOOKUP($A23,'Return Data'!$B$7:$R$2843,10,0)</f>
        <v>4.7374000000000001</v>
      </c>
      <c r="G23" s="66">
        <f t="shared" si="1"/>
        <v>16</v>
      </c>
      <c r="H23" s="65">
        <f>VLOOKUP($A23,'Return Data'!$B$7:$R$2843,11,0)</f>
        <v>4.9093999999999998</v>
      </c>
      <c r="I23" s="66">
        <f t="shared" si="2"/>
        <v>7</v>
      </c>
      <c r="J23" s="65">
        <f>VLOOKUP($A23,'Return Data'!$B$7:$R$2843,12,0)</f>
        <v>4.7544000000000004</v>
      </c>
      <c r="K23" s="66">
        <f t="shared" si="3"/>
        <v>8</v>
      </c>
      <c r="L23" s="65">
        <f>VLOOKUP($A23,'Return Data'!$B$7:$R$2843,13,0)</f>
        <v>8.7510999999999992</v>
      </c>
      <c r="M23" s="66">
        <f t="shared" si="5"/>
        <v>6</v>
      </c>
      <c r="N23" s="65">
        <f>VLOOKUP($A23,'Return Data'!$B$7:$R$2843,17,0)</f>
        <v>6.8583999999999996</v>
      </c>
      <c r="O23" s="66">
        <f t="shared" si="6"/>
        <v>21</v>
      </c>
      <c r="P23" s="65">
        <f>VLOOKUP($A23,'Return Data'!$B$7:$R$2843,14,0)</f>
        <v>7.0457999999999998</v>
      </c>
      <c r="Q23" s="66">
        <f t="shared" si="7"/>
        <v>16</v>
      </c>
      <c r="R23" s="65">
        <f>VLOOKUP($A23,'Return Data'!$B$7:$R$2843,16,0)</f>
        <v>6.1745000000000001</v>
      </c>
      <c r="S23" s="67">
        <f t="shared" si="4"/>
        <v>26</v>
      </c>
    </row>
    <row r="24" spans="1:19" x14ac:dyDescent="0.3">
      <c r="A24" s="82" t="s">
        <v>99</v>
      </c>
      <c r="B24" s="64">
        <f>VLOOKUP($A24,'Return Data'!$B$7:$R$2843,3,0)</f>
        <v>44319</v>
      </c>
      <c r="C24" s="65">
        <f>VLOOKUP($A24,'Return Data'!$B$7:$R$2843,4,0)</f>
        <v>27.193000000000001</v>
      </c>
      <c r="D24" s="65">
        <f>VLOOKUP($A24,'Return Data'!$B$7:$R$2843,9,0)</f>
        <v>11.901999999999999</v>
      </c>
      <c r="E24" s="66">
        <f t="shared" si="0"/>
        <v>5</v>
      </c>
      <c r="F24" s="65">
        <f>VLOOKUP($A24,'Return Data'!$B$7:$R$2843,10,0)</f>
        <v>3.0968</v>
      </c>
      <c r="G24" s="66">
        <f t="shared" si="1"/>
        <v>23</v>
      </c>
      <c r="H24" s="65">
        <f>VLOOKUP($A24,'Return Data'!$B$7:$R$2843,11,0)</f>
        <v>1.1343000000000001</v>
      </c>
      <c r="I24" s="66">
        <f t="shared" si="2"/>
        <v>26</v>
      </c>
      <c r="J24" s="65">
        <f>VLOOKUP($A24,'Return Data'!$B$7:$R$2843,12,0)</f>
        <v>1.9686999999999999</v>
      </c>
      <c r="K24" s="66">
        <f t="shared" si="3"/>
        <v>25</v>
      </c>
      <c r="L24" s="65">
        <f>VLOOKUP($A24,'Return Data'!$B$7:$R$2843,13,0)</f>
        <v>5.9420000000000002</v>
      </c>
      <c r="M24" s="66">
        <f t="shared" si="5"/>
        <v>14</v>
      </c>
      <c r="N24" s="65">
        <f>VLOOKUP($A24,'Return Data'!$B$7:$R$2843,17,0)</f>
        <v>10.5723</v>
      </c>
      <c r="O24" s="66">
        <f t="shared" si="6"/>
        <v>2</v>
      </c>
      <c r="P24" s="65">
        <f>VLOOKUP($A24,'Return Data'!$B$7:$R$2843,14,0)</f>
        <v>9.8942999999999994</v>
      </c>
      <c r="Q24" s="66">
        <f t="shared" si="7"/>
        <v>1</v>
      </c>
      <c r="R24" s="65">
        <f>VLOOKUP($A24,'Return Data'!$B$7:$R$2843,16,0)</f>
        <v>8.3826000000000001</v>
      </c>
      <c r="S24" s="67">
        <f t="shared" si="4"/>
        <v>6</v>
      </c>
    </row>
    <row r="25" spans="1:19" x14ac:dyDescent="0.3">
      <c r="A25" s="82" t="s">
        <v>100</v>
      </c>
      <c r="B25" s="64">
        <f>VLOOKUP($A25,'Return Data'!$B$7:$R$2843,3,0)</f>
        <v>44319</v>
      </c>
      <c r="C25" s="65">
        <f>VLOOKUP($A25,'Return Data'!$B$7:$R$2843,4,0)</f>
        <v>17.027100000000001</v>
      </c>
      <c r="D25" s="65">
        <f>VLOOKUP($A25,'Return Data'!$B$7:$R$2843,9,0)</f>
        <v>12.827</v>
      </c>
      <c r="E25" s="66">
        <f t="shared" si="0"/>
        <v>2</v>
      </c>
      <c r="F25" s="65">
        <f>VLOOKUP($A25,'Return Data'!$B$7:$R$2843,10,0)</f>
        <v>7.9100999999999999</v>
      </c>
      <c r="G25" s="66">
        <f t="shared" si="1"/>
        <v>5</v>
      </c>
      <c r="H25" s="65">
        <f>VLOOKUP($A25,'Return Data'!$B$7:$R$2843,11,0)</f>
        <v>5.7005999999999997</v>
      </c>
      <c r="I25" s="66">
        <f t="shared" si="2"/>
        <v>5</v>
      </c>
      <c r="J25" s="65">
        <f>VLOOKUP($A25,'Return Data'!$B$7:$R$2843,12,0)</f>
        <v>6.0849000000000002</v>
      </c>
      <c r="K25" s="66">
        <f t="shared" si="3"/>
        <v>3</v>
      </c>
      <c r="L25" s="65">
        <f>VLOOKUP($A25,'Return Data'!$B$7:$R$2843,13,0)</f>
        <v>7.5888999999999998</v>
      </c>
      <c r="M25" s="66">
        <f t="shared" si="5"/>
        <v>8</v>
      </c>
      <c r="N25" s="65">
        <f>VLOOKUP($A25,'Return Data'!$B$7:$R$2843,17,0)</f>
        <v>7.2480000000000002</v>
      </c>
      <c r="O25" s="66">
        <f t="shared" si="6"/>
        <v>20</v>
      </c>
      <c r="P25" s="65">
        <f>VLOOKUP($A25,'Return Data'!$B$7:$R$2843,14,0)</f>
        <v>7.0049000000000001</v>
      </c>
      <c r="Q25" s="66">
        <f t="shared" si="7"/>
        <v>18</v>
      </c>
      <c r="R25" s="65">
        <f>VLOOKUP($A25,'Return Data'!$B$7:$R$2843,16,0)</f>
        <v>7.0030000000000001</v>
      </c>
      <c r="S25" s="67">
        <f t="shared" si="4"/>
        <v>22</v>
      </c>
    </row>
    <row r="26" spans="1:19" x14ac:dyDescent="0.3">
      <c r="A26" s="82" t="s">
        <v>101</v>
      </c>
      <c r="B26" s="64">
        <f>VLOOKUP($A26,'Return Data'!$B$7:$R$2843,3,0)</f>
        <v>44319</v>
      </c>
      <c r="C26" s="65">
        <f>VLOOKUP($A26,'Return Data'!$B$7:$R$2843,4,0)</f>
        <v>1190.0265999999999</v>
      </c>
      <c r="D26" s="65">
        <f>VLOOKUP($A26,'Return Data'!$B$7:$R$2843,9,0)</f>
        <v>8.1285000000000007</v>
      </c>
      <c r="E26" s="66">
        <f t="shared" si="0"/>
        <v>21</v>
      </c>
      <c r="F26" s="65">
        <f>VLOOKUP($A26,'Return Data'!$B$7:$R$2843,10,0)</f>
        <v>5.1212999999999997</v>
      </c>
      <c r="G26" s="66">
        <f t="shared" si="1"/>
        <v>13</v>
      </c>
      <c r="H26" s="65">
        <f>VLOOKUP($A26,'Return Data'!$B$7:$R$2843,11,0)</f>
        <v>4.0571999999999999</v>
      </c>
      <c r="I26" s="66">
        <f t="shared" si="2"/>
        <v>8</v>
      </c>
      <c r="J26" s="65">
        <f>VLOOKUP($A26,'Return Data'!$B$7:$R$2843,12,0)</f>
        <v>4.4831000000000003</v>
      </c>
      <c r="K26" s="66">
        <f t="shared" si="3"/>
        <v>9</v>
      </c>
      <c r="L26" s="65">
        <f>VLOOKUP($A26,'Return Data'!$B$7:$R$2843,13,0)</f>
        <v>5.2653999999999996</v>
      </c>
      <c r="M26" s="66">
        <f t="shared" si="5"/>
        <v>21</v>
      </c>
      <c r="N26" s="65"/>
      <c r="O26" s="66"/>
      <c r="P26" s="65"/>
      <c r="Q26" s="66"/>
      <c r="R26" s="65">
        <f>VLOOKUP($A26,'Return Data'!$B$7:$R$2843,16,0)</f>
        <v>7.4740000000000002</v>
      </c>
      <c r="S26" s="67">
        <f t="shared" si="4"/>
        <v>16</v>
      </c>
    </row>
    <row r="27" spans="1:19" x14ac:dyDescent="0.3">
      <c r="A27" s="82" t="s">
        <v>102</v>
      </c>
      <c r="B27" s="64">
        <f>VLOOKUP($A27,'Return Data'!$B$7:$R$2843,3,0)</f>
        <v>44319</v>
      </c>
      <c r="C27" s="65">
        <f>VLOOKUP($A27,'Return Data'!$B$7:$R$2843,4,0)</f>
        <v>32.564500000000002</v>
      </c>
      <c r="D27" s="65">
        <f>VLOOKUP($A27,'Return Data'!$B$7:$R$2843,9,0)</f>
        <v>9.8484999999999996</v>
      </c>
      <c r="E27" s="66">
        <f t="shared" si="0"/>
        <v>14</v>
      </c>
      <c r="F27" s="65">
        <f>VLOOKUP($A27,'Return Data'!$B$7:$R$2843,10,0)</f>
        <v>5.6547000000000001</v>
      </c>
      <c r="G27" s="66">
        <f t="shared" si="1"/>
        <v>9</v>
      </c>
      <c r="H27" s="65">
        <f>VLOOKUP($A27,'Return Data'!$B$7:$R$2843,11,0)</f>
        <v>3.2519</v>
      </c>
      <c r="I27" s="66">
        <f t="shared" si="2"/>
        <v>11</v>
      </c>
      <c r="J27" s="65">
        <f>VLOOKUP($A27,'Return Data'!$B$7:$R$2843,12,0)</f>
        <v>3.5674000000000001</v>
      </c>
      <c r="K27" s="66">
        <f t="shared" si="3"/>
        <v>12</v>
      </c>
      <c r="L27" s="65">
        <f>VLOOKUP($A27,'Return Data'!$B$7:$R$2843,13,0)</f>
        <v>6.6824000000000003</v>
      </c>
      <c r="M27" s="66">
        <f t="shared" si="5"/>
        <v>13</v>
      </c>
      <c r="N27" s="65">
        <f>VLOOKUP($A27,'Return Data'!$B$7:$R$2843,17,0)</f>
        <v>6.0115999999999996</v>
      </c>
      <c r="O27" s="66">
        <f t="shared" ref="O27:O37" si="8">RANK(N27,N$8:N$39,0)</f>
        <v>22</v>
      </c>
      <c r="P27" s="65">
        <f>VLOOKUP($A27,'Return Data'!$B$7:$R$2843,14,0)</f>
        <v>6.4493</v>
      </c>
      <c r="Q27" s="66">
        <f t="shared" ref="Q27:Q37" si="9">RANK(P27,P$8:P$39,0)</f>
        <v>19</v>
      </c>
      <c r="R27" s="65">
        <f>VLOOKUP($A27,'Return Data'!$B$7:$R$2843,16,0)</f>
        <v>6.8304999999999998</v>
      </c>
      <c r="S27" s="67">
        <f t="shared" si="4"/>
        <v>24</v>
      </c>
    </row>
    <row r="28" spans="1:19" x14ac:dyDescent="0.3">
      <c r="A28" s="82" t="s">
        <v>103</v>
      </c>
      <c r="B28" s="64">
        <f>VLOOKUP($A28,'Return Data'!$B$7:$R$2843,3,0)</f>
        <v>44319</v>
      </c>
      <c r="C28" s="65">
        <f>VLOOKUP($A28,'Return Data'!$B$7:$R$2843,4,0)</f>
        <v>29.189800000000002</v>
      </c>
      <c r="D28" s="65">
        <f>VLOOKUP($A28,'Return Data'!$B$7:$R$2843,9,0)</f>
        <v>7.4847000000000001</v>
      </c>
      <c r="E28" s="66">
        <f t="shared" si="0"/>
        <v>23</v>
      </c>
      <c r="F28" s="65">
        <f>VLOOKUP($A28,'Return Data'!$B$7:$R$2843,10,0)</f>
        <v>3.6429</v>
      </c>
      <c r="G28" s="66">
        <f t="shared" si="1"/>
        <v>20</v>
      </c>
      <c r="H28" s="65">
        <f>VLOOKUP($A28,'Return Data'!$B$7:$R$2843,11,0)</f>
        <v>2.0243000000000002</v>
      </c>
      <c r="I28" s="66">
        <f t="shared" si="2"/>
        <v>18</v>
      </c>
      <c r="J28" s="65">
        <f>VLOOKUP($A28,'Return Data'!$B$7:$R$2843,12,0)</f>
        <v>3.9557000000000002</v>
      </c>
      <c r="K28" s="66">
        <f t="shared" si="3"/>
        <v>10</v>
      </c>
      <c r="L28" s="65">
        <f>VLOOKUP($A28,'Return Data'!$B$7:$R$2843,13,0)</f>
        <v>8.5691000000000006</v>
      </c>
      <c r="M28" s="66">
        <f t="shared" si="5"/>
        <v>7</v>
      </c>
      <c r="N28" s="65">
        <f>VLOOKUP($A28,'Return Data'!$B$7:$R$2843,17,0)</f>
        <v>9.7096999999999998</v>
      </c>
      <c r="O28" s="66">
        <f t="shared" si="8"/>
        <v>6</v>
      </c>
      <c r="P28" s="65">
        <f>VLOOKUP($A28,'Return Data'!$B$7:$R$2843,14,0)</f>
        <v>9.5358999999999998</v>
      </c>
      <c r="Q28" s="66">
        <f t="shared" si="9"/>
        <v>3</v>
      </c>
      <c r="R28" s="65">
        <f>VLOOKUP($A28,'Return Data'!$B$7:$R$2843,16,0)</f>
        <v>8.6289999999999996</v>
      </c>
      <c r="S28" s="67">
        <f t="shared" si="4"/>
        <v>4</v>
      </c>
    </row>
    <row r="29" spans="1:19" x14ac:dyDescent="0.3">
      <c r="A29" s="82" t="s">
        <v>104</v>
      </c>
      <c r="B29" s="64">
        <f>VLOOKUP($A29,'Return Data'!$B$7:$R$2843,3,0)</f>
        <v>44319</v>
      </c>
      <c r="C29" s="65">
        <f>VLOOKUP($A29,'Return Data'!$B$7:$R$2843,4,0)</f>
        <v>23.395099999999999</v>
      </c>
      <c r="D29" s="65">
        <f>VLOOKUP($A29,'Return Data'!$B$7:$R$2843,9,0)</f>
        <v>7.6403999999999996</v>
      </c>
      <c r="E29" s="66">
        <f t="shared" si="0"/>
        <v>22</v>
      </c>
      <c r="F29" s="65">
        <f>VLOOKUP($A29,'Return Data'!$B$7:$R$2843,10,0)</f>
        <v>1.5096000000000001</v>
      </c>
      <c r="G29" s="66">
        <f t="shared" si="1"/>
        <v>28</v>
      </c>
      <c r="H29" s="65">
        <f>VLOOKUP($A29,'Return Data'!$B$7:$R$2843,11,0)</f>
        <v>0.42670000000000002</v>
      </c>
      <c r="I29" s="66">
        <f t="shared" si="2"/>
        <v>28</v>
      </c>
      <c r="J29" s="65">
        <f>VLOOKUP($A29,'Return Data'!$B$7:$R$2843,12,0)</f>
        <v>1.8359000000000001</v>
      </c>
      <c r="K29" s="66">
        <f t="shared" si="3"/>
        <v>26</v>
      </c>
      <c r="L29" s="65">
        <f>VLOOKUP($A29,'Return Data'!$B$7:$R$2843,13,0)</f>
        <v>5.0937999999999999</v>
      </c>
      <c r="M29" s="66">
        <f t="shared" si="5"/>
        <v>25</v>
      </c>
      <c r="N29" s="65">
        <f>VLOOKUP($A29,'Return Data'!$B$7:$R$2843,17,0)</f>
        <v>8.4854000000000003</v>
      </c>
      <c r="O29" s="66">
        <f t="shared" si="8"/>
        <v>12</v>
      </c>
      <c r="P29" s="65">
        <f>VLOOKUP($A29,'Return Data'!$B$7:$R$2843,14,0)</f>
        <v>8.1214999999999993</v>
      </c>
      <c r="Q29" s="66">
        <f t="shared" si="9"/>
        <v>11</v>
      </c>
      <c r="R29" s="65">
        <f>VLOOKUP($A29,'Return Data'!$B$7:$R$2843,16,0)</f>
        <v>5.9585999999999997</v>
      </c>
      <c r="S29" s="67">
        <f t="shared" si="4"/>
        <v>28</v>
      </c>
    </row>
    <row r="30" spans="1:19" x14ac:dyDescent="0.3">
      <c r="A30" s="82" t="s">
        <v>105</v>
      </c>
      <c r="B30" s="64">
        <f>VLOOKUP($A30,'Return Data'!$B$7:$R$2843,3,0)</f>
        <v>44319</v>
      </c>
      <c r="C30" s="65">
        <f>VLOOKUP($A30,'Return Data'!$B$7:$R$2843,4,0)</f>
        <v>13.2567</v>
      </c>
      <c r="D30" s="65">
        <f>VLOOKUP($A30,'Return Data'!$B$7:$R$2843,9,0)</f>
        <v>8.8305000000000007</v>
      </c>
      <c r="E30" s="66">
        <f t="shared" si="0"/>
        <v>18</v>
      </c>
      <c r="F30" s="65">
        <f>VLOOKUP($A30,'Return Data'!$B$7:$R$2843,10,0)</f>
        <v>5.1561000000000003</v>
      </c>
      <c r="G30" s="66">
        <f t="shared" si="1"/>
        <v>12</v>
      </c>
      <c r="H30" s="65">
        <f>VLOOKUP($A30,'Return Data'!$B$7:$R$2843,11,0)</f>
        <v>2.3919000000000001</v>
      </c>
      <c r="I30" s="66">
        <f t="shared" si="2"/>
        <v>16</v>
      </c>
      <c r="J30" s="65">
        <f>VLOOKUP($A30,'Return Data'!$B$7:$R$2843,12,0)</f>
        <v>2.3929999999999998</v>
      </c>
      <c r="K30" s="66">
        <f t="shared" si="3"/>
        <v>21</v>
      </c>
      <c r="L30" s="65">
        <f>VLOOKUP($A30,'Return Data'!$B$7:$R$2843,13,0)</f>
        <v>3.8997000000000002</v>
      </c>
      <c r="M30" s="66">
        <f t="shared" si="5"/>
        <v>28</v>
      </c>
      <c r="N30" s="65">
        <f>VLOOKUP($A30,'Return Data'!$B$7:$R$2843,17,0)</f>
        <v>9.6143999999999998</v>
      </c>
      <c r="O30" s="66">
        <f t="shared" si="8"/>
        <v>7</v>
      </c>
      <c r="P30" s="65">
        <f>VLOOKUP($A30,'Return Data'!$B$7:$R$2843,14,0)</f>
        <v>8.6671999999999993</v>
      </c>
      <c r="Q30" s="66">
        <f t="shared" si="9"/>
        <v>7</v>
      </c>
      <c r="R30" s="65">
        <f>VLOOKUP($A30,'Return Data'!$B$7:$R$2843,16,0)</f>
        <v>7.0959000000000003</v>
      </c>
      <c r="S30" s="67">
        <f t="shared" si="4"/>
        <v>21</v>
      </c>
    </row>
    <row r="31" spans="1:19" x14ac:dyDescent="0.3">
      <c r="A31" s="82" t="s">
        <v>106</v>
      </c>
      <c r="B31" s="64">
        <f>VLOOKUP($A31,'Return Data'!$B$7:$R$2843,3,0)</f>
        <v>44319</v>
      </c>
      <c r="C31" s="65">
        <f>VLOOKUP($A31,'Return Data'!$B$7:$R$2843,4,0)</f>
        <v>29.067299999999999</v>
      </c>
      <c r="D31" s="65">
        <f>VLOOKUP($A31,'Return Data'!$B$7:$R$2843,9,0)</f>
        <v>11.0336</v>
      </c>
      <c r="E31" s="66">
        <f t="shared" si="0"/>
        <v>8</v>
      </c>
      <c r="F31" s="65">
        <f>VLOOKUP($A31,'Return Data'!$B$7:$R$2843,10,0)</f>
        <v>3.6928000000000001</v>
      </c>
      <c r="G31" s="66">
        <f t="shared" si="1"/>
        <v>19</v>
      </c>
      <c r="H31" s="65">
        <f>VLOOKUP($A31,'Return Data'!$B$7:$R$2843,11,0)</f>
        <v>1.3028999999999999</v>
      </c>
      <c r="I31" s="66">
        <f t="shared" si="2"/>
        <v>23</v>
      </c>
      <c r="J31" s="65">
        <f>VLOOKUP($A31,'Return Data'!$B$7:$R$2843,12,0)</f>
        <v>2.4268000000000001</v>
      </c>
      <c r="K31" s="66">
        <f t="shared" si="3"/>
        <v>20</v>
      </c>
      <c r="L31" s="65">
        <f>VLOOKUP($A31,'Return Data'!$B$7:$R$2843,13,0)</f>
        <v>5.585</v>
      </c>
      <c r="M31" s="66">
        <f t="shared" si="5"/>
        <v>18</v>
      </c>
      <c r="N31" s="65">
        <f>VLOOKUP($A31,'Return Data'!$B$7:$R$2843,17,0)</f>
        <v>8.8816000000000006</v>
      </c>
      <c r="O31" s="66">
        <f t="shared" si="8"/>
        <v>10</v>
      </c>
      <c r="P31" s="65">
        <f>VLOOKUP($A31,'Return Data'!$B$7:$R$2843,14,0)</f>
        <v>8.1103000000000005</v>
      </c>
      <c r="Q31" s="66">
        <f t="shared" si="9"/>
        <v>12</v>
      </c>
      <c r="R31" s="65">
        <f>VLOOKUP($A31,'Return Data'!$B$7:$R$2843,16,0)</f>
        <v>6.6913999999999998</v>
      </c>
      <c r="S31" s="67">
        <f t="shared" si="4"/>
        <v>25</v>
      </c>
    </row>
    <row r="32" spans="1:19" x14ac:dyDescent="0.3">
      <c r="A32" s="82" t="s">
        <v>107</v>
      </c>
      <c r="B32" s="64">
        <f>VLOOKUP($A32,'Return Data'!$B$7:$R$2843,3,0)</f>
        <v>44319</v>
      </c>
      <c r="C32" s="65">
        <f>VLOOKUP($A32,'Return Data'!$B$7:$R$2843,4,0)</f>
        <v>2096.5171999999998</v>
      </c>
      <c r="D32" s="65">
        <f>VLOOKUP($A32,'Return Data'!$B$7:$R$2843,9,0)</f>
        <v>11.4351</v>
      </c>
      <c r="E32" s="66">
        <f t="shared" si="0"/>
        <v>7</v>
      </c>
      <c r="F32" s="65">
        <f>VLOOKUP($A32,'Return Data'!$B$7:$R$2843,10,0)</f>
        <v>4.8297999999999996</v>
      </c>
      <c r="G32" s="66">
        <f t="shared" si="1"/>
        <v>15</v>
      </c>
      <c r="H32" s="65">
        <f>VLOOKUP($A32,'Return Data'!$B$7:$R$2843,11,0)</f>
        <v>2.2658999999999998</v>
      </c>
      <c r="I32" s="66">
        <f t="shared" si="2"/>
        <v>17</v>
      </c>
      <c r="J32" s="65">
        <f>VLOOKUP($A32,'Return Data'!$B$7:$R$2843,12,0)</f>
        <v>3.2685</v>
      </c>
      <c r="K32" s="66">
        <f t="shared" si="3"/>
        <v>17</v>
      </c>
      <c r="L32" s="65">
        <f>VLOOKUP($A32,'Return Data'!$B$7:$R$2843,13,0)</f>
        <v>5.6412000000000004</v>
      </c>
      <c r="M32" s="66">
        <f t="shared" si="5"/>
        <v>17</v>
      </c>
      <c r="N32" s="65">
        <f>VLOOKUP($A32,'Return Data'!$B$7:$R$2843,17,0)</f>
        <v>8.6624999999999996</v>
      </c>
      <c r="O32" s="66">
        <f t="shared" si="8"/>
        <v>11</v>
      </c>
      <c r="P32" s="65">
        <f>VLOOKUP($A32,'Return Data'!$B$7:$R$2843,14,0)</f>
        <v>8.5320999999999998</v>
      </c>
      <c r="Q32" s="66">
        <f t="shared" si="9"/>
        <v>9</v>
      </c>
      <c r="R32" s="65">
        <f>VLOOKUP($A32,'Return Data'!$B$7:$R$2843,16,0)</f>
        <v>8.2738999999999994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44319</v>
      </c>
      <c r="C34" s="65">
        <f>VLOOKUP($A34,'Return Data'!$B$7:$R$2843,4,0)</f>
        <v>16.420500000000001</v>
      </c>
      <c r="D34" s="65">
        <f>VLOOKUP($A34,'Return Data'!$B$7:$R$2843,9,0)</f>
        <v>10.238099999999999</v>
      </c>
      <c r="E34" s="66">
        <f t="shared" si="0"/>
        <v>11</v>
      </c>
      <c r="F34" s="65">
        <f>VLOOKUP($A34,'Return Data'!$B$7:$R$2843,10,0)</f>
        <v>5.3615000000000004</v>
      </c>
      <c r="G34" s="66">
        <f t="shared" si="1"/>
        <v>10</v>
      </c>
      <c r="H34" s="65">
        <f>VLOOKUP($A34,'Return Data'!$B$7:$R$2843,11,0)</f>
        <v>3.7643</v>
      </c>
      <c r="I34" s="66">
        <f t="shared" si="2"/>
        <v>9</v>
      </c>
      <c r="J34" s="65">
        <f>VLOOKUP($A34,'Return Data'!$B$7:$R$2843,12,0)</f>
        <v>4.8262999999999998</v>
      </c>
      <c r="K34" s="66">
        <f t="shared" si="3"/>
        <v>7</v>
      </c>
      <c r="L34" s="65">
        <f>VLOOKUP($A34,'Return Data'!$B$7:$R$2843,13,0)</f>
        <v>5.1277999999999997</v>
      </c>
      <c r="M34" s="66">
        <f t="shared" si="5"/>
        <v>24</v>
      </c>
      <c r="N34" s="65">
        <f>VLOOKUP($A34,'Return Data'!$B$7:$R$2843,17,0)</f>
        <v>9.4253</v>
      </c>
      <c r="O34" s="66">
        <f t="shared" si="8"/>
        <v>8</v>
      </c>
      <c r="P34" s="65">
        <f>VLOOKUP($A34,'Return Data'!$B$7:$R$2843,14,0)</f>
        <v>8.6332000000000004</v>
      </c>
      <c r="Q34" s="66">
        <f t="shared" si="9"/>
        <v>8</v>
      </c>
      <c r="R34" s="65">
        <f>VLOOKUP($A34,'Return Data'!$B$7:$R$2843,16,0)</f>
        <v>8.6407000000000007</v>
      </c>
      <c r="S34" s="67">
        <f t="shared" si="4"/>
        <v>3</v>
      </c>
    </row>
    <row r="35" spans="1:19" x14ac:dyDescent="0.3">
      <c r="A35" s="82" t="s">
        <v>111</v>
      </c>
      <c r="B35" s="64">
        <f>VLOOKUP($A35,'Return Data'!$B$7:$R$2843,3,0)</f>
        <v>44319</v>
      </c>
      <c r="C35" s="65">
        <f>VLOOKUP($A35,'Return Data'!$B$7:$R$2843,4,0)</f>
        <v>27.755500000000001</v>
      </c>
      <c r="D35" s="65">
        <f>VLOOKUP($A35,'Return Data'!$B$7:$R$2843,9,0)</f>
        <v>5.8811</v>
      </c>
      <c r="E35" s="66">
        <f t="shared" si="0"/>
        <v>28</v>
      </c>
      <c r="F35" s="65">
        <f>VLOOKUP($A35,'Return Data'!$B$7:$R$2843,10,0)</f>
        <v>3.9112</v>
      </c>
      <c r="G35" s="66">
        <f t="shared" si="1"/>
        <v>18</v>
      </c>
      <c r="H35" s="65">
        <f>VLOOKUP($A35,'Return Data'!$B$7:$R$2843,11,0)</f>
        <v>1.6798999999999999</v>
      </c>
      <c r="I35" s="66">
        <f t="shared" si="2"/>
        <v>20</v>
      </c>
      <c r="J35" s="65">
        <f>VLOOKUP($A35,'Return Data'!$B$7:$R$2843,12,0)</f>
        <v>2.5752000000000002</v>
      </c>
      <c r="K35" s="66">
        <f t="shared" si="3"/>
        <v>18</v>
      </c>
      <c r="L35" s="65">
        <f>VLOOKUP($A35,'Return Data'!$B$7:$R$2843,13,0)</f>
        <v>5.2259000000000002</v>
      </c>
      <c r="M35" s="66">
        <f t="shared" si="5"/>
        <v>22</v>
      </c>
      <c r="N35" s="65">
        <f>VLOOKUP($A35,'Return Data'!$B$7:$R$2843,17,0)</f>
        <v>10.191700000000001</v>
      </c>
      <c r="O35" s="66">
        <f t="shared" si="8"/>
        <v>4</v>
      </c>
      <c r="P35" s="65">
        <f>VLOOKUP($A35,'Return Data'!$B$7:$R$2843,14,0)</f>
        <v>9.2776999999999994</v>
      </c>
      <c r="Q35" s="66">
        <f t="shared" si="9"/>
        <v>5</v>
      </c>
      <c r="R35" s="65">
        <f>VLOOKUP($A35,'Return Data'!$B$7:$R$2843,16,0)</f>
        <v>6.0730000000000004</v>
      </c>
      <c r="S35" s="67">
        <f t="shared" si="4"/>
        <v>27</v>
      </c>
    </row>
    <row r="36" spans="1:19" x14ac:dyDescent="0.3">
      <c r="A36" s="82" t="s">
        <v>112</v>
      </c>
      <c r="B36" s="64">
        <f>VLOOKUP($A36,'Return Data'!$B$7:$R$2843,3,0)</f>
        <v>44319</v>
      </c>
      <c r="C36" s="65">
        <f>VLOOKUP($A36,'Return Data'!$B$7:$R$2843,4,0)</f>
        <v>32.3626</v>
      </c>
      <c r="D36" s="65">
        <f>VLOOKUP($A36,'Return Data'!$B$7:$R$2843,9,0)</f>
        <v>9.1630000000000003</v>
      </c>
      <c r="E36" s="66">
        <f t="shared" si="0"/>
        <v>17</v>
      </c>
      <c r="F36" s="65">
        <f>VLOOKUP($A36,'Return Data'!$B$7:$R$2843,10,0)</f>
        <v>6.2866999999999997</v>
      </c>
      <c r="G36" s="66">
        <f t="shared" si="1"/>
        <v>8</v>
      </c>
      <c r="H36" s="65">
        <f>VLOOKUP($A36,'Return Data'!$B$7:$R$2843,11,0)</f>
        <v>3.5554000000000001</v>
      </c>
      <c r="I36" s="66">
        <f t="shared" si="2"/>
        <v>10</v>
      </c>
      <c r="J36" s="65">
        <f>VLOOKUP($A36,'Return Data'!$B$7:$R$2843,12,0)</f>
        <v>3.5979999999999999</v>
      </c>
      <c r="K36" s="66">
        <f t="shared" si="3"/>
        <v>11</v>
      </c>
      <c r="L36" s="65">
        <f>VLOOKUP($A36,'Return Data'!$B$7:$R$2843,13,0)</f>
        <v>6.8563999999999998</v>
      </c>
      <c r="M36" s="66">
        <f t="shared" si="5"/>
        <v>12</v>
      </c>
      <c r="N36" s="65">
        <f>VLOOKUP($A36,'Return Data'!$B$7:$R$2843,17,0)</f>
        <v>7.4664000000000001</v>
      </c>
      <c r="O36" s="66">
        <f t="shared" si="8"/>
        <v>15</v>
      </c>
      <c r="P36" s="65">
        <f>VLOOKUP($A36,'Return Data'!$B$7:$R$2843,14,0)</f>
        <v>7.1868999999999996</v>
      </c>
      <c r="Q36" s="66">
        <f t="shared" si="9"/>
        <v>15</v>
      </c>
      <c r="R36" s="65">
        <f>VLOOKUP($A36,'Return Data'!$B$7:$R$2843,16,0)</f>
        <v>6.8695000000000004</v>
      </c>
      <c r="S36" s="67">
        <f t="shared" si="4"/>
        <v>23</v>
      </c>
    </row>
    <row r="37" spans="1:19" x14ac:dyDescent="0.3">
      <c r="A37" s="82" t="s">
        <v>113</v>
      </c>
      <c r="B37" s="64">
        <f>VLOOKUP($A37,'Return Data'!$B$7:$R$2843,3,0)</f>
        <v>44319</v>
      </c>
      <c r="C37" s="65">
        <f>VLOOKUP($A37,'Return Data'!$B$7:$R$2843,4,0)</f>
        <v>18.907299999999999</v>
      </c>
      <c r="D37" s="65">
        <f>VLOOKUP($A37,'Return Data'!$B$7:$R$2843,9,0)</f>
        <v>10.577400000000001</v>
      </c>
      <c r="E37" s="66">
        <f t="shared" si="0"/>
        <v>10</v>
      </c>
      <c r="F37" s="65">
        <f>VLOOKUP($A37,'Return Data'!$B$7:$R$2843,10,0)</f>
        <v>4.5107999999999997</v>
      </c>
      <c r="G37" s="66">
        <f t="shared" si="1"/>
        <v>17</v>
      </c>
      <c r="H37" s="65">
        <f>VLOOKUP($A37,'Return Data'!$B$7:$R$2843,11,0)</f>
        <v>1.1563000000000001</v>
      </c>
      <c r="I37" s="66">
        <f t="shared" si="2"/>
        <v>25</v>
      </c>
      <c r="J37" s="65">
        <f>VLOOKUP($A37,'Return Data'!$B$7:$R$2843,12,0)</f>
        <v>2.1381000000000001</v>
      </c>
      <c r="K37" s="66">
        <f t="shared" si="3"/>
        <v>23</v>
      </c>
      <c r="L37" s="65">
        <f>VLOOKUP($A37,'Return Data'!$B$7:$R$2843,13,0)</f>
        <v>5.7862</v>
      </c>
      <c r="M37" s="66">
        <f t="shared" si="5"/>
        <v>16</v>
      </c>
      <c r="N37" s="65">
        <f>VLOOKUP($A37,'Return Data'!$B$7:$R$2843,17,0)</f>
        <v>9.2837999999999994</v>
      </c>
      <c r="O37" s="66">
        <f t="shared" si="8"/>
        <v>9</v>
      </c>
      <c r="P37" s="65">
        <f>VLOOKUP($A37,'Return Data'!$B$7:$R$2843,14,0)</f>
        <v>8.2934000000000001</v>
      </c>
      <c r="Q37" s="66">
        <f t="shared" si="9"/>
        <v>10</v>
      </c>
      <c r="R37" s="65">
        <f>VLOOKUP($A37,'Return Data'!$B$7:$R$2843,16,0)</f>
        <v>7.149</v>
      </c>
      <c r="S37" s="67">
        <f t="shared" si="4"/>
        <v>18</v>
      </c>
    </row>
    <row r="38" spans="1:19" x14ac:dyDescent="0.3">
      <c r="A38" s="82" t="s">
        <v>367</v>
      </c>
      <c r="B38" s="64">
        <f>VLOOKUP($A38,'Return Data'!$B$7:$R$2843,3,0)</f>
        <v>44319</v>
      </c>
      <c r="C38" s="65">
        <f>VLOOKUP($A38,'Return Data'!$B$7:$R$2843,4,0)</f>
        <v>0.30159999999999998</v>
      </c>
      <c r="D38" s="65">
        <f>VLOOKUP($A38,'Return Data'!$B$7:$R$2843,9,0)</f>
        <v>11.486700000000001</v>
      </c>
      <c r="E38" s="66">
        <f t="shared" si="0"/>
        <v>6</v>
      </c>
      <c r="F38" s="65">
        <f>VLOOKUP($A38,'Return Data'!$B$7:$R$2843,10,0)</f>
        <v>11.4619</v>
      </c>
      <c r="G38" s="66">
        <f t="shared" si="1"/>
        <v>2</v>
      </c>
      <c r="H38" s="65">
        <f>VLOOKUP($A38,'Return Data'!$B$7:$R$2843,11,0)</f>
        <v>-41.394199999999998</v>
      </c>
      <c r="I38" s="66">
        <f t="shared" si="2"/>
        <v>31</v>
      </c>
      <c r="J38" s="65"/>
      <c r="K38" s="66"/>
      <c r="L38" s="65"/>
      <c r="M38" s="66"/>
      <c r="N38" s="65"/>
      <c r="O38" s="66"/>
      <c r="P38" s="65"/>
      <c r="Q38" s="66"/>
      <c r="R38" s="65">
        <f>VLOOKUP($A38,'Return Data'!$B$7:$R$2843,16,0)</f>
        <v>-13.026999999999999</v>
      </c>
      <c r="S38" s="67">
        <f t="shared" si="4"/>
        <v>29</v>
      </c>
    </row>
    <row r="39" spans="1:19" x14ac:dyDescent="0.3">
      <c r="A39" s="82" t="s">
        <v>114</v>
      </c>
      <c r="B39" s="64">
        <f>VLOOKUP($A39,'Return Data'!$B$7:$R$2843,3,0)</f>
        <v>44319</v>
      </c>
      <c r="C39" s="65">
        <f>VLOOKUP($A39,'Return Data'!$B$7:$R$2843,4,0)</f>
        <v>21.133500000000002</v>
      </c>
      <c r="D39" s="65">
        <f>VLOOKUP($A39,'Return Data'!$B$7:$R$2843,9,0)</f>
        <v>6.7187000000000001</v>
      </c>
      <c r="E39" s="66">
        <f t="shared" si="0"/>
        <v>24</v>
      </c>
      <c r="F39" s="65">
        <f>VLOOKUP($A39,'Return Data'!$B$7:$R$2843,10,0)</f>
        <v>2.9081000000000001</v>
      </c>
      <c r="G39" s="66">
        <f t="shared" si="1"/>
        <v>24</v>
      </c>
      <c r="H39" s="65">
        <f>VLOOKUP($A39,'Return Data'!$B$7:$R$2843,11,0)</f>
        <v>1.4870000000000001</v>
      </c>
      <c r="I39" s="66">
        <f t="shared" si="2"/>
        <v>22</v>
      </c>
      <c r="J39" s="65">
        <f>VLOOKUP($A39,'Return Data'!$B$7:$R$2843,12,0)</f>
        <v>1.3199000000000001</v>
      </c>
      <c r="K39" s="66">
        <f>RANK(J39,J$8:J$39,0)</f>
        <v>28</v>
      </c>
      <c r="L39" s="65">
        <f>VLOOKUP($A39,'Return Data'!$B$7:$R$2843,13,0)</f>
        <v>5.4382000000000001</v>
      </c>
      <c r="M39" s="66">
        <f>RANK(L39,L$8:L$39,0)</f>
        <v>20</v>
      </c>
      <c r="N39" s="65">
        <f>VLOOKUP($A39,'Return Data'!$B$7:$R$2843,17,0)</f>
        <v>2.6772999999999998</v>
      </c>
      <c r="O39" s="66">
        <f>RANK(N39,N$8:N$39,0)</f>
        <v>27</v>
      </c>
      <c r="P39" s="65">
        <f>VLOOKUP($A39,'Return Data'!$B$7:$R$2843,14,0)</f>
        <v>1.8534999999999999</v>
      </c>
      <c r="Q39" s="66">
        <f>RANK(P39,P$8:P$39,0)</f>
        <v>27</v>
      </c>
      <c r="R39" s="65">
        <f>VLOOKUP($A39,'Return Data'!$B$7:$R$2843,16,0)</f>
        <v>7.1273</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8.9779645161290329</v>
      </c>
      <c r="E41" s="88"/>
      <c r="F41" s="89">
        <f>AVERAGE(F8:F39)</f>
        <v>4.9998064516129022</v>
      </c>
      <c r="G41" s="88"/>
      <c r="H41" s="89">
        <f>AVERAGE(H8:H39)</f>
        <v>1.7940193548387102</v>
      </c>
      <c r="I41" s="88"/>
      <c r="J41" s="89">
        <f>AVERAGE(J8:J39)</f>
        <v>3.5888333333333331</v>
      </c>
      <c r="K41" s="88"/>
      <c r="L41" s="89">
        <f>AVERAGE(L8:L39)</f>
        <v>6.765160714285714</v>
      </c>
      <c r="M41" s="88"/>
      <c r="N41" s="89">
        <f>AVERAGE(N8:N39)</f>
        <v>7.738259259259257</v>
      </c>
      <c r="O41" s="88"/>
      <c r="P41" s="89">
        <f>AVERAGE(P8:P39)</f>
        <v>7.2473481481481477</v>
      </c>
      <c r="Q41" s="88"/>
      <c r="R41" s="89">
        <f>AVERAGE(R8:R39)</f>
        <v>5.345664516129033</v>
      </c>
      <c r="S41" s="90"/>
    </row>
    <row r="42" spans="1:19" x14ac:dyDescent="0.3">
      <c r="A42" s="87" t="s">
        <v>28</v>
      </c>
      <c r="B42" s="88"/>
      <c r="C42" s="88"/>
      <c r="D42" s="89">
        <f>MIN(D8:D39)</f>
        <v>0</v>
      </c>
      <c r="E42" s="88"/>
      <c r="F42" s="89">
        <f>MIN(F8:F39)</f>
        <v>0</v>
      </c>
      <c r="G42" s="88"/>
      <c r="H42" s="89">
        <f>MIN(H8:H39)</f>
        <v>-41.394199999999998</v>
      </c>
      <c r="I42" s="88"/>
      <c r="J42" s="89">
        <f>MIN(J8:J39)</f>
        <v>0</v>
      </c>
      <c r="K42" s="88"/>
      <c r="L42" s="89">
        <f>MIN(L8:L39)</f>
        <v>3.8997000000000002</v>
      </c>
      <c r="M42" s="88"/>
      <c r="N42" s="89">
        <f>MIN(N8:N39)</f>
        <v>2.6772999999999998</v>
      </c>
      <c r="O42" s="88"/>
      <c r="P42" s="89">
        <f>MIN(P8:P39)</f>
        <v>1.8534999999999999</v>
      </c>
      <c r="Q42" s="88"/>
      <c r="R42" s="89">
        <f>MIN(R8:R39)</f>
        <v>-17.322299999999998</v>
      </c>
      <c r="S42" s="90"/>
    </row>
    <row r="43" spans="1:19" ht="15" thickBot="1" x14ac:dyDescent="0.35">
      <c r="A43" s="91" t="s">
        <v>29</v>
      </c>
      <c r="B43" s="92"/>
      <c r="C43" s="92"/>
      <c r="D43" s="93">
        <f>MAX(D8:D39)</f>
        <v>22.2761</v>
      </c>
      <c r="E43" s="92"/>
      <c r="F43" s="93">
        <f>MAX(F8:F39)</f>
        <v>19.6586</v>
      </c>
      <c r="G43" s="92"/>
      <c r="H43" s="93">
        <f>MAX(H8:H39)</f>
        <v>18.1325</v>
      </c>
      <c r="I43" s="92"/>
      <c r="J43" s="93">
        <f>MAX(J8:J39)</f>
        <v>12.623900000000001</v>
      </c>
      <c r="K43" s="92"/>
      <c r="L43" s="93">
        <f>MAX(L8:L39)</f>
        <v>11.025</v>
      </c>
      <c r="M43" s="92"/>
      <c r="N43" s="93">
        <f>MAX(N8:N39)</f>
        <v>10.722300000000001</v>
      </c>
      <c r="O43" s="92"/>
      <c r="P43" s="93">
        <f>MAX(P8:P39)</f>
        <v>9.8942999999999994</v>
      </c>
      <c r="Q43" s="92"/>
      <c r="R43" s="93">
        <f>MAX(R8:R39)</f>
        <v>9.6179000000000006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44319</v>
      </c>
      <c r="C8" s="65">
        <f>VLOOKUP($A8,'Return Data'!$B$7:$R$2843,4,0)</f>
        <v>1116.1286</v>
      </c>
      <c r="D8" s="65">
        <f>VLOOKUP($A8,'Return Data'!$B$7:$R$2843,5,0)</f>
        <v>3.1789000000000001</v>
      </c>
      <c r="E8" s="66">
        <f t="shared" ref="E8:E37" si="0">RANK(D8,D$8:D$37,0)</f>
        <v>6</v>
      </c>
      <c r="F8" s="65">
        <f>VLOOKUP($A8,'Return Data'!$B$7:$R$2843,6,0)</f>
        <v>3.1915</v>
      </c>
      <c r="G8" s="66">
        <f t="shared" ref="G8:G37" si="1">RANK(F8,F$8:F$37,0)</f>
        <v>9</v>
      </c>
      <c r="H8" s="65">
        <f>VLOOKUP($A8,'Return Data'!$B$7:$R$2843,7,0)</f>
        <v>3.1806000000000001</v>
      </c>
      <c r="I8" s="66">
        <f t="shared" ref="I8:I37" si="2">RANK(H8,H$8:H$37,0)</f>
        <v>8</v>
      </c>
      <c r="J8" s="65">
        <f>VLOOKUP($A8,'Return Data'!$B$7:$R$2843,8,0)</f>
        <v>3.1621999999999999</v>
      </c>
      <c r="K8" s="66">
        <f t="shared" ref="K8:K37" si="3">RANK(J8,J$8:J$37,0)</f>
        <v>8</v>
      </c>
      <c r="L8" s="65">
        <f>VLOOKUP($A8,'Return Data'!$B$7:$R$2843,9,0)</f>
        <v>3.1516000000000002</v>
      </c>
      <c r="M8" s="66">
        <f t="shared" ref="M8:M37" si="4">RANK(L8,L$8:L$37,0)</f>
        <v>6</v>
      </c>
      <c r="N8" s="65">
        <f>VLOOKUP($A8,'Return Data'!$B$7:$R$2843,10,0)</f>
        <v>3.1097000000000001</v>
      </c>
      <c r="O8" s="66">
        <f t="shared" ref="O8:O37" si="5">RANK(N8,N$8:N$37,0)</f>
        <v>9</v>
      </c>
      <c r="P8" s="65">
        <f>VLOOKUP($A8,'Return Data'!$B$7:$R$2843,11,0)</f>
        <v>3.0436999999999999</v>
      </c>
      <c r="Q8" s="66">
        <f>RANK(P8,P$8:P$37,0)</f>
        <v>12</v>
      </c>
      <c r="R8" s="65">
        <f>VLOOKUP($A8,'Return Data'!$B$7:$R$2843,12,0)</f>
        <v>3.0649999999999999</v>
      </c>
      <c r="S8" s="66">
        <f>RANK(R8,R$8:R$37,0)</f>
        <v>13</v>
      </c>
      <c r="T8" s="65">
        <f>VLOOKUP($A8,'Return Data'!$B$7:$R$2843,13,0)</f>
        <v>3.0632000000000001</v>
      </c>
      <c r="U8" s="66">
        <f>RANK(T8,T$8:T$37,0)</f>
        <v>14</v>
      </c>
      <c r="V8" s="65">
        <f>VLOOKUP($A8,'Return Data'!$B$7:$R$2843,17,0)</f>
        <v>3.9998999999999998</v>
      </c>
      <c r="W8" s="66">
        <f t="shared" ref="W8" si="6">RANK(V8,V$8:V$37,0)</f>
        <v>3</v>
      </c>
      <c r="X8" s="65"/>
      <c r="Y8" s="66"/>
      <c r="Z8" s="65">
        <f>VLOOKUP($A8,'Return Data'!$B$7:$R$2843,16,0)</f>
        <v>4.4851000000000001</v>
      </c>
      <c r="AA8" s="67">
        <f t="shared" ref="AA8:AA37" si="7">RANK(Z8,Z$8:Z$37,0)</f>
        <v>5</v>
      </c>
    </row>
    <row r="9" spans="1:27" x14ac:dyDescent="0.3">
      <c r="A9" s="63" t="s">
        <v>1285</v>
      </c>
      <c r="B9" s="64">
        <f>VLOOKUP($A9,'Return Data'!$B$7:$R$2843,3,0)</f>
        <v>44319</v>
      </c>
      <c r="C9" s="65">
        <f>VLOOKUP($A9,'Return Data'!$B$7:$R$2843,4,0)</f>
        <v>1091.0001999999999</v>
      </c>
      <c r="D9" s="65">
        <f>VLOOKUP($A9,'Return Data'!$B$7:$R$2843,5,0)</f>
        <v>3.1652</v>
      </c>
      <c r="E9" s="66">
        <f t="shared" si="0"/>
        <v>9</v>
      </c>
      <c r="F9" s="65">
        <f>VLOOKUP($A9,'Return Data'!$B$7:$R$2843,6,0)</f>
        <v>3.1991999999999998</v>
      </c>
      <c r="G9" s="66">
        <f t="shared" si="1"/>
        <v>7</v>
      </c>
      <c r="H9" s="65">
        <f>VLOOKUP($A9,'Return Data'!$B$7:$R$2843,7,0)</f>
        <v>3.1930999999999998</v>
      </c>
      <c r="I9" s="66">
        <f t="shared" si="2"/>
        <v>7</v>
      </c>
      <c r="J9" s="65">
        <f>VLOOKUP($A9,'Return Data'!$B$7:$R$2843,8,0)</f>
        <v>3.1749999999999998</v>
      </c>
      <c r="K9" s="66">
        <f t="shared" si="3"/>
        <v>6</v>
      </c>
      <c r="L9" s="65">
        <f>VLOOKUP($A9,'Return Data'!$B$7:$R$2843,9,0)</f>
        <v>3.1126999999999998</v>
      </c>
      <c r="M9" s="66">
        <f t="shared" si="4"/>
        <v>9</v>
      </c>
      <c r="N9" s="65">
        <f>VLOOKUP($A9,'Return Data'!$B$7:$R$2843,10,0)</f>
        <v>3.1027</v>
      </c>
      <c r="O9" s="66">
        <f t="shared" si="5"/>
        <v>10</v>
      </c>
      <c r="P9" s="65">
        <f>VLOOKUP($A9,'Return Data'!$B$7:$R$2843,11,0)</f>
        <v>3.05</v>
      </c>
      <c r="Q9" s="66">
        <f>RANK(P9,P$8:P$37,0)</f>
        <v>11</v>
      </c>
      <c r="R9" s="65">
        <f>VLOOKUP($A9,'Return Data'!$B$7:$R$2843,12,0)</f>
        <v>3.0775999999999999</v>
      </c>
      <c r="S9" s="66">
        <f>RANK(R9,R$8:R$37,0)</f>
        <v>11</v>
      </c>
      <c r="T9" s="65">
        <f>VLOOKUP($A9,'Return Data'!$B$7:$R$2843,13,0)</f>
        <v>3.0922999999999998</v>
      </c>
      <c r="U9" s="66">
        <f>RANK(T9,T$8:T$37,0)</f>
        <v>8</v>
      </c>
      <c r="V9" s="65"/>
      <c r="W9" s="66"/>
      <c r="X9" s="65"/>
      <c r="Y9" s="66"/>
      <c r="Z9" s="65">
        <f>VLOOKUP($A9,'Return Data'!$B$7:$R$2843,16,0)</f>
        <v>4.1597999999999997</v>
      </c>
      <c r="AA9" s="67">
        <f t="shared" si="7"/>
        <v>12</v>
      </c>
    </row>
    <row r="10" spans="1:27" x14ac:dyDescent="0.3">
      <c r="A10" s="63" t="s">
        <v>1287</v>
      </c>
      <c r="B10" s="64">
        <f>VLOOKUP($A10,'Return Data'!$B$7:$R$2843,3,0)</f>
        <v>44319</v>
      </c>
      <c r="C10" s="65">
        <f>VLOOKUP($A10,'Return Data'!$B$7:$R$2843,4,0)</f>
        <v>1084.0110999999999</v>
      </c>
      <c r="D10" s="65">
        <f>VLOOKUP($A10,'Return Data'!$B$7:$R$2843,5,0)</f>
        <v>3.125</v>
      </c>
      <c r="E10" s="66">
        <f t="shared" si="0"/>
        <v>14</v>
      </c>
      <c r="F10" s="65">
        <f>VLOOKUP($A10,'Return Data'!$B$7:$R$2843,6,0)</f>
        <v>3.1682000000000001</v>
      </c>
      <c r="G10" s="66">
        <f t="shared" si="1"/>
        <v>12</v>
      </c>
      <c r="H10" s="65">
        <f>VLOOKUP($A10,'Return Data'!$B$7:$R$2843,7,0)</f>
        <v>3.1627000000000001</v>
      </c>
      <c r="I10" s="66">
        <f t="shared" si="2"/>
        <v>13</v>
      </c>
      <c r="J10" s="65">
        <f>VLOOKUP($A10,'Return Data'!$B$7:$R$2843,8,0)</f>
        <v>3.1434000000000002</v>
      </c>
      <c r="K10" s="66">
        <f t="shared" si="3"/>
        <v>14</v>
      </c>
      <c r="L10" s="65">
        <f>VLOOKUP($A10,'Return Data'!$B$7:$R$2843,9,0)</f>
        <v>3.1175999999999999</v>
      </c>
      <c r="M10" s="66">
        <f t="shared" si="4"/>
        <v>8</v>
      </c>
      <c r="N10" s="65">
        <f>VLOOKUP($A10,'Return Data'!$B$7:$R$2843,10,0)</f>
        <v>3.1116999999999999</v>
      </c>
      <c r="O10" s="66">
        <f t="shared" si="5"/>
        <v>8</v>
      </c>
      <c r="P10" s="65">
        <f>VLOOKUP($A10,'Return Data'!$B$7:$R$2843,11,0)</f>
        <v>3.0678000000000001</v>
      </c>
      <c r="Q10" s="66">
        <f>RANK(P10,P$8:P$37,0)</f>
        <v>6</v>
      </c>
      <c r="R10" s="65">
        <f>VLOOKUP($A10,'Return Data'!$B$7:$R$2843,12,0)</f>
        <v>3.0971000000000002</v>
      </c>
      <c r="S10" s="66">
        <f>RANK(R10,R$8:R$37,0)</f>
        <v>7</v>
      </c>
      <c r="T10" s="65">
        <f>VLOOKUP($A10,'Return Data'!$B$7:$R$2843,13,0)</f>
        <v>3.0977000000000001</v>
      </c>
      <c r="U10" s="66">
        <f>RANK(T10,T$8:T$37,0)</f>
        <v>7</v>
      </c>
      <c r="V10" s="65"/>
      <c r="W10" s="66"/>
      <c r="X10" s="65"/>
      <c r="Y10" s="66"/>
      <c r="Z10" s="65">
        <f>VLOOKUP($A10,'Return Data'!$B$7:$R$2843,16,0)</f>
        <v>4.0559000000000003</v>
      </c>
      <c r="AA10" s="67">
        <f t="shared" si="7"/>
        <v>15</v>
      </c>
    </row>
    <row r="11" spans="1:27" x14ac:dyDescent="0.3">
      <c r="A11" s="63" t="s">
        <v>1289</v>
      </c>
      <c r="B11" s="64">
        <f>VLOOKUP($A11,'Return Data'!$B$7:$R$2843,3,0)</f>
        <v>44319</v>
      </c>
      <c r="C11" s="65">
        <f>VLOOKUP($A11,'Return Data'!$B$7:$R$2843,4,0)</f>
        <v>1086.3095000000001</v>
      </c>
      <c r="D11" s="65">
        <f>VLOOKUP($A11,'Return Data'!$B$7:$R$2843,5,0)</f>
        <v>3.1049000000000002</v>
      </c>
      <c r="E11" s="66">
        <f t="shared" si="0"/>
        <v>18</v>
      </c>
      <c r="F11" s="65">
        <f>VLOOKUP($A11,'Return Data'!$B$7:$R$2843,6,0)</f>
        <v>3.1480000000000001</v>
      </c>
      <c r="G11" s="66">
        <f t="shared" si="1"/>
        <v>18</v>
      </c>
      <c r="H11" s="65">
        <f>VLOOKUP($A11,'Return Data'!$B$7:$R$2843,7,0)</f>
        <v>3.1454</v>
      </c>
      <c r="I11" s="66">
        <f t="shared" si="2"/>
        <v>16</v>
      </c>
      <c r="J11" s="65">
        <f>VLOOKUP($A11,'Return Data'!$B$7:$R$2843,8,0)</f>
        <v>3.1326000000000001</v>
      </c>
      <c r="K11" s="66">
        <f t="shared" si="3"/>
        <v>17</v>
      </c>
      <c r="L11" s="65">
        <f>VLOOKUP($A11,'Return Data'!$B$7:$R$2843,9,0)</f>
        <v>3.0937999999999999</v>
      </c>
      <c r="M11" s="66">
        <f t="shared" si="4"/>
        <v>19</v>
      </c>
      <c r="N11" s="65">
        <f>VLOOKUP($A11,'Return Data'!$B$7:$R$2843,10,0)</f>
        <v>3.0895000000000001</v>
      </c>
      <c r="O11" s="66">
        <f t="shared" si="5"/>
        <v>11</v>
      </c>
      <c r="P11" s="65">
        <f>VLOOKUP($A11,'Return Data'!$B$7:$R$2843,11,0)</f>
        <v>3.0638999999999998</v>
      </c>
      <c r="Q11" s="66">
        <f>RANK(P11,P$8:P$37,0)</f>
        <v>7</v>
      </c>
      <c r="R11" s="65">
        <f>VLOOKUP($A11,'Return Data'!$B$7:$R$2843,12,0)</f>
        <v>3.0785</v>
      </c>
      <c r="S11" s="66">
        <f>RANK(R11,R$8:R$37,0)</f>
        <v>10</v>
      </c>
      <c r="T11" s="65">
        <f>VLOOKUP($A11,'Return Data'!$B$7:$R$2843,13,0)</f>
        <v>3.0851000000000002</v>
      </c>
      <c r="U11" s="66">
        <f>RANK(T11,T$8:T$37,0)</f>
        <v>9</v>
      </c>
      <c r="V11" s="65"/>
      <c r="W11" s="66"/>
      <c r="X11" s="65"/>
      <c r="Y11" s="66"/>
      <c r="Z11" s="65">
        <f>VLOOKUP($A11,'Return Data'!$B$7:$R$2843,16,0)</f>
        <v>4.0890000000000004</v>
      </c>
      <c r="AA11" s="67">
        <f t="shared" si="7"/>
        <v>14</v>
      </c>
    </row>
    <row r="12" spans="1:27" x14ac:dyDescent="0.3">
      <c r="A12" s="63" t="s">
        <v>1291</v>
      </c>
      <c r="B12" s="64">
        <f>VLOOKUP($A12,'Return Data'!$B$7:$R$2843,3,0)</f>
        <v>44319</v>
      </c>
      <c r="C12" s="65">
        <f>VLOOKUP($A12,'Return Data'!$B$7:$R$2843,4,0)</f>
        <v>1043.8389</v>
      </c>
      <c r="D12" s="65">
        <f>VLOOKUP($A12,'Return Data'!$B$7:$R$2843,5,0)</f>
        <v>3.2242000000000002</v>
      </c>
      <c r="E12" s="66">
        <f t="shared" si="0"/>
        <v>3</v>
      </c>
      <c r="F12" s="65">
        <f>VLOOKUP($A12,'Return Data'!$B$7:$R$2843,6,0)</f>
        <v>3.2178</v>
      </c>
      <c r="G12" s="66">
        <f t="shared" si="1"/>
        <v>3</v>
      </c>
      <c r="H12" s="65">
        <f>VLOOKUP($A12,'Return Data'!$B$7:$R$2843,7,0)</f>
        <v>3.2134999999999998</v>
      </c>
      <c r="I12" s="66">
        <f t="shared" si="2"/>
        <v>4</v>
      </c>
      <c r="J12" s="65">
        <f>VLOOKUP($A12,'Return Data'!$B$7:$R$2843,8,0)</f>
        <v>3.1825999999999999</v>
      </c>
      <c r="K12" s="66">
        <f t="shared" si="3"/>
        <v>5</v>
      </c>
      <c r="L12" s="65">
        <f>VLOOKUP($A12,'Return Data'!$B$7:$R$2843,9,0)</f>
        <v>3.1488999999999998</v>
      </c>
      <c r="M12" s="66">
        <f t="shared" si="4"/>
        <v>7</v>
      </c>
      <c r="N12" s="65">
        <f>VLOOKUP($A12,'Return Data'!$B$7:$R$2843,10,0)</f>
        <v>3.1383000000000001</v>
      </c>
      <c r="O12" s="66">
        <f t="shared" si="5"/>
        <v>4</v>
      </c>
      <c r="P12" s="65">
        <f>VLOOKUP($A12,'Return Data'!$B$7:$R$2843,11,0)</f>
        <v>3.109</v>
      </c>
      <c r="Q12" s="66">
        <f t="shared" ref="Q12:Q37" si="8">RANK(P12,P$8:P$37,0)</f>
        <v>1</v>
      </c>
      <c r="R12" s="65">
        <f>VLOOKUP($A12,'Return Data'!$B$7:$R$2843,12,0)</f>
        <v>3.1551999999999998</v>
      </c>
      <c r="S12" s="66">
        <f t="shared" ref="S12" si="9">RANK(R12,R$8:R$37,0)</f>
        <v>1</v>
      </c>
      <c r="T12" s="65"/>
      <c r="U12" s="66"/>
      <c r="V12" s="65"/>
      <c r="W12" s="66"/>
      <c r="X12" s="65"/>
      <c r="Y12" s="66"/>
      <c r="Z12" s="65">
        <f>VLOOKUP($A12,'Return Data'!$B$7:$R$2843,16,0)</f>
        <v>3.4449000000000001</v>
      </c>
      <c r="AA12" s="67">
        <f t="shared" si="7"/>
        <v>28</v>
      </c>
    </row>
    <row r="13" spans="1:27" x14ac:dyDescent="0.3">
      <c r="A13" s="63" t="s">
        <v>1293</v>
      </c>
      <c r="B13" s="64">
        <f>VLOOKUP($A13,'Return Data'!$B$7:$R$2843,3,0)</f>
        <v>44319</v>
      </c>
      <c r="C13" s="65">
        <f>VLOOKUP($A13,'Return Data'!$B$7:$R$2843,4,0)</f>
        <v>1068.7438999999999</v>
      </c>
      <c r="D13" s="65">
        <f>VLOOKUP($A13,'Return Data'!$B$7:$R$2843,5,0)</f>
        <v>3.0979000000000001</v>
      </c>
      <c r="E13" s="66">
        <f t="shared" si="0"/>
        <v>21</v>
      </c>
      <c r="F13" s="65">
        <f>VLOOKUP($A13,'Return Data'!$B$7:$R$2843,6,0)</f>
        <v>3.1246</v>
      </c>
      <c r="G13" s="66">
        <f t="shared" si="1"/>
        <v>23</v>
      </c>
      <c r="H13" s="65">
        <f>VLOOKUP($A13,'Return Data'!$B$7:$R$2843,7,0)</f>
        <v>3.1263000000000001</v>
      </c>
      <c r="I13" s="66">
        <f t="shared" si="2"/>
        <v>23</v>
      </c>
      <c r="J13" s="65">
        <f>VLOOKUP($A13,'Return Data'!$B$7:$R$2843,8,0)</f>
        <v>3.1122999999999998</v>
      </c>
      <c r="K13" s="66">
        <f t="shared" si="3"/>
        <v>23</v>
      </c>
      <c r="L13" s="65">
        <f>VLOOKUP($A13,'Return Data'!$B$7:$R$2843,9,0)</f>
        <v>3.0956000000000001</v>
      </c>
      <c r="M13" s="66">
        <f t="shared" si="4"/>
        <v>18</v>
      </c>
      <c r="N13" s="65">
        <f>VLOOKUP($A13,'Return Data'!$B$7:$R$2843,10,0)</f>
        <v>3.0554999999999999</v>
      </c>
      <c r="O13" s="66">
        <f t="shared" si="5"/>
        <v>22</v>
      </c>
      <c r="P13" s="65">
        <f>VLOOKUP($A13,'Return Data'!$B$7:$R$2843,11,0)</f>
        <v>3.0171000000000001</v>
      </c>
      <c r="Q13" s="66">
        <f t="shared" si="8"/>
        <v>19</v>
      </c>
      <c r="R13" s="65">
        <f>VLOOKUP($A13,'Return Data'!$B$7:$R$2843,12,0)</f>
        <v>3.0493000000000001</v>
      </c>
      <c r="S13" s="66">
        <f t="shared" ref="S13:S37" si="10">RANK(R13,R$8:R$37,0)</f>
        <v>17</v>
      </c>
      <c r="T13" s="65">
        <f>VLOOKUP($A13,'Return Data'!$B$7:$R$2843,13,0)</f>
        <v>3.0750999999999999</v>
      </c>
      <c r="U13" s="66">
        <f t="shared" ref="U13:U37" si="11">RANK(T13,T$8:T$37,0)</f>
        <v>11</v>
      </c>
      <c r="V13" s="65"/>
      <c r="W13" s="66"/>
      <c r="X13" s="65"/>
      <c r="Y13" s="66"/>
      <c r="Z13" s="65">
        <f>VLOOKUP($A13,'Return Data'!$B$7:$R$2843,16,0)</f>
        <v>3.7984</v>
      </c>
      <c r="AA13" s="67">
        <f t="shared" si="7"/>
        <v>21</v>
      </c>
    </row>
    <row r="14" spans="1:27" x14ac:dyDescent="0.3">
      <c r="A14" s="63" t="s">
        <v>1295</v>
      </c>
      <c r="B14" s="64">
        <f>VLOOKUP($A14,'Return Data'!$B$7:$R$2843,3,0)</f>
        <v>44319</v>
      </c>
      <c r="C14" s="65">
        <f>VLOOKUP($A14,'Return Data'!$B$7:$R$2843,4,0)</f>
        <v>1105.318</v>
      </c>
      <c r="D14" s="65">
        <f>VLOOKUP($A14,'Return Data'!$B$7:$R$2843,5,0)</f>
        <v>3.0779000000000001</v>
      </c>
      <c r="E14" s="66">
        <f t="shared" si="0"/>
        <v>23</v>
      </c>
      <c r="F14" s="65">
        <f>VLOOKUP($A14,'Return Data'!$B$7:$R$2843,6,0)</f>
        <v>3.1093000000000002</v>
      </c>
      <c r="G14" s="66">
        <f t="shared" si="1"/>
        <v>25</v>
      </c>
      <c r="H14" s="65">
        <f>VLOOKUP($A14,'Return Data'!$B$7:$R$2843,7,0)</f>
        <v>3.1097000000000001</v>
      </c>
      <c r="I14" s="66">
        <f t="shared" si="2"/>
        <v>25</v>
      </c>
      <c r="J14" s="65">
        <f>VLOOKUP($A14,'Return Data'!$B$7:$R$2843,8,0)</f>
        <v>3.1031</v>
      </c>
      <c r="K14" s="66">
        <f t="shared" si="3"/>
        <v>25</v>
      </c>
      <c r="L14" s="65">
        <f>VLOOKUP($A14,'Return Data'!$B$7:$R$2843,9,0)</f>
        <v>3.0905</v>
      </c>
      <c r="M14" s="66">
        <f t="shared" si="4"/>
        <v>22</v>
      </c>
      <c r="N14" s="65">
        <f>VLOOKUP($A14,'Return Data'!$B$7:$R$2843,10,0)</f>
        <v>3.0583</v>
      </c>
      <c r="O14" s="66">
        <f t="shared" si="5"/>
        <v>20</v>
      </c>
      <c r="P14" s="65">
        <f>VLOOKUP($A14,'Return Data'!$B$7:$R$2843,11,0)</f>
        <v>3.0356000000000001</v>
      </c>
      <c r="Q14" s="66">
        <f t="shared" si="8"/>
        <v>13</v>
      </c>
      <c r="R14" s="65">
        <f>VLOOKUP($A14,'Return Data'!$B$7:$R$2843,12,0)</f>
        <v>3.0752999999999999</v>
      </c>
      <c r="S14" s="66">
        <f t="shared" si="10"/>
        <v>12</v>
      </c>
      <c r="T14" s="65">
        <f>VLOOKUP($A14,'Return Data'!$B$7:$R$2843,13,0)</f>
        <v>3.1023000000000001</v>
      </c>
      <c r="U14" s="66">
        <f t="shared" si="11"/>
        <v>6</v>
      </c>
      <c r="V14" s="65"/>
      <c r="W14" s="66"/>
      <c r="X14" s="65"/>
      <c r="Y14" s="66"/>
      <c r="Z14" s="65">
        <f>VLOOKUP($A14,'Return Data'!$B$7:$R$2843,16,0)</f>
        <v>4.4122000000000003</v>
      </c>
      <c r="AA14" s="67">
        <f t="shared" si="7"/>
        <v>8</v>
      </c>
    </row>
    <row r="15" spans="1:27" x14ac:dyDescent="0.3">
      <c r="A15" s="63" t="s">
        <v>1297</v>
      </c>
      <c r="B15" s="64">
        <f>VLOOKUP($A15,'Return Data'!$B$7:$R$2843,3,0)</f>
        <v>44319</v>
      </c>
      <c r="C15" s="65">
        <f>VLOOKUP($A15,'Return Data'!$B$7:$R$2843,4,0)</f>
        <v>1070.6421</v>
      </c>
      <c r="D15" s="65">
        <f>VLOOKUP($A15,'Return Data'!$B$7:$R$2843,5,0)</f>
        <v>3.0514999999999999</v>
      </c>
      <c r="E15" s="66">
        <f t="shared" si="0"/>
        <v>27</v>
      </c>
      <c r="F15" s="65">
        <f>VLOOKUP($A15,'Return Data'!$B$7:$R$2843,6,0)</f>
        <v>3.1009000000000002</v>
      </c>
      <c r="G15" s="66">
        <f t="shared" si="1"/>
        <v>28</v>
      </c>
      <c r="H15" s="65">
        <f>VLOOKUP($A15,'Return Data'!$B$7:$R$2843,7,0)</f>
        <v>3.1057000000000001</v>
      </c>
      <c r="I15" s="66">
        <f t="shared" si="2"/>
        <v>27</v>
      </c>
      <c r="J15" s="65">
        <f>VLOOKUP($A15,'Return Data'!$B$7:$R$2843,8,0)</f>
        <v>3.1328999999999998</v>
      </c>
      <c r="K15" s="66">
        <f t="shared" si="3"/>
        <v>16</v>
      </c>
      <c r="L15" s="65">
        <f>VLOOKUP($A15,'Return Data'!$B$7:$R$2843,9,0)</f>
        <v>3.0255000000000001</v>
      </c>
      <c r="M15" s="66">
        <f t="shared" si="4"/>
        <v>28</v>
      </c>
      <c r="N15" s="65">
        <f>VLOOKUP($A15,'Return Data'!$B$7:$R$2843,10,0)</f>
        <v>3.0533000000000001</v>
      </c>
      <c r="O15" s="66">
        <f t="shared" si="5"/>
        <v>24</v>
      </c>
      <c r="P15" s="65">
        <f>VLOOKUP($A15,'Return Data'!$B$7:$R$2843,11,0)</f>
        <v>3.0568</v>
      </c>
      <c r="Q15" s="66">
        <f t="shared" si="8"/>
        <v>9</v>
      </c>
      <c r="R15" s="65">
        <f>VLOOKUP($A15,'Return Data'!$B$7:$R$2843,12,0)</f>
        <v>3.1191</v>
      </c>
      <c r="S15" s="66">
        <f t="shared" si="10"/>
        <v>3</v>
      </c>
      <c r="T15" s="65">
        <f>VLOOKUP($A15,'Return Data'!$B$7:$R$2843,13,0)</f>
        <v>3.1448999999999998</v>
      </c>
      <c r="U15" s="66">
        <f t="shared" si="11"/>
        <v>2</v>
      </c>
      <c r="V15" s="65"/>
      <c r="W15" s="66"/>
      <c r="X15" s="65"/>
      <c r="Y15" s="66"/>
      <c r="Z15" s="65">
        <f>VLOOKUP($A15,'Return Data'!$B$7:$R$2843,16,0)</f>
        <v>3.9045000000000001</v>
      </c>
      <c r="AA15" s="67">
        <f t="shared" si="7"/>
        <v>18</v>
      </c>
    </row>
    <row r="16" spans="1:27" x14ac:dyDescent="0.3">
      <c r="A16" s="63" t="s">
        <v>1300</v>
      </c>
      <c r="B16" s="64">
        <f>VLOOKUP($A16,'Return Data'!$B$7:$R$2843,3,0)</f>
        <v>44319</v>
      </c>
      <c r="C16" s="65">
        <f>VLOOKUP($A16,'Return Data'!$B$7:$R$2843,4,0)</f>
        <v>1078.5178000000001</v>
      </c>
      <c r="D16" s="65">
        <f>VLOOKUP($A16,'Return Data'!$B$7:$R$2843,5,0)</f>
        <v>3.0663999999999998</v>
      </c>
      <c r="E16" s="66">
        <f t="shared" si="0"/>
        <v>26</v>
      </c>
      <c r="F16" s="65">
        <f>VLOOKUP($A16,'Return Data'!$B$7:$R$2843,6,0)</f>
        <v>3.1030000000000002</v>
      </c>
      <c r="G16" s="66">
        <f t="shared" si="1"/>
        <v>27</v>
      </c>
      <c r="H16" s="65">
        <f>VLOOKUP($A16,'Return Data'!$B$7:$R$2843,7,0)</f>
        <v>3.0941000000000001</v>
      </c>
      <c r="I16" s="66">
        <f t="shared" si="2"/>
        <v>29</v>
      </c>
      <c r="J16" s="65">
        <f>VLOOKUP($A16,'Return Data'!$B$7:$R$2843,8,0)</f>
        <v>3.0781999999999998</v>
      </c>
      <c r="K16" s="66">
        <f t="shared" si="3"/>
        <v>28</v>
      </c>
      <c r="L16" s="65">
        <f>VLOOKUP($A16,'Return Data'!$B$7:$R$2843,9,0)</f>
        <v>3.0729000000000002</v>
      </c>
      <c r="M16" s="66">
        <f t="shared" si="4"/>
        <v>24</v>
      </c>
      <c r="N16" s="65">
        <f>VLOOKUP($A16,'Return Data'!$B$7:$R$2843,10,0)</f>
        <v>3.0154000000000001</v>
      </c>
      <c r="O16" s="66">
        <f t="shared" si="5"/>
        <v>28</v>
      </c>
      <c r="P16" s="65">
        <f>VLOOKUP($A16,'Return Data'!$B$7:$R$2843,11,0)</f>
        <v>2.9676</v>
      </c>
      <c r="Q16" s="66">
        <f t="shared" si="8"/>
        <v>28</v>
      </c>
      <c r="R16" s="65">
        <f>VLOOKUP($A16,'Return Data'!$B$7:$R$2843,12,0)</f>
        <v>3.0034000000000001</v>
      </c>
      <c r="S16" s="66">
        <f t="shared" si="10"/>
        <v>27</v>
      </c>
      <c r="T16" s="65">
        <f>VLOOKUP($A16,'Return Data'!$B$7:$R$2843,13,0)</f>
        <v>2.9874999999999998</v>
      </c>
      <c r="U16" s="66">
        <f t="shared" si="11"/>
        <v>26</v>
      </c>
      <c r="V16" s="65"/>
      <c r="W16" s="66"/>
      <c r="X16" s="65"/>
      <c r="Y16" s="66"/>
      <c r="Z16" s="65">
        <f>VLOOKUP($A16,'Return Data'!$B$7:$R$2843,16,0)</f>
        <v>3.8733</v>
      </c>
      <c r="AA16" s="67">
        <f t="shared" si="7"/>
        <v>19</v>
      </c>
    </row>
    <row r="17" spans="1:27" x14ac:dyDescent="0.3">
      <c r="A17" s="63" t="s">
        <v>1302</v>
      </c>
      <c r="B17" s="64">
        <f>VLOOKUP($A17,'Return Data'!$B$7:$R$2843,3,0)</f>
        <v>44319</v>
      </c>
      <c r="C17" s="65">
        <f>VLOOKUP($A17,'Return Data'!$B$7:$R$2843,4,0)</f>
        <v>3066.6327999999999</v>
      </c>
      <c r="D17" s="65">
        <f>VLOOKUP($A17,'Return Data'!$B$7:$R$2843,5,0)</f>
        <v>3.1627000000000001</v>
      </c>
      <c r="E17" s="66">
        <f t="shared" si="0"/>
        <v>10</v>
      </c>
      <c r="F17" s="65">
        <f>VLOOKUP($A17,'Return Data'!$B$7:$R$2843,6,0)</f>
        <v>3.1613000000000002</v>
      </c>
      <c r="G17" s="66">
        <f t="shared" si="1"/>
        <v>16</v>
      </c>
      <c r="H17" s="65">
        <f>VLOOKUP($A17,'Return Data'!$B$7:$R$2843,7,0)</f>
        <v>3.1444000000000001</v>
      </c>
      <c r="I17" s="66">
        <f t="shared" si="2"/>
        <v>17</v>
      </c>
      <c r="J17" s="65">
        <f>VLOOKUP($A17,'Return Data'!$B$7:$R$2843,8,0)</f>
        <v>3.1219999999999999</v>
      </c>
      <c r="K17" s="66">
        <f t="shared" si="3"/>
        <v>21</v>
      </c>
      <c r="L17" s="65">
        <f>VLOOKUP($A17,'Return Data'!$B$7:$R$2843,9,0)</f>
        <v>3.1000999999999999</v>
      </c>
      <c r="M17" s="66">
        <f t="shared" si="4"/>
        <v>16</v>
      </c>
      <c r="N17" s="65">
        <f>VLOOKUP($A17,'Return Data'!$B$7:$R$2843,10,0)</f>
        <v>3.056</v>
      </c>
      <c r="O17" s="66">
        <f t="shared" si="5"/>
        <v>21</v>
      </c>
      <c r="P17" s="65">
        <f>VLOOKUP($A17,'Return Data'!$B$7:$R$2843,11,0)</f>
        <v>3.0068999999999999</v>
      </c>
      <c r="Q17" s="66">
        <f t="shared" si="8"/>
        <v>25</v>
      </c>
      <c r="R17" s="65">
        <f>VLOOKUP($A17,'Return Data'!$B$7:$R$2843,12,0)</f>
        <v>3.0301999999999998</v>
      </c>
      <c r="S17" s="66">
        <f t="shared" si="10"/>
        <v>25</v>
      </c>
      <c r="T17" s="65">
        <f>VLOOKUP($A17,'Return Data'!$B$7:$R$2843,13,0)</f>
        <v>3.0272000000000001</v>
      </c>
      <c r="U17" s="66">
        <f t="shared" si="11"/>
        <v>23</v>
      </c>
      <c r="V17" s="65">
        <f>VLOOKUP($A17,'Return Data'!$B$7:$R$2843,17,0)</f>
        <v>3.9550999999999998</v>
      </c>
      <c r="W17" s="66">
        <f>RANK(V17,V$8:V$37,0)</f>
        <v>5</v>
      </c>
      <c r="X17" s="65">
        <f>VLOOKUP($A17,'Return Data'!$B$7:$R$2843,14,0)</f>
        <v>4.7281000000000004</v>
      </c>
      <c r="Y17" s="66">
        <f>RANK(X17,X$8:X$37,0)</f>
        <v>4</v>
      </c>
      <c r="Z17" s="65">
        <f>VLOOKUP($A17,'Return Data'!$B$7:$R$2843,16,0)</f>
        <v>6.2835999999999999</v>
      </c>
      <c r="AA17" s="67">
        <f t="shared" si="7"/>
        <v>4</v>
      </c>
    </row>
    <row r="18" spans="1:27" x14ac:dyDescent="0.3">
      <c r="A18" s="63" t="s">
        <v>1303</v>
      </c>
      <c r="B18" s="64">
        <f>VLOOKUP($A18,'Return Data'!$B$7:$R$2843,3,0)</f>
        <v>44319</v>
      </c>
      <c r="C18" s="65">
        <f>VLOOKUP($A18,'Return Data'!$B$7:$R$2843,4,0)</f>
        <v>1079.1890000000001</v>
      </c>
      <c r="D18" s="65">
        <f>VLOOKUP($A18,'Return Data'!$B$7:$R$2843,5,0)</f>
        <v>3.1694</v>
      </c>
      <c r="E18" s="66">
        <f t="shared" si="0"/>
        <v>8</v>
      </c>
      <c r="F18" s="65">
        <f>VLOOKUP($A18,'Return Data'!$B$7:$R$2843,6,0)</f>
        <v>3.2094</v>
      </c>
      <c r="G18" s="66">
        <f t="shared" si="1"/>
        <v>4</v>
      </c>
      <c r="H18" s="65">
        <f>VLOOKUP($A18,'Return Data'!$B$7:$R$2843,7,0)</f>
        <v>3.1951999999999998</v>
      </c>
      <c r="I18" s="66">
        <f t="shared" si="2"/>
        <v>5</v>
      </c>
      <c r="J18" s="65">
        <f>VLOOKUP($A18,'Return Data'!$B$7:$R$2843,8,0)</f>
        <v>3.1745999999999999</v>
      </c>
      <c r="K18" s="66">
        <f t="shared" si="3"/>
        <v>7</v>
      </c>
      <c r="L18" s="65">
        <f>VLOOKUP($A18,'Return Data'!$B$7:$R$2843,9,0)</f>
        <v>3.1642000000000001</v>
      </c>
      <c r="M18" s="66">
        <f t="shared" si="4"/>
        <v>4</v>
      </c>
      <c r="N18" s="65">
        <f>VLOOKUP($A18,'Return Data'!$B$7:$R$2843,10,0)</f>
        <v>3.1497999999999999</v>
      </c>
      <c r="O18" s="66">
        <f t="shared" si="5"/>
        <v>2</v>
      </c>
      <c r="P18" s="65">
        <f>VLOOKUP($A18,'Return Data'!$B$7:$R$2843,11,0)</f>
        <v>3.0855000000000001</v>
      </c>
      <c r="Q18" s="66">
        <f t="shared" si="8"/>
        <v>5</v>
      </c>
      <c r="R18" s="65">
        <f>VLOOKUP($A18,'Return Data'!$B$7:$R$2843,12,0)</f>
        <v>3.1154999999999999</v>
      </c>
      <c r="S18" s="66">
        <f t="shared" si="10"/>
        <v>4</v>
      </c>
      <c r="T18" s="65">
        <f>VLOOKUP($A18,'Return Data'!$B$7:$R$2843,13,0)</f>
        <v>3.1206</v>
      </c>
      <c r="U18" s="66">
        <f t="shared" si="11"/>
        <v>4</v>
      </c>
      <c r="V18" s="65"/>
      <c r="W18" s="66"/>
      <c r="X18" s="65"/>
      <c r="Y18" s="66"/>
      <c r="Z18" s="65">
        <f>VLOOKUP($A18,'Return Data'!$B$7:$R$2843,16,0)</f>
        <v>3.9756</v>
      </c>
      <c r="AA18" s="67">
        <f t="shared" si="7"/>
        <v>17</v>
      </c>
    </row>
    <row r="19" spans="1:27" x14ac:dyDescent="0.3">
      <c r="A19" s="63" t="s">
        <v>1306</v>
      </c>
      <c r="B19" s="64">
        <f>VLOOKUP($A19,'Return Data'!$B$7:$R$2843,3,0)</f>
        <v>44319</v>
      </c>
      <c r="C19" s="65">
        <f>VLOOKUP($A19,'Return Data'!$B$7:$R$2843,4,0)</f>
        <v>111.2938</v>
      </c>
      <c r="D19" s="65">
        <f>VLOOKUP($A19,'Return Data'!$B$7:$R$2843,5,0)</f>
        <v>3.1158999999999999</v>
      </c>
      <c r="E19" s="66">
        <f t="shared" si="0"/>
        <v>15</v>
      </c>
      <c r="F19" s="65">
        <f>VLOOKUP($A19,'Return Data'!$B$7:$R$2843,6,0)</f>
        <v>3.1383000000000001</v>
      </c>
      <c r="G19" s="66">
        <f t="shared" si="1"/>
        <v>20</v>
      </c>
      <c r="H19" s="65">
        <f>VLOOKUP($A19,'Return Data'!$B$7:$R$2843,7,0)</f>
        <v>3.1362999999999999</v>
      </c>
      <c r="I19" s="66">
        <f t="shared" si="2"/>
        <v>19</v>
      </c>
      <c r="J19" s="65">
        <f>VLOOKUP($A19,'Return Data'!$B$7:$R$2843,8,0)</f>
        <v>3.1240999999999999</v>
      </c>
      <c r="K19" s="66">
        <f t="shared" si="3"/>
        <v>20</v>
      </c>
      <c r="L19" s="65">
        <f>VLOOKUP($A19,'Return Data'!$B$7:$R$2843,9,0)</f>
        <v>3.1124000000000001</v>
      </c>
      <c r="M19" s="66">
        <f t="shared" si="4"/>
        <v>10</v>
      </c>
      <c r="N19" s="65">
        <f>VLOOKUP($A19,'Return Data'!$B$7:$R$2843,10,0)</f>
        <v>3.0695000000000001</v>
      </c>
      <c r="O19" s="66">
        <f t="shared" si="5"/>
        <v>15</v>
      </c>
      <c r="P19" s="65">
        <f>VLOOKUP($A19,'Return Data'!$B$7:$R$2843,11,0)</f>
        <v>3.0162</v>
      </c>
      <c r="Q19" s="66">
        <f t="shared" si="8"/>
        <v>21</v>
      </c>
      <c r="R19" s="65">
        <f>VLOOKUP($A19,'Return Data'!$B$7:$R$2843,12,0)</f>
        <v>3.0444</v>
      </c>
      <c r="S19" s="66">
        <f t="shared" si="10"/>
        <v>21</v>
      </c>
      <c r="T19" s="65">
        <f>VLOOKUP($A19,'Return Data'!$B$7:$R$2843,13,0)</f>
        <v>3.0398999999999998</v>
      </c>
      <c r="U19" s="66">
        <f t="shared" si="11"/>
        <v>20</v>
      </c>
      <c r="V19" s="65"/>
      <c r="W19" s="66"/>
      <c r="X19" s="65"/>
      <c r="Y19" s="66"/>
      <c r="Z19" s="65">
        <f>VLOOKUP($A19,'Return Data'!$B$7:$R$2843,16,0)</f>
        <v>4.4283999999999999</v>
      </c>
      <c r="AA19" s="67">
        <f t="shared" si="7"/>
        <v>7</v>
      </c>
    </row>
    <row r="20" spans="1:27" x14ac:dyDescent="0.3">
      <c r="A20" s="63" t="s">
        <v>1307</v>
      </c>
      <c r="B20" s="64">
        <f>VLOOKUP($A20,'Return Data'!$B$7:$R$2843,3,0)</f>
        <v>44319</v>
      </c>
      <c r="C20" s="65">
        <f>VLOOKUP($A20,'Return Data'!$B$7:$R$2843,4,0)</f>
        <v>1100.9752000000001</v>
      </c>
      <c r="D20" s="65">
        <f>VLOOKUP($A20,'Return Data'!$B$7:$R$2843,5,0)</f>
        <v>3.1564000000000001</v>
      </c>
      <c r="E20" s="66">
        <f t="shared" si="0"/>
        <v>11</v>
      </c>
      <c r="F20" s="65">
        <f>VLOOKUP($A20,'Return Data'!$B$7:$R$2843,6,0)</f>
        <v>3.1514000000000002</v>
      </c>
      <c r="G20" s="66">
        <f t="shared" si="1"/>
        <v>17</v>
      </c>
      <c r="H20" s="65">
        <f>VLOOKUP($A20,'Return Data'!$B$7:$R$2843,7,0)</f>
        <v>3.1509</v>
      </c>
      <c r="I20" s="66">
        <f t="shared" si="2"/>
        <v>15</v>
      </c>
      <c r="J20" s="65">
        <f>VLOOKUP($A20,'Return Data'!$B$7:$R$2843,8,0)</f>
        <v>3.1343000000000001</v>
      </c>
      <c r="K20" s="66">
        <f t="shared" si="3"/>
        <v>15</v>
      </c>
      <c r="L20" s="65">
        <f>VLOOKUP($A20,'Return Data'!$B$7:$R$2843,9,0)</f>
        <v>3.0992000000000002</v>
      </c>
      <c r="M20" s="66">
        <f t="shared" si="4"/>
        <v>17</v>
      </c>
      <c r="N20" s="65">
        <f>VLOOKUP($A20,'Return Data'!$B$7:$R$2843,10,0)</f>
        <v>3.0653000000000001</v>
      </c>
      <c r="O20" s="66">
        <f t="shared" si="5"/>
        <v>18</v>
      </c>
      <c r="P20" s="65">
        <f>VLOOKUP($A20,'Return Data'!$B$7:$R$2843,11,0)</f>
        <v>3.0093999999999999</v>
      </c>
      <c r="Q20" s="66">
        <f t="shared" si="8"/>
        <v>24</v>
      </c>
      <c r="R20" s="65">
        <f>VLOOKUP($A20,'Return Data'!$B$7:$R$2843,12,0)</f>
        <v>3.0486</v>
      </c>
      <c r="S20" s="66">
        <f t="shared" si="10"/>
        <v>18</v>
      </c>
      <c r="T20" s="65">
        <f>VLOOKUP($A20,'Return Data'!$B$7:$R$2843,13,0)</f>
        <v>3.0503</v>
      </c>
      <c r="U20" s="66">
        <f t="shared" si="11"/>
        <v>16</v>
      </c>
      <c r="V20" s="65"/>
      <c r="W20" s="66"/>
      <c r="X20" s="65"/>
      <c r="Y20" s="66"/>
      <c r="Z20" s="65">
        <f>VLOOKUP($A20,'Return Data'!$B$7:$R$2843,16,0)</f>
        <v>4.2893999999999997</v>
      </c>
      <c r="AA20" s="67">
        <f t="shared" si="7"/>
        <v>10</v>
      </c>
    </row>
    <row r="21" spans="1:27" x14ac:dyDescent="0.3">
      <c r="A21" s="63" t="s">
        <v>1309</v>
      </c>
      <c r="B21" s="64">
        <f>VLOOKUP($A21,'Return Data'!$B$7:$R$2843,3,0)</f>
        <v>44319</v>
      </c>
      <c r="C21" s="65">
        <f>VLOOKUP($A21,'Return Data'!$B$7:$R$2843,4,0)</f>
        <v>1070.1850999999999</v>
      </c>
      <c r="D21" s="65">
        <f>VLOOKUP($A21,'Return Data'!$B$7:$R$2843,5,0)</f>
        <v>3.0425</v>
      </c>
      <c r="E21" s="66">
        <f t="shared" si="0"/>
        <v>28</v>
      </c>
      <c r="F21" s="65">
        <f>VLOOKUP($A21,'Return Data'!$B$7:$R$2843,6,0)</f>
        <v>3.1044999999999998</v>
      </c>
      <c r="G21" s="66">
        <f t="shared" si="1"/>
        <v>26</v>
      </c>
      <c r="H21" s="65">
        <f>VLOOKUP($A21,'Return Data'!$B$7:$R$2843,7,0)</f>
        <v>3.0948000000000002</v>
      </c>
      <c r="I21" s="66">
        <f t="shared" si="2"/>
        <v>28</v>
      </c>
      <c r="J21" s="65">
        <f>VLOOKUP($A21,'Return Data'!$B$7:$R$2843,8,0)</f>
        <v>3.0777999999999999</v>
      </c>
      <c r="K21" s="66">
        <f t="shared" si="3"/>
        <v>29</v>
      </c>
      <c r="L21" s="65">
        <f>VLOOKUP($A21,'Return Data'!$B$7:$R$2843,9,0)</f>
        <v>3.0152999999999999</v>
      </c>
      <c r="M21" s="66">
        <f t="shared" si="4"/>
        <v>29</v>
      </c>
      <c r="N21" s="65">
        <f>VLOOKUP($A21,'Return Data'!$B$7:$R$2843,10,0)</f>
        <v>3.0182000000000002</v>
      </c>
      <c r="O21" s="66">
        <f t="shared" si="5"/>
        <v>27</v>
      </c>
      <c r="P21" s="65">
        <f>VLOOKUP($A21,'Return Data'!$B$7:$R$2843,11,0)</f>
        <v>2.9716</v>
      </c>
      <c r="Q21" s="66">
        <f t="shared" si="8"/>
        <v>27</v>
      </c>
      <c r="R21" s="65">
        <f>VLOOKUP($A21,'Return Data'!$B$7:$R$2843,12,0)</f>
        <v>2.9973999999999998</v>
      </c>
      <c r="S21" s="66">
        <f t="shared" si="10"/>
        <v>28</v>
      </c>
      <c r="T21" s="65">
        <f>VLOOKUP($A21,'Return Data'!$B$7:$R$2843,13,0)</f>
        <v>3.0007999999999999</v>
      </c>
      <c r="U21" s="66">
        <f t="shared" si="11"/>
        <v>24</v>
      </c>
      <c r="V21" s="65"/>
      <c r="W21" s="66"/>
      <c r="X21" s="65"/>
      <c r="Y21" s="66"/>
      <c r="Z21" s="65">
        <f>VLOOKUP($A21,'Return Data'!$B$7:$R$2843,16,0)</f>
        <v>3.7932999999999999</v>
      </c>
      <c r="AA21" s="67">
        <f t="shared" si="7"/>
        <v>22</v>
      </c>
    </row>
    <row r="22" spans="1:27" x14ac:dyDescent="0.3">
      <c r="A22" s="63" t="s">
        <v>1311</v>
      </c>
      <c r="B22" s="64">
        <f>VLOOKUP($A22,'Return Data'!$B$7:$R$2843,3,0)</f>
        <v>44319</v>
      </c>
      <c r="C22" s="65">
        <f>VLOOKUP($A22,'Return Data'!$B$7:$R$2843,4,0)</f>
        <v>1043.3684000000001</v>
      </c>
      <c r="D22" s="65">
        <f>VLOOKUP($A22,'Return Data'!$B$7:$R$2843,5,0)</f>
        <v>3.0996999999999999</v>
      </c>
      <c r="E22" s="66">
        <f t="shared" si="0"/>
        <v>20</v>
      </c>
      <c r="F22" s="65">
        <f>VLOOKUP($A22,'Return Data'!$B$7:$R$2843,6,0)</f>
        <v>3.1341000000000001</v>
      </c>
      <c r="G22" s="66">
        <f t="shared" si="1"/>
        <v>21</v>
      </c>
      <c r="H22" s="65">
        <f>VLOOKUP($A22,'Return Data'!$B$7:$R$2843,7,0)</f>
        <v>3.1333000000000002</v>
      </c>
      <c r="I22" s="66">
        <f t="shared" si="2"/>
        <v>20</v>
      </c>
      <c r="J22" s="65">
        <f>VLOOKUP($A22,'Return Data'!$B$7:$R$2843,8,0)</f>
        <v>3.1255000000000002</v>
      </c>
      <c r="K22" s="66">
        <f t="shared" si="3"/>
        <v>19</v>
      </c>
      <c r="L22" s="65">
        <f>VLOOKUP($A22,'Return Data'!$B$7:$R$2843,9,0)</f>
        <v>3.0861999999999998</v>
      </c>
      <c r="M22" s="66">
        <f t="shared" si="4"/>
        <v>23</v>
      </c>
      <c r="N22" s="65">
        <f>VLOOKUP($A22,'Return Data'!$B$7:$R$2843,10,0)</f>
        <v>3.0670999999999999</v>
      </c>
      <c r="O22" s="66">
        <f t="shared" si="5"/>
        <v>17</v>
      </c>
      <c r="P22" s="65">
        <f>VLOOKUP($A22,'Return Data'!$B$7:$R$2843,11,0)</f>
        <v>3.0186000000000002</v>
      </c>
      <c r="Q22" s="66">
        <f t="shared" si="8"/>
        <v>18</v>
      </c>
      <c r="R22" s="65">
        <f>VLOOKUP($A22,'Return Data'!$B$7:$R$2843,12,0)</f>
        <v>3.0396999999999998</v>
      </c>
      <c r="S22" s="66">
        <f t="shared" ref="S22" si="12">RANK(R22,R$8:R$37,0)</f>
        <v>24</v>
      </c>
      <c r="T22" s="65"/>
      <c r="U22" s="66"/>
      <c r="V22" s="65"/>
      <c r="W22" s="66"/>
      <c r="X22" s="65"/>
      <c r="Y22" s="66"/>
      <c r="Z22" s="65">
        <f>VLOOKUP($A22,'Return Data'!$B$7:$R$2843,16,0)</f>
        <v>3.274</v>
      </c>
      <c r="AA22" s="67">
        <f t="shared" si="7"/>
        <v>30</v>
      </c>
    </row>
    <row r="23" spans="1:27" x14ac:dyDescent="0.3">
      <c r="A23" s="63" t="s">
        <v>1313</v>
      </c>
      <c r="B23" s="64">
        <f>VLOOKUP($A23,'Return Data'!$B$7:$R$2843,3,0)</f>
        <v>44319</v>
      </c>
      <c r="C23" s="65">
        <f>VLOOKUP($A23,'Return Data'!$B$7:$R$2843,4,0)</f>
        <v>1053.4446</v>
      </c>
      <c r="D23" s="65">
        <f>VLOOKUP($A23,'Return Data'!$B$7:$R$2843,5,0)</f>
        <v>3.0354000000000001</v>
      </c>
      <c r="E23" s="66">
        <f t="shared" si="0"/>
        <v>29</v>
      </c>
      <c r="F23" s="65">
        <f>VLOOKUP($A23,'Return Data'!$B$7:$R$2843,6,0)</f>
        <v>3.0926</v>
      </c>
      <c r="G23" s="66">
        <f t="shared" si="1"/>
        <v>29</v>
      </c>
      <c r="H23" s="65">
        <f>VLOOKUP($A23,'Return Data'!$B$7:$R$2843,7,0)</f>
        <v>3.1107999999999998</v>
      </c>
      <c r="I23" s="66">
        <f t="shared" si="2"/>
        <v>24</v>
      </c>
      <c r="J23" s="65">
        <f>VLOOKUP($A23,'Return Data'!$B$7:$R$2843,8,0)</f>
        <v>3.0935000000000001</v>
      </c>
      <c r="K23" s="66">
        <f t="shared" si="3"/>
        <v>26</v>
      </c>
      <c r="L23" s="65">
        <f>VLOOKUP($A23,'Return Data'!$B$7:$R$2843,9,0)</f>
        <v>3.032</v>
      </c>
      <c r="M23" s="66">
        <f t="shared" si="4"/>
        <v>27</v>
      </c>
      <c r="N23" s="65">
        <f>VLOOKUP($A23,'Return Data'!$B$7:$R$2843,10,0)</f>
        <v>2.9946999999999999</v>
      </c>
      <c r="O23" s="66">
        <f t="shared" si="5"/>
        <v>29</v>
      </c>
      <c r="P23" s="65">
        <f>VLOOKUP($A23,'Return Data'!$B$7:$R$2843,11,0)</f>
        <v>2.9546000000000001</v>
      </c>
      <c r="Q23" s="66">
        <f t="shared" si="8"/>
        <v>29</v>
      </c>
      <c r="R23" s="65">
        <f>VLOOKUP($A23,'Return Data'!$B$7:$R$2843,12,0)</f>
        <v>2.9864999999999999</v>
      </c>
      <c r="S23" s="66">
        <f t="shared" si="10"/>
        <v>29</v>
      </c>
      <c r="T23" s="65">
        <f>VLOOKUP($A23,'Return Data'!$B$7:$R$2843,13,0)</f>
        <v>3.0005999999999999</v>
      </c>
      <c r="U23" s="66">
        <f t="shared" si="11"/>
        <v>25</v>
      </c>
      <c r="V23" s="65"/>
      <c r="W23" s="66"/>
      <c r="X23" s="65"/>
      <c r="Y23" s="66"/>
      <c r="Z23" s="65">
        <f>VLOOKUP($A23,'Return Data'!$B$7:$R$2843,16,0)</f>
        <v>3.4706999999999999</v>
      </c>
      <c r="AA23" s="67">
        <f t="shared" si="7"/>
        <v>27</v>
      </c>
    </row>
    <row r="24" spans="1:27" x14ac:dyDescent="0.3">
      <c r="A24" s="63" t="s">
        <v>1315</v>
      </c>
      <c r="B24" s="64">
        <f>VLOOKUP($A24,'Return Data'!$B$7:$R$2843,3,0)</f>
        <v>44319</v>
      </c>
      <c r="C24" s="65">
        <f>VLOOKUP($A24,'Return Data'!$B$7:$R$2843,4,0)</f>
        <v>1049.047</v>
      </c>
      <c r="D24" s="65">
        <f>VLOOKUP($A24,'Return Data'!$B$7:$R$2843,5,0)</f>
        <v>3.1143000000000001</v>
      </c>
      <c r="E24" s="66">
        <f t="shared" si="0"/>
        <v>16</v>
      </c>
      <c r="F24" s="65">
        <f>VLOOKUP($A24,'Return Data'!$B$7:$R$2843,6,0)</f>
        <v>3.1636000000000002</v>
      </c>
      <c r="G24" s="66">
        <f t="shared" si="1"/>
        <v>14</v>
      </c>
      <c r="H24" s="65">
        <f>VLOOKUP($A24,'Return Data'!$B$7:$R$2843,7,0)</f>
        <v>3.1646000000000001</v>
      </c>
      <c r="I24" s="66">
        <f t="shared" si="2"/>
        <v>12</v>
      </c>
      <c r="J24" s="65">
        <f>VLOOKUP($A24,'Return Data'!$B$7:$R$2843,8,0)</f>
        <v>3.4678</v>
      </c>
      <c r="K24" s="66">
        <f t="shared" si="3"/>
        <v>1</v>
      </c>
      <c r="L24" s="65">
        <f>VLOOKUP($A24,'Return Data'!$B$7:$R$2843,9,0)</f>
        <v>3.2743000000000002</v>
      </c>
      <c r="M24" s="66">
        <f t="shared" si="4"/>
        <v>1</v>
      </c>
      <c r="N24" s="65">
        <f>VLOOKUP($A24,'Return Data'!$B$7:$R$2843,10,0)</f>
        <v>3.1695000000000002</v>
      </c>
      <c r="O24" s="66">
        <f t="shared" si="5"/>
        <v>1</v>
      </c>
      <c r="P24" s="65">
        <f>VLOOKUP($A24,'Return Data'!$B$7:$R$2843,11,0)</f>
        <v>3.0909</v>
      </c>
      <c r="Q24" s="66">
        <f t="shared" si="8"/>
        <v>3</v>
      </c>
      <c r="R24" s="65">
        <f>VLOOKUP($A24,'Return Data'!$B$7:$R$2843,12,0)</f>
        <v>3.0989</v>
      </c>
      <c r="S24" s="66">
        <f t="shared" ref="S24" si="13">RANK(R24,R$8:R$37,0)</f>
        <v>6</v>
      </c>
      <c r="T24" s="65"/>
      <c r="U24" s="66"/>
      <c r="V24" s="65"/>
      <c r="W24" s="66"/>
      <c r="X24" s="65"/>
      <c r="Y24" s="66"/>
      <c r="Z24" s="65">
        <f>VLOOKUP($A24,'Return Data'!$B$7:$R$2843,16,0)</f>
        <v>3.4382000000000001</v>
      </c>
      <c r="AA24" s="67">
        <f t="shared" si="7"/>
        <v>29</v>
      </c>
    </row>
    <row r="25" spans="1:27" x14ac:dyDescent="0.3">
      <c r="A25" s="63" t="s">
        <v>1317</v>
      </c>
      <c r="B25" s="64">
        <f>VLOOKUP($A25,'Return Data'!$B$7:$R$2843,3,0)</f>
        <v>44319</v>
      </c>
      <c r="C25" s="65">
        <f>VLOOKUP($A25,'Return Data'!$B$7:$R$2843,4,0)</f>
        <v>1100.9865</v>
      </c>
      <c r="D25" s="65">
        <f>VLOOKUP($A25,'Return Data'!$B$7:$R$2843,5,0)</f>
        <v>3.1132</v>
      </c>
      <c r="E25" s="66">
        <f t="shared" si="0"/>
        <v>17</v>
      </c>
      <c r="F25" s="65">
        <f>VLOOKUP($A25,'Return Data'!$B$7:$R$2843,6,0)</f>
        <v>3.1259000000000001</v>
      </c>
      <c r="G25" s="66">
        <f t="shared" si="1"/>
        <v>22</v>
      </c>
      <c r="H25" s="65">
        <f>VLOOKUP($A25,'Return Data'!$B$7:$R$2843,7,0)</f>
        <v>3.1276000000000002</v>
      </c>
      <c r="I25" s="66">
        <f t="shared" si="2"/>
        <v>22</v>
      </c>
      <c r="J25" s="65">
        <f>VLOOKUP($A25,'Return Data'!$B$7:$R$2843,8,0)</f>
        <v>3.1093000000000002</v>
      </c>
      <c r="K25" s="66">
        <f t="shared" si="3"/>
        <v>24</v>
      </c>
      <c r="L25" s="65">
        <f>VLOOKUP($A25,'Return Data'!$B$7:$R$2843,9,0)</f>
        <v>3.0905999999999998</v>
      </c>
      <c r="M25" s="66">
        <f t="shared" si="4"/>
        <v>21</v>
      </c>
      <c r="N25" s="65">
        <f>VLOOKUP($A25,'Return Data'!$B$7:$R$2843,10,0)</f>
        <v>3.0533999999999999</v>
      </c>
      <c r="O25" s="66">
        <f t="shared" si="5"/>
        <v>23</v>
      </c>
      <c r="P25" s="65">
        <f>VLOOKUP($A25,'Return Data'!$B$7:$R$2843,11,0)</f>
        <v>3.0164</v>
      </c>
      <c r="Q25" s="66">
        <f t="shared" si="8"/>
        <v>20</v>
      </c>
      <c r="R25" s="65">
        <f>VLOOKUP($A25,'Return Data'!$B$7:$R$2843,12,0)</f>
        <v>3.0465</v>
      </c>
      <c r="S25" s="66">
        <f t="shared" si="10"/>
        <v>20</v>
      </c>
      <c r="T25" s="65">
        <f>VLOOKUP($A25,'Return Data'!$B$7:$R$2843,13,0)</f>
        <v>3.0432000000000001</v>
      </c>
      <c r="U25" s="66">
        <f t="shared" si="11"/>
        <v>19</v>
      </c>
      <c r="V25" s="65"/>
      <c r="W25" s="66"/>
      <c r="X25" s="65"/>
      <c r="Y25" s="66"/>
      <c r="Z25" s="65">
        <f>VLOOKUP($A25,'Return Data'!$B$7:$R$2843,16,0)</f>
        <v>4.2742000000000004</v>
      </c>
      <c r="AA25" s="67">
        <f t="shared" si="7"/>
        <v>11</v>
      </c>
    </row>
    <row r="26" spans="1:27" x14ac:dyDescent="0.3">
      <c r="A26" s="63" t="s">
        <v>1319</v>
      </c>
      <c r="B26" s="64">
        <f>VLOOKUP($A26,'Return Data'!$B$7:$R$2843,3,0)</f>
        <v>44319</v>
      </c>
      <c r="C26" s="65">
        <f>VLOOKUP($A26,'Return Data'!$B$7:$R$2843,4,0)</f>
        <v>2683.6669999999999</v>
      </c>
      <c r="D26" s="65">
        <f>VLOOKUP($A26,'Return Data'!$B$7:$R$2843,5,0)</f>
        <v>3.2418</v>
      </c>
      <c r="E26" s="66">
        <f t="shared" si="0"/>
        <v>1</v>
      </c>
      <c r="F26" s="65">
        <f>VLOOKUP($A26,'Return Data'!$B$7:$R$2843,6,0)</f>
        <v>3.2000999999999999</v>
      </c>
      <c r="G26" s="66">
        <f t="shared" si="1"/>
        <v>6</v>
      </c>
      <c r="H26" s="65">
        <f>VLOOKUP($A26,'Return Data'!$B$7:$R$2843,7,0)</f>
        <v>3.1751</v>
      </c>
      <c r="I26" s="66">
        <f t="shared" si="2"/>
        <v>9</v>
      </c>
      <c r="J26" s="65">
        <f>VLOOKUP($A26,'Return Data'!$B$7:$R$2843,8,0)</f>
        <v>3.1488</v>
      </c>
      <c r="K26" s="66">
        <f t="shared" si="3"/>
        <v>12</v>
      </c>
      <c r="L26" s="65">
        <f>VLOOKUP($A26,'Return Data'!$B$7:$R$2843,9,0)</f>
        <v>3.1042999999999998</v>
      </c>
      <c r="M26" s="66">
        <f t="shared" si="4"/>
        <v>15</v>
      </c>
      <c r="N26" s="65">
        <f>VLOOKUP($A26,'Return Data'!$B$7:$R$2843,10,0)</f>
        <v>3.0878000000000001</v>
      </c>
      <c r="O26" s="66">
        <f t="shared" si="5"/>
        <v>12</v>
      </c>
      <c r="P26" s="65">
        <f>VLOOKUP($A26,'Return Data'!$B$7:$R$2843,11,0)</f>
        <v>3.0276000000000001</v>
      </c>
      <c r="Q26" s="66">
        <f t="shared" si="8"/>
        <v>14</v>
      </c>
      <c r="R26" s="65">
        <f>VLOOKUP($A26,'Return Data'!$B$7:$R$2843,12,0)</f>
        <v>3.0581999999999998</v>
      </c>
      <c r="S26" s="66">
        <f t="shared" si="10"/>
        <v>15</v>
      </c>
      <c r="T26" s="65">
        <f>VLOOKUP($A26,'Return Data'!$B$7:$R$2843,13,0)</f>
        <v>3.0585</v>
      </c>
      <c r="U26" s="66">
        <f t="shared" si="11"/>
        <v>15</v>
      </c>
      <c r="V26" s="65">
        <f>VLOOKUP($A26,'Return Data'!$B$7:$R$2843,17,0)</f>
        <v>4.0018000000000002</v>
      </c>
      <c r="W26" s="66">
        <f t="shared" ref="W26:W36" si="14">RANK(V26,V$8:V$37,0)</f>
        <v>2</v>
      </c>
      <c r="X26" s="65">
        <f>VLOOKUP($A26,'Return Data'!$B$7:$R$2843,14,0)</f>
        <v>4.7579000000000002</v>
      </c>
      <c r="Y26" s="66">
        <f t="shared" ref="Y26:Y36" si="15">RANK(X26,X$8:X$37,0)</f>
        <v>2</v>
      </c>
      <c r="Z26" s="65">
        <f>VLOOKUP($A26,'Return Data'!$B$7:$R$2843,16,0)</f>
        <v>6.7007000000000003</v>
      </c>
      <c r="AA26" s="67">
        <f t="shared" si="7"/>
        <v>1</v>
      </c>
    </row>
    <row r="27" spans="1:27" x14ac:dyDescent="0.3">
      <c r="A27" s="63" t="s">
        <v>1321</v>
      </c>
      <c r="B27" s="64">
        <f>VLOOKUP($A27,'Return Data'!$B$7:$R$2843,3,0)</f>
        <v>44319</v>
      </c>
      <c r="C27" s="65">
        <f>VLOOKUP($A27,'Return Data'!$B$7:$R$2843,4,0)</f>
        <v>1069.5690999999999</v>
      </c>
      <c r="D27" s="65">
        <f>VLOOKUP($A27,'Return Data'!$B$7:$R$2843,5,0)</f>
        <v>3.1909999999999998</v>
      </c>
      <c r="E27" s="66">
        <f t="shared" si="0"/>
        <v>5</v>
      </c>
      <c r="F27" s="65">
        <f>VLOOKUP($A27,'Return Data'!$B$7:$R$2843,6,0)</f>
        <v>3.2063999999999999</v>
      </c>
      <c r="G27" s="66">
        <f t="shared" si="1"/>
        <v>5</v>
      </c>
      <c r="H27" s="65">
        <f>VLOOKUP($A27,'Return Data'!$B$7:$R$2843,7,0)</f>
        <v>3.1932</v>
      </c>
      <c r="I27" s="66">
        <f t="shared" si="2"/>
        <v>6</v>
      </c>
      <c r="J27" s="65">
        <f>VLOOKUP($A27,'Return Data'!$B$7:$R$2843,8,0)</f>
        <v>3.1514000000000002</v>
      </c>
      <c r="K27" s="66">
        <f t="shared" si="3"/>
        <v>11</v>
      </c>
      <c r="L27" s="65">
        <f>VLOOKUP($A27,'Return Data'!$B$7:$R$2843,9,0)</f>
        <v>3.1116000000000001</v>
      </c>
      <c r="M27" s="66">
        <f t="shared" si="4"/>
        <v>11</v>
      </c>
      <c r="N27" s="65">
        <f>VLOOKUP($A27,'Return Data'!$B$7:$R$2843,10,0)</f>
        <v>3.0831</v>
      </c>
      <c r="O27" s="66">
        <f t="shared" si="5"/>
        <v>13</v>
      </c>
      <c r="P27" s="65">
        <f>VLOOKUP($A27,'Return Data'!$B$7:$R$2843,11,0)</f>
        <v>3.0204</v>
      </c>
      <c r="Q27" s="66">
        <f t="shared" si="8"/>
        <v>17</v>
      </c>
      <c r="R27" s="65">
        <f>VLOOKUP($A27,'Return Data'!$B$7:$R$2843,12,0)</f>
        <v>3.0476000000000001</v>
      </c>
      <c r="S27" s="66">
        <f t="shared" si="10"/>
        <v>19</v>
      </c>
      <c r="T27" s="65">
        <f>VLOOKUP($A27,'Return Data'!$B$7:$R$2843,13,0)</f>
        <v>3.0451000000000001</v>
      </c>
      <c r="U27" s="66">
        <f t="shared" si="11"/>
        <v>18</v>
      </c>
      <c r="V27" s="65"/>
      <c r="W27" s="66"/>
      <c r="X27" s="65"/>
      <c r="Y27" s="66"/>
      <c r="Z27" s="65">
        <f>VLOOKUP($A27,'Return Data'!$B$7:$R$2843,16,0)</f>
        <v>3.7869999999999999</v>
      </c>
      <c r="AA27" s="67">
        <f t="shared" si="7"/>
        <v>23</v>
      </c>
    </row>
    <row r="28" spans="1:27" x14ac:dyDescent="0.3">
      <c r="A28" s="63" t="s">
        <v>1323</v>
      </c>
      <c r="B28" s="64">
        <f>VLOOKUP($A28,'Return Data'!$B$7:$R$2843,3,0)</f>
        <v>44319</v>
      </c>
      <c r="C28" s="65">
        <f>VLOOKUP($A28,'Return Data'!$B$7:$R$2843,4,0)</f>
        <v>1067.9401</v>
      </c>
      <c r="D28" s="65">
        <f>VLOOKUP($A28,'Return Data'!$B$7:$R$2843,5,0)</f>
        <v>3.1720000000000002</v>
      </c>
      <c r="E28" s="66">
        <f t="shared" si="0"/>
        <v>7</v>
      </c>
      <c r="F28" s="65">
        <f>VLOOKUP($A28,'Return Data'!$B$7:$R$2843,6,0)</f>
        <v>3.1941999999999999</v>
      </c>
      <c r="G28" s="66">
        <f t="shared" si="1"/>
        <v>8</v>
      </c>
      <c r="H28" s="65">
        <f>VLOOKUP($A28,'Return Data'!$B$7:$R$2843,7,0)</f>
        <v>3.3466999999999998</v>
      </c>
      <c r="I28" s="66">
        <f t="shared" si="2"/>
        <v>1</v>
      </c>
      <c r="J28" s="65">
        <f>VLOOKUP($A28,'Return Data'!$B$7:$R$2843,8,0)</f>
        <v>3.2435999999999998</v>
      </c>
      <c r="K28" s="66">
        <f t="shared" si="3"/>
        <v>2</v>
      </c>
      <c r="L28" s="65">
        <f>VLOOKUP($A28,'Return Data'!$B$7:$R$2843,9,0)</f>
        <v>3.1576</v>
      </c>
      <c r="M28" s="66">
        <f t="shared" si="4"/>
        <v>5</v>
      </c>
      <c r="N28" s="65">
        <f>VLOOKUP($A28,'Return Data'!$B$7:$R$2843,10,0)</f>
        <v>3.1151</v>
      </c>
      <c r="O28" s="66">
        <f t="shared" si="5"/>
        <v>7</v>
      </c>
      <c r="P28" s="65">
        <f>VLOOKUP($A28,'Return Data'!$B$7:$R$2843,11,0)</f>
        <v>3.0558999999999998</v>
      </c>
      <c r="Q28" s="66">
        <f t="shared" si="8"/>
        <v>10</v>
      </c>
      <c r="R28" s="65">
        <f>VLOOKUP($A28,'Return Data'!$B$7:$R$2843,12,0)</f>
        <v>3.0931999999999999</v>
      </c>
      <c r="S28" s="66">
        <f t="shared" si="10"/>
        <v>8</v>
      </c>
      <c r="T28" s="65">
        <f>VLOOKUP($A28,'Return Data'!$B$7:$R$2843,13,0)</f>
        <v>3.1025999999999998</v>
      </c>
      <c r="U28" s="66">
        <f t="shared" si="11"/>
        <v>5</v>
      </c>
      <c r="V28" s="65"/>
      <c r="W28" s="66"/>
      <c r="X28" s="65"/>
      <c r="Y28" s="66"/>
      <c r="Z28" s="65">
        <f>VLOOKUP($A28,'Return Data'!$B$7:$R$2843,16,0)</f>
        <v>3.7601</v>
      </c>
      <c r="AA28" s="67">
        <f t="shared" si="7"/>
        <v>24</v>
      </c>
    </row>
    <row r="29" spans="1:27" x14ac:dyDescent="0.3">
      <c r="A29" s="63" t="s">
        <v>1325</v>
      </c>
      <c r="B29" s="64">
        <f>VLOOKUP($A29,'Return Data'!$B$7:$R$2843,3,0)</f>
        <v>44319</v>
      </c>
      <c r="C29" s="65">
        <f>VLOOKUP($A29,'Return Data'!$B$7:$R$2843,4,0)</f>
        <v>1057.3008</v>
      </c>
      <c r="D29" s="65">
        <f>VLOOKUP($A29,'Return Data'!$B$7:$R$2843,5,0)</f>
        <v>3.2281</v>
      </c>
      <c r="E29" s="66">
        <f t="shared" si="0"/>
        <v>2</v>
      </c>
      <c r="F29" s="65">
        <f>VLOOKUP($A29,'Return Data'!$B$7:$R$2843,6,0)</f>
        <v>3.2229000000000001</v>
      </c>
      <c r="G29" s="66">
        <f t="shared" si="1"/>
        <v>2</v>
      </c>
      <c r="H29" s="65">
        <f>VLOOKUP($A29,'Return Data'!$B$7:$R$2843,7,0)</f>
        <v>3.2199</v>
      </c>
      <c r="I29" s="66">
        <f t="shared" si="2"/>
        <v>3</v>
      </c>
      <c r="J29" s="65">
        <f>VLOOKUP($A29,'Return Data'!$B$7:$R$2843,8,0)</f>
        <v>3.194</v>
      </c>
      <c r="K29" s="66">
        <f t="shared" si="3"/>
        <v>4</v>
      </c>
      <c r="L29" s="65">
        <f>VLOOKUP($A29,'Return Data'!$B$7:$R$2843,9,0)</f>
        <v>3.1705000000000001</v>
      </c>
      <c r="M29" s="66">
        <f t="shared" si="4"/>
        <v>3</v>
      </c>
      <c r="N29" s="65">
        <f>VLOOKUP($A29,'Return Data'!$B$7:$R$2843,10,0)</f>
        <v>3.1404999999999998</v>
      </c>
      <c r="O29" s="66">
        <f t="shared" si="5"/>
        <v>3</v>
      </c>
      <c r="P29" s="65">
        <f>VLOOKUP($A29,'Return Data'!$B$7:$R$2843,11,0)</f>
        <v>3.0991</v>
      </c>
      <c r="Q29" s="66">
        <f t="shared" si="8"/>
        <v>2</v>
      </c>
      <c r="R29" s="65">
        <f>VLOOKUP($A29,'Return Data'!$B$7:$R$2843,12,0)</f>
        <v>3.1345999999999998</v>
      </c>
      <c r="S29" s="66">
        <f t="shared" si="10"/>
        <v>2</v>
      </c>
      <c r="T29" s="65">
        <f>VLOOKUP($A29,'Return Data'!$B$7:$R$2843,13,0)</f>
        <v>3.1501000000000001</v>
      </c>
      <c r="U29" s="66">
        <f t="shared" ref="U29" si="16">RANK(T29,T$8:T$37,0)</f>
        <v>1</v>
      </c>
      <c r="V29" s="65"/>
      <c r="W29" s="66"/>
      <c r="X29" s="65"/>
      <c r="Y29" s="66"/>
      <c r="Z29" s="65">
        <f>VLOOKUP($A29,'Return Data'!$B$7:$R$2843,16,0)</f>
        <v>3.6585000000000001</v>
      </c>
      <c r="AA29" s="67">
        <f t="shared" si="7"/>
        <v>25</v>
      </c>
    </row>
    <row r="30" spans="1:27" x14ac:dyDescent="0.3">
      <c r="A30" s="63" t="s">
        <v>1327</v>
      </c>
      <c r="B30" s="64">
        <f>VLOOKUP($A30,'Return Data'!$B$7:$R$2843,3,0)</f>
        <v>44319</v>
      </c>
      <c r="C30" s="65">
        <f>VLOOKUP($A30,'Return Data'!$B$7:$R$2843,4,0)</f>
        <v>110.7843</v>
      </c>
      <c r="D30" s="65">
        <f>VLOOKUP($A30,'Return Data'!$B$7:$R$2843,5,0)</f>
        <v>3.0973000000000002</v>
      </c>
      <c r="E30" s="66">
        <f t="shared" si="0"/>
        <v>22</v>
      </c>
      <c r="F30" s="65">
        <f>VLOOKUP($A30,'Return Data'!$B$7:$R$2843,6,0)</f>
        <v>3.1417000000000002</v>
      </c>
      <c r="G30" s="66">
        <f t="shared" si="1"/>
        <v>19</v>
      </c>
      <c r="H30" s="65">
        <f>VLOOKUP($A30,'Return Data'!$B$7:$R$2843,7,0)</f>
        <v>3.1413000000000002</v>
      </c>
      <c r="I30" s="66">
        <f t="shared" si="2"/>
        <v>18</v>
      </c>
      <c r="J30" s="65">
        <f>VLOOKUP($A30,'Return Data'!$B$7:$R$2843,8,0)</f>
        <v>3.129</v>
      </c>
      <c r="K30" s="66">
        <f t="shared" si="3"/>
        <v>18</v>
      </c>
      <c r="L30" s="65">
        <f>VLOOKUP($A30,'Return Data'!$B$7:$R$2843,9,0)</f>
        <v>3.1057000000000001</v>
      </c>
      <c r="M30" s="66">
        <f t="shared" si="4"/>
        <v>13</v>
      </c>
      <c r="N30" s="65">
        <f>VLOOKUP($A30,'Return Data'!$B$7:$R$2843,10,0)</f>
        <v>3.0608</v>
      </c>
      <c r="O30" s="66">
        <f t="shared" si="5"/>
        <v>19</v>
      </c>
      <c r="P30" s="65">
        <f>VLOOKUP($A30,'Return Data'!$B$7:$R$2843,11,0)</f>
        <v>3.0270999999999999</v>
      </c>
      <c r="Q30" s="66">
        <f t="shared" si="8"/>
        <v>15</v>
      </c>
      <c r="R30" s="65">
        <f>VLOOKUP($A30,'Return Data'!$B$7:$R$2843,12,0)</f>
        <v>3.0547</v>
      </c>
      <c r="S30" s="66">
        <f t="shared" si="10"/>
        <v>16</v>
      </c>
      <c r="T30" s="65">
        <f>VLOOKUP($A30,'Return Data'!$B$7:$R$2843,13,0)</f>
        <v>3.0670000000000002</v>
      </c>
      <c r="U30" s="66">
        <f t="shared" si="11"/>
        <v>13</v>
      </c>
      <c r="V30" s="65"/>
      <c r="W30" s="66"/>
      <c r="X30" s="65"/>
      <c r="Y30" s="66"/>
      <c r="Z30" s="65">
        <f>VLOOKUP($A30,'Return Data'!$B$7:$R$2843,16,0)</f>
        <v>4.4058999999999999</v>
      </c>
      <c r="AA30" s="67">
        <f t="shared" si="7"/>
        <v>9</v>
      </c>
    </row>
    <row r="31" spans="1:27" x14ac:dyDescent="0.3">
      <c r="A31" s="63" t="s">
        <v>1329</v>
      </c>
      <c r="B31" s="64">
        <f>VLOOKUP($A31,'Return Data'!$B$7:$R$2843,3,0)</f>
        <v>44319</v>
      </c>
      <c r="C31" s="65">
        <f>VLOOKUP($A31,'Return Data'!$B$7:$R$2843,4,0)</f>
        <v>1065.0438999999999</v>
      </c>
      <c r="D31" s="65">
        <f>VLOOKUP($A31,'Return Data'!$B$7:$R$2843,5,0)</f>
        <v>3.1978</v>
      </c>
      <c r="E31" s="66">
        <f t="shared" si="0"/>
        <v>4</v>
      </c>
      <c r="F31" s="65">
        <f>VLOOKUP($A31,'Return Data'!$B$7:$R$2843,6,0)</f>
        <v>3.2566000000000002</v>
      </c>
      <c r="G31" s="66">
        <f t="shared" si="1"/>
        <v>1</v>
      </c>
      <c r="H31" s="65">
        <f>VLOOKUP($A31,'Return Data'!$B$7:$R$2843,7,0)</f>
        <v>3.2284000000000002</v>
      </c>
      <c r="I31" s="66">
        <f t="shared" si="2"/>
        <v>2</v>
      </c>
      <c r="J31" s="65">
        <f>VLOOKUP($A31,'Return Data'!$B$7:$R$2843,8,0)</f>
        <v>3.2042999999999999</v>
      </c>
      <c r="K31" s="66">
        <f t="shared" si="3"/>
        <v>3</v>
      </c>
      <c r="L31" s="65">
        <f>VLOOKUP($A31,'Return Data'!$B$7:$R$2843,9,0)</f>
        <v>3.1757</v>
      </c>
      <c r="M31" s="66">
        <f t="shared" si="4"/>
        <v>2</v>
      </c>
      <c r="N31" s="65">
        <f>VLOOKUP($A31,'Return Data'!$B$7:$R$2843,10,0)</f>
        <v>3.1311</v>
      </c>
      <c r="O31" s="66">
        <f t="shared" si="5"/>
        <v>5</v>
      </c>
      <c r="P31" s="65">
        <f>VLOOKUP($A31,'Return Data'!$B$7:$R$2843,11,0)</f>
        <v>3.0901999999999998</v>
      </c>
      <c r="Q31" s="66">
        <f t="shared" si="8"/>
        <v>4</v>
      </c>
      <c r="R31" s="65">
        <f>VLOOKUP($A31,'Return Data'!$B$7:$R$2843,12,0)</f>
        <v>3.11</v>
      </c>
      <c r="S31" s="66">
        <f t="shared" si="10"/>
        <v>5</v>
      </c>
      <c r="T31" s="65">
        <f>VLOOKUP($A31,'Return Data'!$B$7:$R$2843,13,0)</f>
        <v>3.1318999999999999</v>
      </c>
      <c r="U31" s="66">
        <f t="shared" si="11"/>
        <v>3</v>
      </c>
      <c r="V31" s="65"/>
      <c r="W31" s="66"/>
      <c r="X31" s="65"/>
      <c r="Y31" s="66"/>
      <c r="Z31" s="65">
        <f>VLOOKUP($A31,'Return Data'!$B$7:$R$2843,16,0)</f>
        <v>3.8108</v>
      </c>
      <c r="AA31" s="67">
        <f t="shared" si="7"/>
        <v>20</v>
      </c>
    </row>
    <row r="32" spans="1:27" x14ac:dyDescent="0.3">
      <c r="A32" s="63" t="s">
        <v>1331</v>
      </c>
      <c r="B32" s="64">
        <f>VLOOKUP($A32,'Return Data'!$B$7:$R$2843,3,0)</f>
        <v>44319</v>
      </c>
      <c r="C32" s="65">
        <f>VLOOKUP($A32,'Return Data'!$B$7:$R$2843,4,0)</f>
        <v>3361.2211000000002</v>
      </c>
      <c r="D32" s="65">
        <f>VLOOKUP($A32,'Return Data'!$B$7:$R$2843,5,0)</f>
        <v>3.1396000000000002</v>
      </c>
      <c r="E32" s="66">
        <f t="shared" si="0"/>
        <v>13</v>
      </c>
      <c r="F32" s="65">
        <f>VLOOKUP($A32,'Return Data'!$B$7:$R$2843,6,0)</f>
        <v>3.1865000000000001</v>
      </c>
      <c r="G32" s="66">
        <f t="shared" si="1"/>
        <v>10</v>
      </c>
      <c r="H32" s="65">
        <f>VLOOKUP($A32,'Return Data'!$B$7:$R$2843,7,0)</f>
        <v>3.1697000000000002</v>
      </c>
      <c r="I32" s="66">
        <f t="shared" si="2"/>
        <v>10</v>
      </c>
      <c r="J32" s="65">
        <f>VLOOKUP($A32,'Return Data'!$B$7:$R$2843,8,0)</f>
        <v>3.1581000000000001</v>
      </c>
      <c r="K32" s="66">
        <f t="shared" si="3"/>
        <v>9</v>
      </c>
      <c r="L32" s="65">
        <f>VLOOKUP($A32,'Return Data'!$B$7:$R$2843,9,0)</f>
        <v>3.1082000000000001</v>
      </c>
      <c r="M32" s="66">
        <f t="shared" si="4"/>
        <v>12</v>
      </c>
      <c r="N32" s="65">
        <f>VLOOKUP($A32,'Return Data'!$B$7:$R$2843,10,0)</f>
        <v>3.0691999999999999</v>
      </c>
      <c r="O32" s="66">
        <f t="shared" si="5"/>
        <v>16</v>
      </c>
      <c r="P32" s="65">
        <f>VLOOKUP($A32,'Return Data'!$B$7:$R$2843,11,0)</f>
        <v>3.0110000000000001</v>
      </c>
      <c r="Q32" s="66">
        <f t="shared" si="8"/>
        <v>22</v>
      </c>
      <c r="R32" s="65">
        <f>VLOOKUP($A32,'Return Data'!$B$7:$R$2843,12,0)</f>
        <v>3.04</v>
      </c>
      <c r="S32" s="66">
        <f t="shared" si="10"/>
        <v>23</v>
      </c>
      <c r="T32" s="65">
        <f>VLOOKUP($A32,'Return Data'!$B$7:$R$2843,13,0)</f>
        <v>3.0455000000000001</v>
      </c>
      <c r="U32" s="66">
        <f t="shared" si="11"/>
        <v>17</v>
      </c>
      <c r="V32" s="65">
        <f>VLOOKUP($A32,'Return Data'!$B$7:$R$2843,17,0)</f>
        <v>3.9756999999999998</v>
      </c>
      <c r="W32" s="66">
        <f t="shared" si="14"/>
        <v>4</v>
      </c>
      <c r="X32" s="65">
        <f>VLOOKUP($A32,'Return Data'!$B$7:$R$2843,14,0)</f>
        <v>4.7484999999999999</v>
      </c>
      <c r="Y32" s="66">
        <f t="shared" si="15"/>
        <v>3</v>
      </c>
      <c r="Z32" s="65">
        <f>VLOOKUP($A32,'Return Data'!$B$7:$R$2843,16,0)</f>
        <v>6.5883000000000003</v>
      </c>
      <c r="AA32" s="67">
        <f t="shared" si="7"/>
        <v>3</v>
      </c>
    </row>
    <row r="33" spans="1:27" x14ac:dyDescent="0.3">
      <c r="A33" s="63" t="s">
        <v>1333</v>
      </c>
      <c r="B33" s="64">
        <f>VLOOKUP($A33,'Return Data'!$B$7:$R$2843,3,0)</f>
        <v>44319</v>
      </c>
      <c r="C33" s="65">
        <f>VLOOKUP($A33,'Return Data'!$B$7:$R$2843,4,0)</f>
        <v>1097.4456</v>
      </c>
      <c r="D33" s="65">
        <f>VLOOKUP($A33,'Return Data'!$B$7:$R$2843,5,0)</f>
        <v>3.0733999999999999</v>
      </c>
      <c r="E33" s="66">
        <f t="shared" si="0"/>
        <v>25</v>
      </c>
      <c r="F33" s="65">
        <f>VLOOKUP($A33,'Return Data'!$B$7:$R$2843,6,0)</f>
        <v>3.1183000000000001</v>
      </c>
      <c r="G33" s="66">
        <f t="shared" si="1"/>
        <v>24</v>
      </c>
      <c r="H33" s="65">
        <f>VLOOKUP($A33,'Return Data'!$B$7:$R$2843,7,0)</f>
        <v>3.1086999999999998</v>
      </c>
      <c r="I33" s="66">
        <f t="shared" si="2"/>
        <v>26</v>
      </c>
      <c r="J33" s="65">
        <f>VLOOKUP($A33,'Return Data'!$B$7:$R$2843,8,0)</f>
        <v>3.0870000000000002</v>
      </c>
      <c r="K33" s="66">
        <f t="shared" si="3"/>
        <v>27</v>
      </c>
      <c r="L33" s="65">
        <f>VLOOKUP($A33,'Return Data'!$B$7:$R$2843,9,0)</f>
        <v>3.0714000000000001</v>
      </c>
      <c r="M33" s="66">
        <f t="shared" si="4"/>
        <v>25</v>
      </c>
      <c r="N33" s="65">
        <f>VLOOKUP($A33,'Return Data'!$B$7:$R$2843,10,0)</f>
        <v>3.0327999999999999</v>
      </c>
      <c r="O33" s="66">
        <f t="shared" si="5"/>
        <v>26</v>
      </c>
      <c r="P33" s="65">
        <f>VLOOKUP($A33,'Return Data'!$B$7:$R$2843,11,0)</f>
        <v>2.9876999999999998</v>
      </c>
      <c r="Q33" s="66">
        <f t="shared" si="8"/>
        <v>26</v>
      </c>
      <c r="R33" s="65">
        <f>VLOOKUP($A33,'Return Data'!$B$7:$R$2843,12,0)</f>
        <v>3.0167000000000002</v>
      </c>
      <c r="S33" s="66">
        <f t="shared" si="10"/>
        <v>26</v>
      </c>
      <c r="T33" s="65">
        <f>VLOOKUP($A33,'Return Data'!$B$7:$R$2843,13,0)</f>
        <v>3.0274000000000001</v>
      </c>
      <c r="U33" s="66">
        <f t="shared" si="11"/>
        <v>22</v>
      </c>
      <c r="V33" s="65"/>
      <c r="W33" s="66"/>
      <c r="X33" s="65"/>
      <c r="Y33" s="66"/>
      <c r="Z33" s="65">
        <f>VLOOKUP($A33,'Return Data'!$B$7:$R$2843,16,0)</f>
        <v>4.4766000000000004</v>
      </c>
      <c r="AA33" s="67">
        <f t="shared" si="7"/>
        <v>6</v>
      </c>
    </row>
    <row r="34" spans="1:27" x14ac:dyDescent="0.3">
      <c r="A34" s="63" t="s">
        <v>1335</v>
      </c>
      <c r="B34" s="64">
        <f>VLOOKUP($A34,'Return Data'!$B$7:$R$2843,3,0)</f>
        <v>44319</v>
      </c>
      <c r="C34" s="65">
        <f>VLOOKUP($A34,'Return Data'!$B$7:$R$2843,4,0)</f>
        <v>1088.9871000000001</v>
      </c>
      <c r="D34" s="65">
        <f>VLOOKUP($A34,'Return Data'!$B$7:$R$2843,5,0)</f>
        <v>3.1408</v>
      </c>
      <c r="E34" s="66">
        <f t="shared" si="0"/>
        <v>12</v>
      </c>
      <c r="F34" s="65">
        <f>VLOOKUP($A34,'Return Data'!$B$7:$R$2843,6,0)</f>
        <v>3.1671</v>
      </c>
      <c r="G34" s="66">
        <f t="shared" si="1"/>
        <v>13</v>
      </c>
      <c r="H34" s="65">
        <f>VLOOKUP($A34,'Return Data'!$B$7:$R$2843,7,0)</f>
        <v>3.1663999999999999</v>
      </c>
      <c r="I34" s="66">
        <f t="shared" si="2"/>
        <v>11</v>
      </c>
      <c r="J34" s="65">
        <f>VLOOKUP($A34,'Return Data'!$B$7:$R$2843,8,0)</f>
        <v>3.1486999999999998</v>
      </c>
      <c r="K34" s="66">
        <f t="shared" si="3"/>
        <v>13</v>
      </c>
      <c r="L34" s="65">
        <f>VLOOKUP($A34,'Return Data'!$B$7:$R$2843,9,0)</f>
        <v>3.0922999999999998</v>
      </c>
      <c r="M34" s="66">
        <f t="shared" si="4"/>
        <v>20</v>
      </c>
      <c r="N34" s="65">
        <f>VLOOKUP($A34,'Return Data'!$B$7:$R$2843,10,0)</f>
        <v>3.1263000000000001</v>
      </c>
      <c r="O34" s="66">
        <f t="shared" si="5"/>
        <v>6</v>
      </c>
      <c r="P34" s="65">
        <f>VLOOKUP($A34,'Return Data'!$B$7:$R$2843,11,0)</f>
        <v>3.0619999999999998</v>
      </c>
      <c r="Q34" s="66">
        <f t="shared" si="8"/>
        <v>8</v>
      </c>
      <c r="R34" s="65">
        <f>VLOOKUP($A34,'Return Data'!$B$7:$R$2843,12,0)</f>
        <v>3.0871</v>
      </c>
      <c r="S34" s="66">
        <f t="shared" si="10"/>
        <v>9</v>
      </c>
      <c r="T34" s="65">
        <f>VLOOKUP($A34,'Return Data'!$B$7:$R$2843,13,0)</f>
        <v>3.0848</v>
      </c>
      <c r="U34" s="66">
        <f t="shared" si="11"/>
        <v>10</v>
      </c>
      <c r="V34" s="65"/>
      <c r="W34" s="66"/>
      <c r="X34" s="65"/>
      <c r="Y34" s="66"/>
      <c r="Z34" s="65">
        <f>VLOOKUP($A34,'Return Data'!$B$7:$R$2843,16,0)</f>
        <v>4.1181000000000001</v>
      </c>
      <c r="AA34" s="67">
        <f t="shared" si="7"/>
        <v>13</v>
      </c>
    </row>
    <row r="35" spans="1:27" x14ac:dyDescent="0.3">
      <c r="A35" s="63" t="s">
        <v>1337</v>
      </c>
      <c r="B35" s="64">
        <f>VLOOKUP($A35,'Return Data'!$B$7:$R$2843,3,0)</f>
        <v>44319</v>
      </c>
      <c r="C35" s="65">
        <f>VLOOKUP($A35,'Return Data'!$B$7:$R$2843,4,0)</f>
        <v>1086.7815000000001</v>
      </c>
      <c r="D35" s="65">
        <f>VLOOKUP($A35,'Return Data'!$B$7:$R$2843,5,0)</f>
        <v>3.0767000000000002</v>
      </c>
      <c r="E35" s="66">
        <f t="shared" si="0"/>
        <v>24</v>
      </c>
      <c r="F35" s="65">
        <f>VLOOKUP($A35,'Return Data'!$B$7:$R$2843,6,0)</f>
        <v>3.1814</v>
      </c>
      <c r="G35" s="66">
        <f t="shared" si="1"/>
        <v>11</v>
      </c>
      <c r="H35" s="65">
        <f>VLOOKUP($A35,'Return Data'!$B$7:$R$2843,7,0)</f>
        <v>3.1301000000000001</v>
      </c>
      <c r="I35" s="66">
        <f t="shared" si="2"/>
        <v>21</v>
      </c>
      <c r="J35" s="65">
        <f>VLOOKUP($A35,'Return Data'!$B$7:$R$2843,8,0)</f>
        <v>3.1183000000000001</v>
      </c>
      <c r="K35" s="66">
        <f t="shared" si="3"/>
        <v>22</v>
      </c>
      <c r="L35" s="65">
        <f>VLOOKUP($A35,'Return Data'!$B$7:$R$2843,9,0)</f>
        <v>3.07</v>
      </c>
      <c r="M35" s="66">
        <f t="shared" si="4"/>
        <v>26</v>
      </c>
      <c r="N35" s="65">
        <f>VLOOKUP($A35,'Return Data'!$B$7:$R$2843,10,0)</f>
        <v>3.0503</v>
      </c>
      <c r="O35" s="66">
        <f t="shared" si="5"/>
        <v>25</v>
      </c>
      <c r="P35" s="65">
        <f>VLOOKUP($A35,'Return Data'!$B$7:$R$2843,11,0)</f>
        <v>3.0097999999999998</v>
      </c>
      <c r="Q35" s="66">
        <f t="shared" si="8"/>
        <v>23</v>
      </c>
      <c r="R35" s="65">
        <f>VLOOKUP($A35,'Return Data'!$B$7:$R$2843,12,0)</f>
        <v>3.0415000000000001</v>
      </c>
      <c r="S35" s="66">
        <f t="shared" si="10"/>
        <v>22</v>
      </c>
      <c r="T35" s="65">
        <f>VLOOKUP($A35,'Return Data'!$B$7:$R$2843,13,0)</f>
        <v>3.0327000000000002</v>
      </c>
      <c r="U35" s="66">
        <f t="shared" si="11"/>
        <v>21</v>
      </c>
      <c r="V35" s="65"/>
      <c r="W35" s="66"/>
      <c r="X35" s="65"/>
      <c r="Y35" s="66"/>
      <c r="Z35" s="65">
        <f>VLOOKUP($A35,'Return Data'!$B$7:$R$2843,16,0)</f>
        <v>4.0263999999999998</v>
      </c>
      <c r="AA35" s="67">
        <f t="shared" si="7"/>
        <v>16</v>
      </c>
    </row>
    <row r="36" spans="1:27" x14ac:dyDescent="0.3">
      <c r="A36" s="63" t="s">
        <v>1339</v>
      </c>
      <c r="B36" s="64">
        <f>VLOOKUP($A36,'Return Data'!$B$7:$R$2843,3,0)</f>
        <v>44319</v>
      </c>
      <c r="C36" s="65">
        <f>VLOOKUP($A36,'Return Data'!$B$7:$R$2843,4,0)</f>
        <v>2825.5479999999998</v>
      </c>
      <c r="D36" s="65">
        <f>VLOOKUP($A36,'Return Data'!$B$7:$R$2843,5,0)</f>
        <v>3.1031</v>
      </c>
      <c r="E36" s="66">
        <f t="shared" si="0"/>
        <v>19</v>
      </c>
      <c r="F36" s="65">
        <f>VLOOKUP($A36,'Return Data'!$B$7:$R$2843,6,0)</f>
        <v>3.1631</v>
      </c>
      <c r="G36" s="66">
        <f t="shared" si="1"/>
        <v>15</v>
      </c>
      <c r="H36" s="65">
        <f>VLOOKUP($A36,'Return Data'!$B$7:$R$2843,7,0)</f>
        <v>3.1625000000000001</v>
      </c>
      <c r="I36" s="66">
        <f t="shared" si="2"/>
        <v>14</v>
      </c>
      <c r="J36" s="65">
        <f>VLOOKUP($A36,'Return Data'!$B$7:$R$2843,8,0)</f>
        <v>3.1541000000000001</v>
      </c>
      <c r="K36" s="66">
        <f t="shared" si="3"/>
        <v>10</v>
      </c>
      <c r="L36" s="65">
        <f>VLOOKUP($A36,'Return Data'!$B$7:$R$2843,9,0)</f>
        <v>3.1048</v>
      </c>
      <c r="M36" s="66">
        <f t="shared" si="4"/>
        <v>14</v>
      </c>
      <c r="N36" s="65">
        <f>VLOOKUP($A36,'Return Data'!$B$7:$R$2843,10,0)</f>
        <v>3.0724999999999998</v>
      </c>
      <c r="O36" s="66">
        <f t="shared" si="5"/>
        <v>14</v>
      </c>
      <c r="P36" s="65">
        <f>VLOOKUP($A36,'Return Data'!$B$7:$R$2843,11,0)</f>
        <v>3.0226999999999999</v>
      </c>
      <c r="Q36" s="66">
        <f t="shared" si="8"/>
        <v>16</v>
      </c>
      <c r="R36" s="65">
        <f>VLOOKUP($A36,'Return Data'!$B$7:$R$2843,12,0)</f>
        <v>3.0602</v>
      </c>
      <c r="S36" s="66">
        <f t="shared" si="10"/>
        <v>14</v>
      </c>
      <c r="T36" s="65">
        <f>VLOOKUP($A36,'Return Data'!$B$7:$R$2843,13,0)</f>
        <v>3.0676999999999999</v>
      </c>
      <c r="U36" s="66">
        <f t="shared" si="11"/>
        <v>12</v>
      </c>
      <c r="V36" s="65">
        <f>VLOOKUP($A36,'Return Data'!$B$7:$R$2843,17,0)</f>
        <v>4.0133999999999999</v>
      </c>
      <c r="W36" s="66">
        <f t="shared" si="14"/>
        <v>1</v>
      </c>
      <c r="X36" s="65">
        <f>VLOOKUP($A36,'Return Data'!$B$7:$R$2843,14,0)</f>
        <v>4.79</v>
      </c>
      <c r="Y36" s="66">
        <f t="shared" si="15"/>
        <v>1</v>
      </c>
      <c r="Z36" s="65">
        <f>VLOOKUP($A36,'Return Data'!$B$7:$R$2843,16,0)</f>
        <v>6.6929999999999996</v>
      </c>
      <c r="AA36" s="67">
        <f t="shared" si="7"/>
        <v>2</v>
      </c>
    </row>
    <row r="37" spans="1:27" x14ac:dyDescent="0.3">
      <c r="A37" s="63" t="s">
        <v>1341</v>
      </c>
      <c r="B37" s="64">
        <f>VLOOKUP($A37,'Return Data'!$B$7:$R$2843,3,0)</f>
        <v>44319</v>
      </c>
      <c r="C37" s="65">
        <f>VLOOKUP($A37,'Return Data'!$B$7:$R$2843,4,0)</f>
        <v>1061.9981</v>
      </c>
      <c r="D37" s="65">
        <f>VLOOKUP($A37,'Return Data'!$B$7:$R$2843,5,0)</f>
        <v>3.0076000000000001</v>
      </c>
      <c r="E37" s="66">
        <f t="shared" si="0"/>
        <v>30</v>
      </c>
      <c r="F37" s="65">
        <f>VLOOKUP($A37,'Return Data'!$B$7:$R$2843,6,0)</f>
        <v>3.0573000000000001</v>
      </c>
      <c r="G37" s="66">
        <f t="shared" si="1"/>
        <v>30</v>
      </c>
      <c r="H37" s="65">
        <f>VLOOKUP($A37,'Return Data'!$B$7:$R$2843,7,0)</f>
        <v>3.0537999999999998</v>
      </c>
      <c r="I37" s="66">
        <f t="shared" si="2"/>
        <v>30</v>
      </c>
      <c r="J37" s="65">
        <f>VLOOKUP($A37,'Return Data'!$B$7:$R$2843,8,0)</f>
        <v>3.0310000000000001</v>
      </c>
      <c r="K37" s="66">
        <f t="shared" si="3"/>
        <v>30</v>
      </c>
      <c r="L37" s="65">
        <f>VLOOKUP($A37,'Return Data'!$B$7:$R$2843,9,0)</f>
        <v>3.0125999999999999</v>
      </c>
      <c r="M37" s="66">
        <f t="shared" si="4"/>
        <v>30</v>
      </c>
      <c r="N37" s="65">
        <f>VLOOKUP($A37,'Return Data'!$B$7:$R$2843,10,0)</f>
        <v>2.9702999999999999</v>
      </c>
      <c r="O37" s="66">
        <f t="shared" si="5"/>
        <v>30</v>
      </c>
      <c r="P37" s="65">
        <f>VLOOKUP($A37,'Return Data'!$B$7:$R$2843,11,0)</f>
        <v>2.9195000000000002</v>
      </c>
      <c r="Q37" s="66">
        <f t="shared" si="8"/>
        <v>30</v>
      </c>
      <c r="R37" s="65">
        <f>VLOOKUP($A37,'Return Data'!$B$7:$R$2843,12,0)</f>
        <v>2.9468000000000001</v>
      </c>
      <c r="S37" s="66">
        <f t="shared" si="10"/>
        <v>30</v>
      </c>
      <c r="T37" s="65">
        <f>VLOOKUP($A37,'Return Data'!$B$7:$R$2843,13,0)</f>
        <v>2.9304999999999999</v>
      </c>
      <c r="U37" s="66">
        <f t="shared" si="11"/>
        <v>27</v>
      </c>
      <c r="V37" s="65"/>
      <c r="W37" s="66"/>
      <c r="X37" s="65"/>
      <c r="Y37" s="66"/>
      <c r="Z37" s="65">
        <f>VLOOKUP($A37,'Return Data'!$B$7:$R$2843,16,0)</f>
        <v>3.6105999999999998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3.1256866666666667</v>
      </c>
      <c r="E39" s="74"/>
      <c r="F39" s="75">
        <f>AVERAGE(F8:F37)</f>
        <v>3.1579733333333335</v>
      </c>
      <c r="G39" s="74"/>
      <c r="H39" s="75">
        <f>AVERAGE(H8:H37)</f>
        <v>3.156159999999999</v>
      </c>
      <c r="I39" s="74"/>
      <c r="J39" s="75">
        <f>AVERAGE(J8:J37)</f>
        <v>3.1473166666666681</v>
      </c>
      <c r="K39" s="74"/>
      <c r="L39" s="75">
        <f>AVERAGE(L8:L37)</f>
        <v>3.1056033333333333</v>
      </c>
      <c r="M39" s="74"/>
      <c r="N39" s="75">
        <f>AVERAGE(N8:N37)</f>
        <v>3.0772566666666665</v>
      </c>
      <c r="O39" s="74"/>
      <c r="P39" s="75">
        <f>AVERAGE(P8:P37)</f>
        <v>3.0304866666666666</v>
      </c>
      <c r="Q39" s="74"/>
      <c r="R39" s="75">
        <f>AVERAGE(R8:R37)</f>
        <v>3.0606266666666664</v>
      </c>
      <c r="S39" s="74"/>
      <c r="T39" s="75">
        <f>AVERAGE(T8:T37)</f>
        <v>3.0620185185185189</v>
      </c>
      <c r="U39" s="74"/>
      <c r="V39" s="75">
        <f>AVERAGE(V8:V37)</f>
        <v>3.9891800000000002</v>
      </c>
      <c r="W39" s="74"/>
      <c r="X39" s="75">
        <f>AVERAGE(X8:X37)</f>
        <v>4.7561249999999999</v>
      </c>
      <c r="Y39" s="74"/>
      <c r="Z39" s="75">
        <f>AVERAGE(Z8:Z37)</f>
        <v>4.3028833333333329</v>
      </c>
      <c r="AA39" s="76"/>
    </row>
    <row r="40" spans="1:27" x14ac:dyDescent="0.3">
      <c r="A40" s="73" t="s">
        <v>28</v>
      </c>
      <c r="B40" s="74"/>
      <c r="C40" s="74"/>
      <c r="D40" s="75">
        <f>MIN(D8:D37)</f>
        <v>3.0076000000000001</v>
      </c>
      <c r="E40" s="74"/>
      <c r="F40" s="75">
        <f>MIN(F8:F37)</f>
        <v>3.0573000000000001</v>
      </c>
      <c r="G40" s="74"/>
      <c r="H40" s="75">
        <f>MIN(H8:H37)</f>
        <v>3.0537999999999998</v>
      </c>
      <c r="I40" s="74"/>
      <c r="J40" s="75">
        <f>MIN(J8:J37)</f>
        <v>3.0310000000000001</v>
      </c>
      <c r="K40" s="74"/>
      <c r="L40" s="75">
        <f>MIN(L8:L37)</f>
        <v>3.0125999999999999</v>
      </c>
      <c r="M40" s="74"/>
      <c r="N40" s="75">
        <f>MIN(N8:N37)</f>
        <v>2.9702999999999999</v>
      </c>
      <c r="O40" s="74"/>
      <c r="P40" s="75">
        <f>MIN(P8:P37)</f>
        <v>2.9195000000000002</v>
      </c>
      <c r="Q40" s="74"/>
      <c r="R40" s="75">
        <f>MIN(R8:R37)</f>
        <v>2.9468000000000001</v>
      </c>
      <c r="S40" s="74"/>
      <c r="T40" s="75">
        <f>MIN(T8:T37)</f>
        <v>2.9304999999999999</v>
      </c>
      <c r="U40" s="74"/>
      <c r="V40" s="75">
        <f>MIN(V8:V37)</f>
        <v>3.9550999999999998</v>
      </c>
      <c r="W40" s="74"/>
      <c r="X40" s="75">
        <f>MIN(X8:X37)</f>
        <v>4.7281000000000004</v>
      </c>
      <c r="Y40" s="74"/>
      <c r="Z40" s="75">
        <f>MIN(Z8:Z37)</f>
        <v>3.274</v>
      </c>
      <c r="AA40" s="76"/>
    </row>
    <row r="41" spans="1:27" ht="15" thickBot="1" x14ac:dyDescent="0.35">
      <c r="A41" s="77" t="s">
        <v>29</v>
      </c>
      <c r="B41" s="78"/>
      <c r="C41" s="78"/>
      <c r="D41" s="79">
        <f>MAX(D8:D37)</f>
        <v>3.2418</v>
      </c>
      <c r="E41" s="78"/>
      <c r="F41" s="79">
        <f>MAX(F8:F37)</f>
        <v>3.2566000000000002</v>
      </c>
      <c r="G41" s="78"/>
      <c r="H41" s="79">
        <f>MAX(H8:H37)</f>
        <v>3.3466999999999998</v>
      </c>
      <c r="I41" s="78"/>
      <c r="J41" s="79">
        <f>MAX(J8:J37)</f>
        <v>3.4678</v>
      </c>
      <c r="K41" s="78"/>
      <c r="L41" s="79">
        <f>MAX(L8:L37)</f>
        <v>3.2743000000000002</v>
      </c>
      <c r="M41" s="78"/>
      <c r="N41" s="79">
        <f>MAX(N8:N37)</f>
        <v>3.1695000000000002</v>
      </c>
      <c r="O41" s="78"/>
      <c r="P41" s="79">
        <f>MAX(P8:P37)</f>
        <v>3.109</v>
      </c>
      <c r="Q41" s="78"/>
      <c r="R41" s="79">
        <f>MAX(R8:R37)</f>
        <v>3.1551999999999998</v>
      </c>
      <c r="S41" s="78"/>
      <c r="T41" s="79">
        <f>MAX(T8:T37)</f>
        <v>3.1501000000000001</v>
      </c>
      <c r="U41" s="78"/>
      <c r="V41" s="79">
        <f>MAX(V8:V37)</f>
        <v>4.0133999999999999</v>
      </c>
      <c r="W41" s="78"/>
      <c r="X41" s="79">
        <f>MAX(X8:X37)</f>
        <v>4.79</v>
      </c>
      <c r="Y41" s="78"/>
      <c r="Z41" s="79">
        <f>MAX(Z8:Z37)</f>
        <v>6.7007000000000003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44319</v>
      </c>
      <c r="C8" s="65">
        <f>VLOOKUP($A8,'Return Data'!$B$7:$R$2843,4,0)</f>
        <v>1112.6672000000001</v>
      </c>
      <c r="D8" s="65">
        <f>VLOOKUP($A8,'Return Data'!$B$7:$R$2843,5,0)</f>
        <v>3.0773000000000001</v>
      </c>
      <c r="E8" s="66">
        <f t="shared" ref="E8:E37" si="0">RANK(D8,D$8:D$37,0)</f>
        <v>6</v>
      </c>
      <c r="F8" s="65">
        <f>VLOOKUP($A8,'Return Data'!$B$7:$R$2843,6,0)</f>
        <v>3.0920000000000001</v>
      </c>
      <c r="G8" s="66">
        <f t="shared" ref="G8:G37" si="1">RANK(F8,F$8:F$37,0)</f>
        <v>12</v>
      </c>
      <c r="H8" s="65">
        <f>VLOOKUP($A8,'Return Data'!$B$7:$R$2843,7,0)</f>
        <v>3.0802</v>
      </c>
      <c r="I8" s="66">
        <f t="shared" ref="I8:I37" si="2">RANK(H8,H$8:H$37,0)</f>
        <v>11</v>
      </c>
      <c r="J8" s="65">
        <f>VLOOKUP($A8,'Return Data'!$B$7:$R$2843,8,0)</f>
        <v>3.0621</v>
      </c>
      <c r="K8" s="66">
        <f t="shared" ref="K8:K37" si="3">RANK(J8,J$8:J$37,0)</f>
        <v>13</v>
      </c>
      <c r="L8" s="65">
        <f>VLOOKUP($A8,'Return Data'!$B$7:$R$2843,9,0)</f>
        <v>3.0512000000000001</v>
      </c>
      <c r="M8" s="66">
        <f t="shared" ref="M8:M37" si="4">RANK(L8,L$8:L$37,0)</f>
        <v>9</v>
      </c>
      <c r="N8" s="65">
        <f>VLOOKUP($A8,'Return Data'!$B$7:$R$2843,10,0)</f>
        <v>3.0089000000000001</v>
      </c>
      <c r="O8" s="66">
        <f t="shared" ref="O8:O37" si="5">RANK(N8,N$8:N$37,0)</f>
        <v>10</v>
      </c>
      <c r="P8" s="65">
        <f>VLOOKUP($A8,'Return Data'!$B$7:$R$2843,11,0)</f>
        <v>2.9365999999999999</v>
      </c>
      <c r="Q8" s="66">
        <f>RANK(P8,P$8:P$37,0)</f>
        <v>16</v>
      </c>
      <c r="R8" s="65">
        <f>VLOOKUP($A8,'Return Data'!$B$7:$R$2843,12,0)</f>
        <v>2.9521000000000002</v>
      </c>
      <c r="S8" s="66">
        <f>RANK(R8,R$8:R$37,0)</f>
        <v>19</v>
      </c>
      <c r="T8" s="65">
        <f>VLOOKUP($A8,'Return Data'!$B$7:$R$2843,13,0)</f>
        <v>2.9470999999999998</v>
      </c>
      <c r="U8" s="66">
        <f>RANK(T8,T$8:T$37,0)</f>
        <v>16</v>
      </c>
      <c r="V8" s="65">
        <f>VLOOKUP($A8,'Return Data'!$B$7:$R$2843,17,0)</f>
        <v>3.875</v>
      </c>
      <c r="W8" s="66">
        <f t="shared" ref="W8" si="6">RANK(V8,V$8:V$37,0)</f>
        <v>3</v>
      </c>
      <c r="X8" s="65"/>
      <c r="Y8" s="66"/>
      <c r="Z8" s="65">
        <f>VLOOKUP($A8,'Return Data'!$B$7:$R$2843,16,0)</f>
        <v>4.3555999999999999</v>
      </c>
      <c r="AA8" s="67">
        <f t="shared" ref="AA8:AA37" si="7">RANK(Z8,Z$8:Z$37,0)</f>
        <v>6</v>
      </c>
    </row>
    <row r="9" spans="1:27" x14ac:dyDescent="0.3">
      <c r="A9" s="63" t="s">
        <v>1286</v>
      </c>
      <c r="B9" s="64">
        <f>VLOOKUP($A9,'Return Data'!$B$7:$R$2843,3,0)</f>
        <v>44319</v>
      </c>
      <c r="C9" s="65">
        <f>VLOOKUP($A9,'Return Data'!$B$7:$R$2843,4,0)</f>
        <v>1089.6262999999999</v>
      </c>
      <c r="D9" s="65">
        <f>VLOOKUP($A9,'Return Data'!$B$7:$R$2843,5,0)</f>
        <v>3.1021999999999998</v>
      </c>
      <c r="E9" s="66">
        <f t="shared" si="0"/>
        <v>5</v>
      </c>
      <c r="F9" s="65">
        <f>VLOOKUP($A9,'Return Data'!$B$7:$R$2843,6,0)</f>
        <v>3.1383999999999999</v>
      </c>
      <c r="G9" s="66">
        <f t="shared" si="1"/>
        <v>2</v>
      </c>
      <c r="H9" s="65">
        <f>VLOOKUP($A9,'Return Data'!$B$7:$R$2843,7,0)</f>
        <v>3.133</v>
      </c>
      <c r="I9" s="66">
        <f t="shared" si="2"/>
        <v>3</v>
      </c>
      <c r="J9" s="65">
        <f>VLOOKUP($A9,'Return Data'!$B$7:$R$2843,8,0)</f>
        <v>3.1149</v>
      </c>
      <c r="K9" s="66">
        <f t="shared" si="3"/>
        <v>4</v>
      </c>
      <c r="L9" s="65">
        <f>VLOOKUP($A9,'Return Data'!$B$7:$R$2843,9,0)</f>
        <v>3.0525000000000002</v>
      </c>
      <c r="M9" s="66">
        <f t="shared" si="4"/>
        <v>8</v>
      </c>
      <c r="N9" s="65">
        <f>VLOOKUP($A9,'Return Data'!$B$7:$R$2843,10,0)</f>
        <v>3.0455999999999999</v>
      </c>
      <c r="O9" s="66">
        <f t="shared" si="5"/>
        <v>5</v>
      </c>
      <c r="P9" s="65">
        <f>VLOOKUP($A9,'Return Data'!$B$7:$R$2843,11,0)</f>
        <v>2.9958</v>
      </c>
      <c r="Q9" s="66">
        <f>RANK(P9,P$8:P$37,0)</f>
        <v>8</v>
      </c>
      <c r="R9" s="65">
        <f>VLOOKUP($A9,'Return Data'!$B$7:$R$2843,12,0)</f>
        <v>3.0242</v>
      </c>
      <c r="S9" s="66">
        <f>RANK(R9,R$8:R$37,0)</f>
        <v>7</v>
      </c>
      <c r="T9" s="65">
        <f>VLOOKUP($A9,'Return Data'!$B$7:$R$2843,13,0)</f>
        <v>3.0390000000000001</v>
      </c>
      <c r="U9" s="66">
        <f>RANK(T9,T$8:T$37,0)</f>
        <v>4</v>
      </c>
      <c r="V9" s="65"/>
      <c r="W9" s="66"/>
      <c r="X9" s="65"/>
      <c r="Y9" s="66"/>
      <c r="Z9" s="65">
        <f>VLOOKUP($A9,'Return Data'!$B$7:$R$2843,16,0)</f>
        <v>4.0983999999999998</v>
      </c>
      <c r="AA9" s="67">
        <f t="shared" si="7"/>
        <v>12</v>
      </c>
    </row>
    <row r="10" spans="1:27" x14ac:dyDescent="0.3">
      <c r="A10" s="63" t="s">
        <v>1288</v>
      </c>
      <c r="B10" s="64">
        <f>VLOOKUP($A10,'Return Data'!$B$7:$R$2843,3,0)</f>
        <v>44319</v>
      </c>
      <c r="C10" s="65">
        <f>VLOOKUP($A10,'Return Data'!$B$7:$R$2843,4,0)</f>
        <v>1082.8007</v>
      </c>
      <c r="D10" s="65">
        <f>VLOOKUP($A10,'Return Data'!$B$7:$R$2843,5,0)</f>
        <v>3.0745</v>
      </c>
      <c r="E10" s="66">
        <f t="shared" si="0"/>
        <v>8</v>
      </c>
      <c r="F10" s="65">
        <f>VLOOKUP($A10,'Return Data'!$B$7:$R$2843,6,0)</f>
        <v>3.1166</v>
      </c>
      <c r="G10" s="66">
        <f t="shared" si="1"/>
        <v>5</v>
      </c>
      <c r="H10" s="65">
        <f>VLOOKUP($A10,'Return Data'!$B$7:$R$2843,7,0)</f>
        <v>3.1116999999999999</v>
      </c>
      <c r="I10" s="66">
        <f t="shared" si="2"/>
        <v>6</v>
      </c>
      <c r="J10" s="65">
        <f>VLOOKUP($A10,'Return Data'!$B$7:$R$2843,8,0)</f>
        <v>3.0931000000000002</v>
      </c>
      <c r="K10" s="66">
        <f t="shared" si="3"/>
        <v>8</v>
      </c>
      <c r="L10" s="65">
        <f>VLOOKUP($A10,'Return Data'!$B$7:$R$2843,9,0)</f>
        <v>3.0674999999999999</v>
      </c>
      <c r="M10" s="66">
        <f t="shared" si="4"/>
        <v>5</v>
      </c>
      <c r="N10" s="65">
        <f>VLOOKUP($A10,'Return Data'!$B$7:$R$2843,10,0)</f>
        <v>3.0611999999999999</v>
      </c>
      <c r="O10" s="66">
        <f t="shared" si="5"/>
        <v>2</v>
      </c>
      <c r="P10" s="65">
        <f>VLOOKUP($A10,'Return Data'!$B$7:$R$2843,11,0)</f>
        <v>3.0125000000000002</v>
      </c>
      <c r="Q10" s="66">
        <f>RANK(P10,P$8:P$37,0)</f>
        <v>3</v>
      </c>
      <c r="R10" s="65">
        <f>VLOOKUP($A10,'Return Data'!$B$7:$R$2843,12,0)</f>
        <v>3.0326</v>
      </c>
      <c r="S10" s="66">
        <f>RANK(R10,R$8:R$37,0)</f>
        <v>4</v>
      </c>
      <c r="T10" s="65">
        <f>VLOOKUP($A10,'Return Data'!$B$7:$R$2843,13,0)</f>
        <v>3.0352000000000001</v>
      </c>
      <c r="U10" s="66">
        <f>RANK(T10,T$8:T$37,0)</f>
        <v>5</v>
      </c>
      <c r="V10" s="65"/>
      <c r="W10" s="66"/>
      <c r="X10" s="65"/>
      <c r="Y10" s="66"/>
      <c r="Z10" s="65">
        <f>VLOOKUP($A10,'Return Data'!$B$7:$R$2843,16,0)</f>
        <v>3.9986000000000002</v>
      </c>
      <c r="AA10" s="67">
        <f t="shared" si="7"/>
        <v>14</v>
      </c>
    </row>
    <row r="11" spans="1:27" x14ac:dyDescent="0.3">
      <c r="A11" s="63" t="s">
        <v>1290</v>
      </c>
      <c r="B11" s="64">
        <f>VLOOKUP($A11,'Return Data'!$B$7:$R$2843,3,0)</f>
        <v>44319</v>
      </c>
      <c r="C11" s="65">
        <f>VLOOKUP($A11,'Return Data'!$B$7:$R$2843,4,0)</f>
        <v>1083.8704</v>
      </c>
      <c r="D11" s="65">
        <f>VLOOKUP($A11,'Return Data'!$B$7:$R$2843,5,0)</f>
        <v>3.0108000000000001</v>
      </c>
      <c r="E11" s="66">
        <f t="shared" si="0"/>
        <v>21</v>
      </c>
      <c r="F11" s="65">
        <f>VLOOKUP($A11,'Return Data'!$B$7:$R$2843,6,0)</f>
        <v>3.0495000000000001</v>
      </c>
      <c r="G11" s="66">
        <f t="shared" si="1"/>
        <v>23</v>
      </c>
      <c r="H11" s="65">
        <f>VLOOKUP($A11,'Return Data'!$B$7:$R$2843,7,0)</f>
        <v>3.0489000000000002</v>
      </c>
      <c r="I11" s="66">
        <f t="shared" si="2"/>
        <v>19</v>
      </c>
      <c r="J11" s="65">
        <f>VLOOKUP($A11,'Return Data'!$B$7:$R$2843,8,0)</f>
        <v>3.0343</v>
      </c>
      <c r="K11" s="66">
        <f t="shared" si="3"/>
        <v>17</v>
      </c>
      <c r="L11" s="65">
        <f>VLOOKUP($A11,'Return Data'!$B$7:$R$2843,9,0)</f>
        <v>2.9942000000000002</v>
      </c>
      <c r="M11" s="66">
        <f t="shared" si="4"/>
        <v>21</v>
      </c>
      <c r="N11" s="65">
        <f>VLOOKUP($A11,'Return Data'!$B$7:$R$2843,10,0)</f>
        <v>2.9887000000000001</v>
      </c>
      <c r="O11" s="66">
        <f t="shared" si="5"/>
        <v>15</v>
      </c>
      <c r="P11" s="65">
        <f>VLOOKUP($A11,'Return Data'!$B$7:$R$2843,11,0)</f>
        <v>2.9622000000000002</v>
      </c>
      <c r="Q11" s="66">
        <f>RANK(P11,P$8:P$37,0)</f>
        <v>9</v>
      </c>
      <c r="R11" s="65">
        <f>VLOOKUP($A11,'Return Data'!$B$7:$R$2843,12,0)</f>
        <v>2.9761000000000002</v>
      </c>
      <c r="S11" s="66">
        <f>RANK(R11,R$8:R$37,0)</f>
        <v>13</v>
      </c>
      <c r="T11" s="65">
        <f>VLOOKUP($A11,'Return Data'!$B$7:$R$2843,13,0)</f>
        <v>2.9819</v>
      </c>
      <c r="U11" s="66">
        <f>RANK(T11,T$8:T$37,0)</f>
        <v>10</v>
      </c>
      <c r="V11" s="65"/>
      <c r="W11" s="66"/>
      <c r="X11" s="65"/>
      <c r="Y11" s="66"/>
      <c r="Z11" s="65">
        <f>VLOOKUP($A11,'Return Data'!$B$7:$R$2843,16,0)</f>
        <v>3.9756</v>
      </c>
      <c r="AA11" s="67">
        <f t="shared" si="7"/>
        <v>15</v>
      </c>
    </row>
    <row r="12" spans="1:27" x14ac:dyDescent="0.3">
      <c r="A12" s="63" t="s">
        <v>1292</v>
      </c>
      <c r="B12" s="64">
        <f>VLOOKUP($A12,'Return Data'!$B$7:$R$2843,3,0)</f>
        <v>44319</v>
      </c>
      <c r="C12" s="65">
        <f>VLOOKUP($A12,'Return Data'!$B$7:$R$2843,4,0)</f>
        <v>1042.598</v>
      </c>
      <c r="D12" s="65">
        <f>VLOOKUP($A12,'Return Data'!$B$7:$R$2843,5,0)</f>
        <v>3.1476000000000002</v>
      </c>
      <c r="E12" s="66">
        <f t="shared" si="0"/>
        <v>1</v>
      </c>
      <c r="F12" s="65">
        <f>VLOOKUP($A12,'Return Data'!$B$7:$R$2843,6,0)</f>
        <v>3.1271</v>
      </c>
      <c r="G12" s="66">
        <f t="shared" si="1"/>
        <v>3</v>
      </c>
      <c r="H12" s="65">
        <f>VLOOKUP($A12,'Return Data'!$B$7:$R$2843,7,0)</f>
        <v>3.1196000000000002</v>
      </c>
      <c r="I12" s="66">
        <f t="shared" si="2"/>
        <v>5</v>
      </c>
      <c r="J12" s="65">
        <f>VLOOKUP($A12,'Return Data'!$B$7:$R$2843,8,0)</f>
        <v>3.0972</v>
      </c>
      <c r="K12" s="66">
        <f t="shared" si="3"/>
        <v>5</v>
      </c>
      <c r="L12" s="65">
        <f>VLOOKUP($A12,'Return Data'!$B$7:$R$2843,9,0)</f>
        <v>3.0556000000000001</v>
      </c>
      <c r="M12" s="66">
        <f t="shared" si="4"/>
        <v>7</v>
      </c>
      <c r="N12" s="65">
        <f>VLOOKUP($A12,'Return Data'!$B$7:$R$2843,10,0)</f>
        <v>3.0470999999999999</v>
      </c>
      <c r="O12" s="66">
        <f t="shared" si="5"/>
        <v>4</v>
      </c>
      <c r="P12" s="65">
        <f>VLOOKUP($A12,'Return Data'!$B$7:$R$2843,11,0)</f>
        <v>3.0150000000000001</v>
      </c>
      <c r="Q12" s="66">
        <f t="shared" ref="Q12:Q37" si="8">RANK(P12,P$8:P$37,0)</f>
        <v>2</v>
      </c>
      <c r="R12" s="65">
        <f>VLOOKUP($A12,'Return Data'!$B$7:$R$2843,12,0)</f>
        <v>3.0605000000000002</v>
      </c>
      <c r="S12" s="66">
        <f>RANK(R12,R$8:R$37,0)</f>
        <v>2</v>
      </c>
      <c r="T12" s="65"/>
      <c r="U12" s="66"/>
      <c r="V12" s="65"/>
      <c r="W12" s="66"/>
      <c r="X12" s="65"/>
      <c r="Y12" s="66"/>
      <c r="Z12" s="65">
        <f>VLOOKUP($A12,'Return Data'!$B$7:$R$2843,16,0)</f>
        <v>3.3477999999999999</v>
      </c>
      <c r="AA12" s="67">
        <f t="shared" si="7"/>
        <v>29</v>
      </c>
    </row>
    <row r="13" spans="1:27" x14ac:dyDescent="0.3">
      <c r="A13" s="63" t="s">
        <v>1294</v>
      </c>
      <c r="B13" s="64">
        <f>VLOOKUP($A13,'Return Data'!$B$7:$R$2843,3,0)</f>
        <v>44319</v>
      </c>
      <c r="C13" s="65">
        <f>VLOOKUP($A13,'Return Data'!$B$7:$R$2843,4,0)</f>
        <v>1068.2121</v>
      </c>
      <c r="D13" s="65">
        <f>VLOOKUP($A13,'Return Data'!$B$7:$R$2843,5,0)</f>
        <v>3.0754999999999999</v>
      </c>
      <c r="E13" s="66">
        <f t="shared" si="0"/>
        <v>7</v>
      </c>
      <c r="F13" s="65">
        <f>VLOOKUP($A13,'Return Data'!$B$7:$R$2843,6,0)</f>
        <v>3.1034000000000002</v>
      </c>
      <c r="G13" s="66">
        <f t="shared" si="1"/>
        <v>7</v>
      </c>
      <c r="H13" s="65">
        <f>VLOOKUP($A13,'Return Data'!$B$7:$R$2843,7,0)</f>
        <v>3.1063999999999998</v>
      </c>
      <c r="I13" s="66">
        <f t="shared" si="2"/>
        <v>7</v>
      </c>
      <c r="J13" s="65">
        <f>VLOOKUP($A13,'Return Data'!$B$7:$R$2843,8,0)</f>
        <v>3.0920999999999998</v>
      </c>
      <c r="K13" s="66">
        <f t="shared" si="3"/>
        <v>9</v>
      </c>
      <c r="L13" s="65">
        <f>VLOOKUP($A13,'Return Data'!$B$7:$R$2843,9,0)</f>
        <v>3.0956999999999999</v>
      </c>
      <c r="M13" s="66">
        <f t="shared" si="4"/>
        <v>3</v>
      </c>
      <c r="N13" s="65">
        <f>VLOOKUP($A13,'Return Data'!$B$7:$R$2843,10,0)</f>
        <v>3.0442999999999998</v>
      </c>
      <c r="O13" s="66">
        <f t="shared" si="5"/>
        <v>6</v>
      </c>
      <c r="P13" s="65">
        <f>VLOOKUP($A13,'Return Data'!$B$7:$R$2843,11,0)</f>
        <v>3.0011000000000001</v>
      </c>
      <c r="Q13" s="66">
        <f t="shared" si="8"/>
        <v>5</v>
      </c>
      <c r="R13" s="65">
        <f>VLOOKUP($A13,'Return Data'!$B$7:$R$2843,12,0)</f>
        <v>3.0316999999999998</v>
      </c>
      <c r="S13" s="66">
        <f t="shared" ref="S13:S37" si="9">RANK(R13,R$8:R$37,0)</f>
        <v>5</v>
      </c>
      <c r="T13" s="65">
        <f>VLOOKUP($A13,'Return Data'!$B$7:$R$2843,13,0)</f>
        <v>3.0565000000000002</v>
      </c>
      <c r="U13" s="66">
        <f t="shared" ref="U13:U37" si="10">RANK(T13,T$8:T$37,0)</f>
        <v>2</v>
      </c>
      <c r="V13" s="65"/>
      <c r="W13" s="66"/>
      <c r="X13" s="65"/>
      <c r="Y13" s="66"/>
      <c r="Z13" s="65">
        <f>VLOOKUP($A13,'Return Data'!$B$7:$R$2843,16,0)</f>
        <v>3.7694000000000001</v>
      </c>
      <c r="AA13" s="67">
        <f t="shared" si="7"/>
        <v>20</v>
      </c>
    </row>
    <row r="14" spans="1:27" x14ac:dyDescent="0.3">
      <c r="A14" s="63" t="s">
        <v>1296</v>
      </c>
      <c r="B14" s="64">
        <f>VLOOKUP($A14,'Return Data'!$B$7:$R$2843,3,0)</f>
        <v>44319</v>
      </c>
      <c r="C14" s="65">
        <f>VLOOKUP($A14,'Return Data'!$B$7:$R$2843,4,0)</f>
        <v>1103.0667000000001</v>
      </c>
      <c r="D14" s="65">
        <f>VLOOKUP($A14,'Return Data'!$B$7:$R$2843,5,0)</f>
        <v>3.0081000000000002</v>
      </c>
      <c r="E14" s="66">
        <f t="shared" si="0"/>
        <v>22</v>
      </c>
      <c r="F14" s="65">
        <f>VLOOKUP($A14,'Return Data'!$B$7:$R$2843,6,0)</f>
        <v>3.0394999999999999</v>
      </c>
      <c r="G14" s="66">
        <f t="shared" si="1"/>
        <v>24</v>
      </c>
      <c r="H14" s="65">
        <f>VLOOKUP($A14,'Return Data'!$B$7:$R$2843,7,0)</f>
        <v>3.0350999999999999</v>
      </c>
      <c r="I14" s="66">
        <f t="shared" si="2"/>
        <v>24</v>
      </c>
      <c r="J14" s="65">
        <f>VLOOKUP($A14,'Return Data'!$B$7:$R$2843,8,0)</f>
        <v>3.0257999999999998</v>
      </c>
      <c r="K14" s="66">
        <f t="shared" si="3"/>
        <v>20</v>
      </c>
      <c r="L14" s="65">
        <f>VLOOKUP($A14,'Return Data'!$B$7:$R$2843,9,0)</f>
        <v>3.0114000000000001</v>
      </c>
      <c r="M14" s="66">
        <f t="shared" si="4"/>
        <v>16</v>
      </c>
      <c r="N14" s="65">
        <f>VLOOKUP($A14,'Return Data'!$B$7:$R$2843,10,0)</f>
        <v>2.9729000000000001</v>
      </c>
      <c r="O14" s="66">
        <f t="shared" si="5"/>
        <v>18</v>
      </c>
      <c r="P14" s="65">
        <f>VLOOKUP($A14,'Return Data'!$B$7:$R$2843,11,0)</f>
        <v>2.9506999999999999</v>
      </c>
      <c r="Q14" s="66">
        <f t="shared" si="8"/>
        <v>13</v>
      </c>
      <c r="R14" s="65">
        <f>VLOOKUP($A14,'Return Data'!$B$7:$R$2843,12,0)</f>
        <v>2.9964</v>
      </c>
      <c r="S14" s="66">
        <f t="shared" si="9"/>
        <v>10</v>
      </c>
      <c r="T14" s="65">
        <f>VLOOKUP($A14,'Return Data'!$B$7:$R$2843,13,0)</f>
        <v>3.0247000000000002</v>
      </c>
      <c r="U14" s="66">
        <f t="shared" si="10"/>
        <v>7</v>
      </c>
      <c r="V14" s="65"/>
      <c r="W14" s="66"/>
      <c r="X14" s="65"/>
      <c r="Y14" s="66"/>
      <c r="Z14" s="65">
        <f>VLOOKUP($A14,'Return Data'!$B$7:$R$2843,16,0)</f>
        <v>4.3204000000000002</v>
      </c>
      <c r="AA14" s="67">
        <f t="shared" si="7"/>
        <v>8</v>
      </c>
    </row>
    <row r="15" spans="1:27" x14ac:dyDescent="0.3">
      <c r="A15" s="63" t="s">
        <v>1298</v>
      </c>
      <c r="B15" s="64">
        <f>VLOOKUP($A15,'Return Data'!$B$7:$R$2843,3,0)</f>
        <v>44319</v>
      </c>
      <c r="C15" s="65">
        <f>VLOOKUP($A15,'Return Data'!$B$7:$R$2843,4,0)</f>
        <v>1069.3807999999999</v>
      </c>
      <c r="D15" s="65">
        <f>VLOOKUP($A15,'Return Data'!$B$7:$R$2843,5,0)</f>
        <v>3.0004</v>
      </c>
      <c r="E15" s="66">
        <f t="shared" si="0"/>
        <v>24</v>
      </c>
      <c r="F15" s="65">
        <f>VLOOKUP($A15,'Return Data'!$B$7:$R$2843,6,0)</f>
        <v>3.0510000000000002</v>
      </c>
      <c r="G15" s="66">
        <f t="shared" si="1"/>
        <v>20</v>
      </c>
      <c r="H15" s="65">
        <f>VLOOKUP($A15,'Return Data'!$B$7:$R$2843,7,0)</f>
        <v>3.0560999999999998</v>
      </c>
      <c r="I15" s="66">
        <f t="shared" si="2"/>
        <v>16</v>
      </c>
      <c r="J15" s="65">
        <f>VLOOKUP($A15,'Return Data'!$B$7:$R$2843,8,0)</f>
        <v>3.0831</v>
      </c>
      <c r="K15" s="66">
        <f t="shared" si="3"/>
        <v>11</v>
      </c>
      <c r="L15" s="65">
        <f>VLOOKUP($A15,'Return Data'!$B$7:$R$2843,9,0)</f>
        <v>2.9754999999999998</v>
      </c>
      <c r="M15" s="66">
        <f t="shared" si="4"/>
        <v>25</v>
      </c>
      <c r="N15" s="65">
        <f>VLOOKUP($A15,'Return Data'!$B$7:$R$2843,10,0)</f>
        <v>3.0030000000000001</v>
      </c>
      <c r="O15" s="66">
        <f t="shared" si="5"/>
        <v>12</v>
      </c>
      <c r="P15" s="65">
        <f>VLOOKUP($A15,'Return Data'!$B$7:$R$2843,11,0)</f>
        <v>3.0059999999999998</v>
      </c>
      <c r="Q15" s="66">
        <f t="shared" si="8"/>
        <v>4</v>
      </c>
      <c r="R15" s="65">
        <f>VLOOKUP($A15,'Return Data'!$B$7:$R$2843,12,0)</f>
        <v>3.0680000000000001</v>
      </c>
      <c r="S15" s="66">
        <f t="shared" si="9"/>
        <v>1</v>
      </c>
      <c r="T15" s="65">
        <f>VLOOKUP($A15,'Return Data'!$B$7:$R$2843,13,0)</f>
        <v>3.0933999999999999</v>
      </c>
      <c r="U15" s="66">
        <f t="shared" si="10"/>
        <v>1</v>
      </c>
      <c r="V15" s="65"/>
      <c r="W15" s="66"/>
      <c r="X15" s="65"/>
      <c r="Y15" s="66"/>
      <c r="Z15" s="65">
        <f>VLOOKUP($A15,'Return Data'!$B$7:$R$2843,16,0)</f>
        <v>3.8357999999999999</v>
      </c>
      <c r="AA15" s="67">
        <f t="shared" si="7"/>
        <v>17</v>
      </c>
    </row>
    <row r="16" spans="1:27" x14ac:dyDescent="0.3">
      <c r="A16" s="63" t="s">
        <v>1299</v>
      </c>
      <c r="B16" s="64">
        <f>VLOOKUP($A16,'Return Data'!$B$7:$R$2843,3,0)</f>
        <v>44319</v>
      </c>
      <c r="C16" s="65">
        <f>VLOOKUP($A16,'Return Data'!$B$7:$R$2843,4,0)</f>
        <v>1077.2819999999999</v>
      </c>
      <c r="D16" s="65">
        <f>VLOOKUP($A16,'Return Data'!$B$7:$R$2843,5,0)</f>
        <v>3.0156999999999998</v>
      </c>
      <c r="E16" s="66">
        <f t="shared" si="0"/>
        <v>19</v>
      </c>
      <c r="F16" s="65">
        <f>VLOOKUP($A16,'Return Data'!$B$7:$R$2843,6,0)</f>
        <v>3.0524</v>
      </c>
      <c r="G16" s="66">
        <f t="shared" si="1"/>
        <v>19</v>
      </c>
      <c r="H16" s="65">
        <f>VLOOKUP($A16,'Return Data'!$B$7:$R$2843,7,0)</f>
        <v>3.0428999999999999</v>
      </c>
      <c r="I16" s="66">
        <f t="shared" si="2"/>
        <v>22</v>
      </c>
      <c r="J16" s="65">
        <f>VLOOKUP($A16,'Return Data'!$B$7:$R$2843,8,0)</f>
        <v>3.0272000000000001</v>
      </c>
      <c r="K16" s="66">
        <f t="shared" si="3"/>
        <v>19</v>
      </c>
      <c r="L16" s="65">
        <f>VLOOKUP($A16,'Return Data'!$B$7:$R$2843,9,0)</f>
        <v>3.0215999999999998</v>
      </c>
      <c r="M16" s="66">
        <f t="shared" si="4"/>
        <v>13</v>
      </c>
      <c r="N16" s="65">
        <f>VLOOKUP($A16,'Return Data'!$B$7:$R$2843,10,0)</f>
        <v>2.9641999999999999</v>
      </c>
      <c r="O16" s="66">
        <f t="shared" si="5"/>
        <v>21</v>
      </c>
      <c r="P16" s="65">
        <f>VLOOKUP($A16,'Return Data'!$B$7:$R$2843,11,0)</f>
        <v>2.9161999999999999</v>
      </c>
      <c r="Q16" s="66">
        <f t="shared" si="8"/>
        <v>20</v>
      </c>
      <c r="R16" s="65">
        <f>VLOOKUP($A16,'Return Data'!$B$7:$R$2843,12,0)</f>
        <v>2.9516</v>
      </c>
      <c r="S16" s="66">
        <f t="shared" si="9"/>
        <v>20</v>
      </c>
      <c r="T16" s="65">
        <f>VLOOKUP($A16,'Return Data'!$B$7:$R$2843,13,0)</f>
        <v>2.9298000000000002</v>
      </c>
      <c r="U16" s="66">
        <f t="shared" si="10"/>
        <v>20</v>
      </c>
      <c r="V16" s="65"/>
      <c r="W16" s="66"/>
      <c r="X16" s="65"/>
      <c r="Y16" s="66"/>
      <c r="Z16" s="65">
        <f>VLOOKUP($A16,'Return Data'!$B$7:$R$2843,16,0)</f>
        <v>3.8134999999999999</v>
      </c>
      <c r="AA16" s="67">
        <f t="shared" si="7"/>
        <v>19</v>
      </c>
    </row>
    <row r="17" spans="1:27" x14ac:dyDescent="0.3">
      <c r="A17" s="63" t="s">
        <v>1301</v>
      </c>
      <c r="B17" s="64">
        <f>VLOOKUP($A17,'Return Data'!$B$7:$R$2843,3,0)</f>
        <v>44319</v>
      </c>
      <c r="C17" s="65">
        <f>VLOOKUP($A17,'Return Data'!$B$7:$R$2843,4,0)</f>
        <v>3048.5540999999998</v>
      </c>
      <c r="D17" s="65">
        <f>VLOOKUP($A17,'Return Data'!$B$7:$R$2843,5,0)</f>
        <v>3.0629</v>
      </c>
      <c r="E17" s="66">
        <f t="shared" si="0"/>
        <v>11</v>
      </c>
      <c r="F17" s="65">
        <f>VLOOKUP($A17,'Return Data'!$B$7:$R$2843,6,0)</f>
        <v>3.0613999999999999</v>
      </c>
      <c r="G17" s="66">
        <f t="shared" si="1"/>
        <v>17</v>
      </c>
      <c r="H17" s="65">
        <f>VLOOKUP($A17,'Return Data'!$B$7:$R$2843,7,0)</f>
        <v>3.0451000000000001</v>
      </c>
      <c r="I17" s="66">
        <f t="shared" si="2"/>
        <v>20</v>
      </c>
      <c r="J17" s="65">
        <f>VLOOKUP($A17,'Return Data'!$B$7:$R$2843,8,0)</f>
        <v>3.0222000000000002</v>
      </c>
      <c r="K17" s="66">
        <f t="shared" si="3"/>
        <v>23</v>
      </c>
      <c r="L17" s="65">
        <f>VLOOKUP($A17,'Return Data'!$B$7:$R$2843,9,0)</f>
        <v>2.9996999999999998</v>
      </c>
      <c r="M17" s="66">
        <f t="shared" si="4"/>
        <v>19</v>
      </c>
      <c r="N17" s="65">
        <f>VLOOKUP($A17,'Return Data'!$B$7:$R$2843,10,0)</f>
        <v>2.9552999999999998</v>
      </c>
      <c r="O17" s="66">
        <f t="shared" si="5"/>
        <v>24</v>
      </c>
      <c r="P17" s="65">
        <f>VLOOKUP($A17,'Return Data'!$B$7:$R$2843,11,0)</f>
        <v>2.9051</v>
      </c>
      <c r="Q17" s="66">
        <f t="shared" si="8"/>
        <v>24</v>
      </c>
      <c r="R17" s="65">
        <f>VLOOKUP($A17,'Return Data'!$B$7:$R$2843,12,0)</f>
        <v>2.9277000000000002</v>
      </c>
      <c r="S17" s="66">
        <f t="shared" si="9"/>
        <v>24</v>
      </c>
      <c r="T17" s="65">
        <f>VLOOKUP($A17,'Return Data'!$B$7:$R$2843,13,0)</f>
        <v>2.9239999999999999</v>
      </c>
      <c r="U17" s="66">
        <f t="shared" si="10"/>
        <v>22</v>
      </c>
      <c r="V17" s="65">
        <f>VLOOKUP($A17,'Return Data'!$B$7:$R$2843,17,0)</f>
        <v>3.8506999999999998</v>
      </c>
      <c r="W17" s="66">
        <f>RANK(V17,V$8:V$37,0)</f>
        <v>4</v>
      </c>
      <c r="X17" s="65">
        <f>VLOOKUP($A17,'Return Data'!$B$7:$R$2843,14,0)</f>
        <v>4.6284000000000001</v>
      </c>
      <c r="Y17" s="66">
        <f>RANK(X17,X$8:X$37,0)</f>
        <v>3</v>
      </c>
      <c r="Z17" s="65">
        <f>VLOOKUP($A17,'Return Data'!$B$7:$R$2843,16,0)</f>
        <v>5.9615999999999998</v>
      </c>
      <c r="AA17" s="67">
        <f t="shared" si="7"/>
        <v>4</v>
      </c>
    </row>
    <row r="18" spans="1:27" x14ac:dyDescent="0.3">
      <c r="A18" s="63" t="s">
        <v>1304</v>
      </c>
      <c r="B18" s="64">
        <f>VLOOKUP($A18,'Return Data'!$B$7:$R$2843,3,0)</f>
        <v>44319</v>
      </c>
      <c r="C18" s="65">
        <f>VLOOKUP($A18,'Return Data'!$B$7:$R$2843,4,0)</f>
        <v>1076.0228999999999</v>
      </c>
      <c r="D18" s="65">
        <f>VLOOKUP($A18,'Return Data'!$B$7:$R$2843,5,0)</f>
        <v>3.0226000000000002</v>
      </c>
      <c r="E18" s="66">
        <f t="shared" si="0"/>
        <v>18</v>
      </c>
      <c r="F18" s="65">
        <f>VLOOKUP($A18,'Return Data'!$B$7:$R$2843,6,0)</f>
        <v>3.0592999999999999</v>
      </c>
      <c r="G18" s="66">
        <f t="shared" si="1"/>
        <v>18</v>
      </c>
      <c r="H18" s="65">
        <f>VLOOKUP($A18,'Return Data'!$B$7:$R$2843,7,0)</f>
        <v>3.0449999999999999</v>
      </c>
      <c r="I18" s="66">
        <f t="shared" si="2"/>
        <v>21</v>
      </c>
      <c r="J18" s="65">
        <f>VLOOKUP($A18,'Return Data'!$B$7:$R$2843,8,0)</f>
        <v>3.0244</v>
      </c>
      <c r="K18" s="66">
        <f t="shared" si="3"/>
        <v>21</v>
      </c>
      <c r="L18" s="65">
        <f>VLOOKUP($A18,'Return Data'!$B$7:$R$2843,9,0)</f>
        <v>3.0135999999999998</v>
      </c>
      <c r="M18" s="66">
        <f t="shared" si="4"/>
        <v>15</v>
      </c>
      <c r="N18" s="65">
        <f>VLOOKUP($A18,'Return Data'!$B$7:$R$2843,10,0)</f>
        <v>2.9986000000000002</v>
      </c>
      <c r="O18" s="66">
        <f t="shared" si="5"/>
        <v>13</v>
      </c>
      <c r="P18" s="65">
        <f>VLOOKUP($A18,'Return Data'!$B$7:$R$2843,11,0)</f>
        <v>2.9331999999999998</v>
      </c>
      <c r="Q18" s="66">
        <f t="shared" si="8"/>
        <v>18</v>
      </c>
      <c r="R18" s="65">
        <f>VLOOKUP($A18,'Return Data'!$B$7:$R$2843,12,0)</f>
        <v>2.9620000000000002</v>
      </c>
      <c r="S18" s="66">
        <f t="shared" si="9"/>
        <v>17</v>
      </c>
      <c r="T18" s="65">
        <f>VLOOKUP($A18,'Return Data'!$B$7:$R$2843,13,0)</f>
        <v>2.9659</v>
      </c>
      <c r="U18" s="66">
        <f t="shared" si="10"/>
        <v>14</v>
      </c>
      <c r="V18" s="65"/>
      <c r="W18" s="66"/>
      <c r="X18" s="65"/>
      <c r="Y18" s="66"/>
      <c r="Z18" s="65">
        <f>VLOOKUP($A18,'Return Data'!$B$7:$R$2843,16,0)</f>
        <v>3.8193000000000001</v>
      </c>
      <c r="AA18" s="67">
        <f t="shared" si="7"/>
        <v>18</v>
      </c>
    </row>
    <row r="19" spans="1:27" x14ac:dyDescent="0.3">
      <c r="A19" s="63" t="s">
        <v>1305</v>
      </c>
      <c r="B19" s="64">
        <f>VLOOKUP($A19,'Return Data'!$B$7:$R$2843,3,0)</f>
        <v>44319</v>
      </c>
      <c r="C19" s="65">
        <f>VLOOKUP($A19,'Return Data'!$B$7:$R$2843,4,0)</f>
        <v>111.0194</v>
      </c>
      <c r="D19" s="65">
        <f>VLOOKUP($A19,'Return Data'!$B$7:$R$2843,5,0)</f>
        <v>2.9921000000000002</v>
      </c>
      <c r="E19" s="66">
        <f t="shared" si="0"/>
        <v>25</v>
      </c>
      <c r="F19" s="65">
        <f>VLOOKUP($A19,'Return Data'!$B$7:$R$2843,6,0)</f>
        <v>3.0364</v>
      </c>
      <c r="G19" s="66">
        <f t="shared" si="1"/>
        <v>25</v>
      </c>
      <c r="H19" s="65">
        <f>VLOOKUP($A19,'Return Data'!$B$7:$R$2843,7,0)</f>
        <v>3.0358999999999998</v>
      </c>
      <c r="I19" s="66">
        <f t="shared" si="2"/>
        <v>23</v>
      </c>
      <c r="J19" s="65">
        <f>VLOOKUP($A19,'Return Data'!$B$7:$R$2843,8,0)</f>
        <v>3.0234999999999999</v>
      </c>
      <c r="K19" s="66">
        <f t="shared" si="3"/>
        <v>22</v>
      </c>
      <c r="L19" s="65">
        <f>VLOOKUP($A19,'Return Data'!$B$7:$R$2843,9,0)</f>
        <v>3.0110000000000001</v>
      </c>
      <c r="M19" s="66">
        <f t="shared" si="4"/>
        <v>17</v>
      </c>
      <c r="N19" s="65">
        <f>VLOOKUP($A19,'Return Data'!$B$7:$R$2843,10,0)</f>
        <v>2.9687999999999999</v>
      </c>
      <c r="O19" s="66">
        <f t="shared" si="5"/>
        <v>20</v>
      </c>
      <c r="P19" s="65">
        <f>VLOOKUP($A19,'Return Data'!$B$7:$R$2843,11,0)</f>
        <v>2.9144999999999999</v>
      </c>
      <c r="Q19" s="66">
        <f t="shared" si="8"/>
        <v>22</v>
      </c>
      <c r="R19" s="65">
        <f>VLOOKUP($A19,'Return Data'!$B$7:$R$2843,12,0)</f>
        <v>2.9420000000000002</v>
      </c>
      <c r="S19" s="66">
        <f t="shared" si="9"/>
        <v>23</v>
      </c>
      <c r="T19" s="65">
        <f>VLOOKUP($A19,'Return Data'!$B$7:$R$2843,13,0)</f>
        <v>2.9367000000000001</v>
      </c>
      <c r="U19" s="66">
        <f t="shared" si="10"/>
        <v>18</v>
      </c>
      <c r="V19" s="65"/>
      <c r="W19" s="66"/>
      <c r="X19" s="65"/>
      <c r="Y19" s="66"/>
      <c r="Z19" s="65">
        <f>VLOOKUP($A19,'Return Data'!$B$7:$R$2843,16,0)</f>
        <v>4.3239999999999998</v>
      </c>
      <c r="AA19" s="67">
        <f t="shared" si="7"/>
        <v>7</v>
      </c>
    </row>
    <row r="20" spans="1:27" x14ac:dyDescent="0.3">
      <c r="A20" s="63" t="s">
        <v>1308</v>
      </c>
      <c r="B20" s="64">
        <f>VLOOKUP($A20,'Return Data'!$B$7:$R$2843,3,0)</f>
        <v>44319</v>
      </c>
      <c r="C20" s="65">
        <f>VLOOKUP($A20,'Return Data'!$B$7:$R$2843,4,0)</f>
        <v>1097.8839</v>
      </c>
      <c r="D20" s="65">
        <f>VLOOKUP($A20,'Return Data'!$B$7:$R$2843,5,0)</f>
        <v>3.0522</v>
      </c>
      <c r="E20" s="66">
        <f t="shared" si="0"/>
        <v>13</v>
      </c>
      <c r="F20" s="65">
        <f>VLOOKUP($A20,'Return Data'!$B$7:$R$2843,6,0)</f>
        <v>3.0505</v>
      </c>
      <c r="G20" s="66">
        <f t="shared" si="1"/>
        <v>21</v>
      </c>
      <c r="H20" s="65">
        <f>VLOOKUP($A20,'Return Data'!$B$7:$R$2843,7,0)</f>
        <v>3.0499000000000001</v>
      </c>
      <c r="I20" s="66">
        <f t="shared" si="2"/>
        <v>17</v>
      </c>
      <c r="J20" s="65">
        <f>VLOOKUP($A20,'Return Data'!$B$7:$R$2843,8,0)</f>
        <v>3.0335999999999999</v>
      </c>
      <c r="K20" s="66">
        <f t="shared" si="3"/>
        <v>18</v>
      </c>
      <c r="L20" s="65">
        <f>VLOOKUP($A20,'Return Data'!$B$7:$R$2843,9,0)</f>
        <v>2.9986000000000002</v>
      </c>
      <c r="M20" s="66">
        <f t="shared" si="4"/>
        <v>20</v>
      </c>
      <c r="N20" s="65">
        <f>VLOOKUP($A20,'Return Data'!$B$7:$R$2843,10,0)</f>
        <v>2.9632999999999998</v>
      </c>
      <c r="O20" s="66">
        <f t="shared" si="5"/>
        <v>22</v>
      </c>
      <c r="P20" s="65">
        <f>VLOOKUP($A20,'Return Data'!$B$7:$R$2843,11,0)</f>
        <v>2.8953000000000002</v>
      </c>
      <c r="Q20" s="66">
        <f t="shared" si="8"/>
        <v>25</v>
      </c>
      <c r="R20" s="65">
        <f>VLOOKUP($A20,'Return Data'!$B$7:$R$2843,12,0)</f>
        <v>2.9275000000000002</v>
      </c>
      <c r="S20" s="66">
        <f t="shared" si="9"/>
        <v>25</v>
      </c>
      <c r="T20" s="65">
        <f>VLOOKUP($A20,'Return Data'!$B$7:$R$2843,13,0)</f>
        <v>2.9253</v>
      </c>
      <c r="U20" s="66">
        <f t="shared" si="10"/>
        <v>21</v>
      </c>
      <c r="V20" s="65"/>
      <c r="W20" s="66"/>
      <c r="X20" s="65"/>
      <c r="Y20" s="66"/>
      <c r="Z20" s="65">
        <f>VLOOKUP($A20,'Return Data'!$B$7:$R$2843,16,0)</f>
        <v>4.1615000000000002</v>
      </c>
      <c r="AA20" s="67">
        <f t="shared" si="7"/>
        <v>11</v>
      </c>
    </row>
    <row r="21" spans="1:27" x14ac:dyDescent="0.3">
      <c r="A21" s="63" t="s">
        <v>1310</v>
      </c>
      <c r="B21" s="64">
        <f>VLOOKUP($A21,'Return Data'!$B$7:$R$2843,3,0)</f>
        <v>44319</v>
      </c>
      <c r="C21" s="65">
        <f>VLOOKUP($A21,'Return Data'!$B$7:$R$2843,4,0)</f>
        <v>1068.2258999999999</v>
      </c>
      <c r="D21" s="65">
        <f>VLOOKUP($A21,'Return Data'!$B$7:$R$2843,5,0)</f>
        <v>2.9422000000000001</v>
      </c>
      <c r="E21" s="66">
        <f t="shared" si="0"/>
        <v>29</v>
      </c>
      <c r="F21" s="65">
        <f>VLOOKUP($A21,'Return Data'!$B$7:$R$2843,6,0)</f>
        <v>3.0030000000000001</v>
      </c>
      <c r="G21" s="66">
        <f t="shared" si="1"/>
        <v>28</v>
      </c>
      <c r="H21" s="65">
        <f>VLOOKUP($A21,'Return Data'!$B$7:$R$2843,7,0)</f>
        <v>2.9929999999999999</v>
      </c>
      <c r="I21" s="66">
        <f t="shared" si="2"/>
        <v>30</v>
      </c>
      <c r="J21" s="65">
        <f>VLOOKUP($A21,'Return Data'!$B$7:$R$2843,8,0)</f>
        <v>2.9775</v>
      </c>
      <c r="K21" s="66">
        <f t="shared" si="3"/>
        <v>29</v>
      </c>
      <c r="L21" s="65">
        <f>VLOOKUP($A21,'Return Data'!$B$7:$R$2843,9,0)</f>
        <v>2.9146000000000001</v>
      </c>
      <c r="M21" s="66">
        <f t="shared" si="4"/>
        <v>30</v>
      </c>
      <c r="N21" s="65">
        <f>VLOOKUP($A21,'Return Data'!$B$7:$R$2843,10,0)</f>
        <v>2.9171999999999998</v>
      </c>
      <c r="O21" s="66">
        <f t="shared" si="5"/>
        <v>28</v>
      </c>
      <c r="P21" s="65">
        <f>VLOOKUP($A21,'Return Data'!$B$7:$R$2843,11,0)</f>
        <v>2.8702000000000001</v>
      </c>
      <c r="Q21" s="66">
        <f t="shared" si="8"/>
        <v>28</v>
      </c>
      <c r="R21" s="65">
        <f>VLOOKUP($A21,'Return Data'!$B$7:$R$2843,12,0)</f>
        <v>2.8950999999999998</v>
      </c>
      <c r="S21" s="66">
        <f t="shared" si="9"/>
        <v>28</v>
      </c>
      <c r="T21" s="65">
        <f>VLOOKUP($A21,'Return Data'!$B$7:$R$2843,13,0)</f>
        <v>2.8976999999999999</v>
      </c>
      <c r="U21" s="66">
        <f t="shared" si="10"/>
        <v>26</v>
      </c>
      <c r="V21" s="65"/>
      <c r="W21" s="66"/>
      <c r="X21" s="65"/>
      <c r="Y21" s="66"/>
      <c r="Z21" s="65">
        <f>VLOOKUP($A21,'Return Data'!$B$7:$R$2843,16,0)</f>
        <v>3.6888999999999998</v>
      </c>
      <c r="AA21" s="67">
        <f t="shared" si="7"/>
        <v>22</v>
      </c>
    </row>
    <row r="22" spans="1:27" x14ac:dyDescent="0.3">
      <c r="A22" s="63" t="s">
        <v>1312</v>
      </c>
      <c r="B22" s="64">
        <f>VLOOKUP($A22,'Return Data'!$B$7:$R$2843,3,0)</f>
        <v>44319</v>
      </c>
      <c r="C22" s="65">
        <f>VLOOKUP($A22,'Return Data'!$B$7:$R$2843,4,0)</f>
        <v>1042.5400999999999</v>
      </c>
      <c r="D22" s="65">
        <f>VLOOKUP($A22,'Return Data'!$B$7:$R$2843,5,0)</f>
        <v>3.0392000000000001</v>
      </c>
      <c r="E22" s="66">
        <f t="shared" si="0"/>
        <v>16</v>
      </c>
      <c r="F22" s="65">
        <f>VLOOKUP($A22,'Return Data'!$B$7:$R$2843,6,0)</f>
        <v>3.0724</v>
      </c>
      <c r="G22" s="66">
        <f t="shared" si="1"/>
        <v>15</v>
      </c>
      <c r="H22" s="65">
        <f>VLOOKUP($A22,'Return Data'!$B$7:$R$2843,7,0)</f>
        <v>3.0727000000000002</v>
      </c>
      <c r="I22" s="66">
        <f t="shared" si="2"/>
        <v>13</v>
      </c>
      <c r="J22" s="65">
        <f>VLOOKUP($A22,'Return Data'!$B$7:$R$2843,8,0)</f>
        <v>3.0653000000000001</v>
      </c>
      <c r="K22" s="66">
        <f t="shared" si="3"/>
        <v>12</v>
      </c>
      <c r="L22" s="65">
        <f>VLOOKUP($A22,'Return Data'!$B$7:$R$2843,9,0)</f>
        <v>3.0259</v>
      </c>
      <c r="M22" s="66">
        <f t="shared" si="4"/>
        <v>12</v>
      </c>
      <c r="N22" s="65">
        <f>VLOOKUP($A22,'Return Data'!$B$7:$R$2843,10,0)</f>
        <v>3.0066000000000002</v>
      </c>
      <c r="O22" s="66">
        <f t="shared" si="5"/>
        <v>11</v>
      </c>
      <c r="P22" s="65">
        <f>VLOOKUP($A22,'Return Data'!$B$7:$R$2843,11,0)</f>
        <v>2.9575999999999998</v>
      </c>
      <c r="Q22" s="66">
        <f t="shared" si="8"/>
        <v>11</v>
      </c>
      <c r="R22" s="65">
        <f>VLOOKUP($A22,'Return Data'!$B$7:$R$2843,12,0)</f>
        <v>2.9782999999999999</v>
      </c>
      <c r="S22" s="66">
        <f>RANK(R22,R$8:R$37,0)</f>
        <v>12</v>
      </c>
      <c r="T22" s="65"/>
      <c r="U22" s="66"/>
      <c r="V22" s="65"/>
      <c r="W22" s="66"/>
      <c r="X22" s="65"/>
      <c r="Y22" s="66"/>
      <c r="Z22" s="65">
        <f>VLOOKUP($A22,'Return Data'!$B$7:$R$2843,16,0)</f>
        <v>3.2118000000000002</v>
      </c>
      <c r="AA22" s="67">
        <f t="shared" si="7"/>
        <v>30</v>
      </c>
    </row>
    <row r="23" spans="1:27" x14ac:dyDescent="0.3">
      <c r="A23" s="63" t="s">
        <v>1314</v>
      </c>
      <c r="B23" s="64">
        <f>VLOOKUP($A23,'Return Data'!$B$7:$R$2843,3,0)</f>
        <v>44319</v>
      </c>
      <c r="C23" s="65">
        <f>VLOOKUP($A23,'Return Data'!$B$7:$R$2843,4,0)</f>
        <v>1051.8403000000001</v>
      </c>
      <c r="D23" s="65">
        <f>VLOOKUP($A23,'Return Data'!$B$7:$R$2843,5,0)</f>
        <v>2.9359000000000002</v>
      </c>
      <c r="E23" s="66">
        <f t="shared" si="0"/>
        <v>30</v>
      </c>
      <c r="F23" s="65">
        <f>VLOOKUP($A23,'Return Data'!$B$7:$R$2843,6,0)</f>
        <v>2.9931000000000001</v>
      </c>
      <c r="G23" s="66">
        <f t="shared" si="1"/>
        <v>30</v>
      </c>
      <c r="H23" s="65">
        <f>VLOOKUP($A23,'Return Data'!$B$7:$R$2843,7,0)</f>
        <v>3.0108000000000001</v>
      </c>
      <c r="I23" s="66">
        <f t="shared" si="2"/>
        <v>27</v>
      </c>
      <c r="J23" s="65">
        <f>VLOOKUP($A23,'Return Data'!$B$7:$R$2843,8,0)</f>
        <v>2.9933999999999998</v>
      </c>
      <c r="K23" s="66">
        <f t="shared" si="3"/>
        <v>27</v>
      </c>
      <c r="L23" s="65">
        <f>VLOOKUP($A23,'Return Data'!$B$7:$R$2843,9,0)</f>
        <v>2.9318</v>
      </c>
      <c r="M23" s="66">
        <f t="shared" si="4"/>
        <v>29</v>
      </c>
      <c r="N23" s="65">
        <f>VLOOKUP($A23,'Return Data'!$B$7:$R$2843,10,0)</f>
        <v>2.8940000000000001</v>
      </c>
      <c r="O23" s="66">
        <f t="shared" si="5"/>
        <v>30</v>
      </c>
      <c r="P23" s="65">
        <f>VLOOKUP($A23,'Return Data'!$B$7:$R$2843,11,0)</f>
        <v>2.8532000000000002</v>
      </c>
      <c r="Q23" s="66">
        <f t="shared" si="8"/>
        <v>30</v>
      </c>
      <c r="R23" s="65">
        <f>VLOOKUP($A23,'Return Data'!$B$7:$R$2843,12,0)</f>
        <v>2.8841000000000001</v>
      </c>
      <c r="S23" s="66">
        <f t="shared" si="9"/>
        <v>30</v>
      </c>
      <c r="T23" s="65">
        <f>VLOOKUP($A23,'Return Data'!$B$7:$R$2843,13,0)</f>
        <v>2.8978999999999999</v>
      </c>
      <c r="U23" s="66">
        <f t="shared" si="10"/>
        <v>25</v>
      </c>
      <c r="V23" s="65"/>
      <c r="W23" s="66"/>
      <c r="X23" s="65"/>
      <c r="Y23" s="66"/>
      <c r="Z23" s="65">
        <f>VLOOKUP($A23,'Return Data'!$B$7:$R$2843,16,0)</f>
        <v>3.3673999999999999</v>
      </c>
      <c r="AA23" s="67">
        <f t="shared" si="7"/>
        <v>27</v>
      </c>
    </row>
    <row r="24" spans="1:27" x14ac:dyDescent="0.3">
      <c r="A24" s="63" t="s">
        <v>1316</v>
      </c>
      <c r="B24" s="64">
        <f>VLOOKUP($A24,'Return Data'!$B$7:$R$2843,3,0)</f>
        <v>44319</v>
      </c>
      <c r="C24" s="65">
        <f>VLOOKUP($A24,'Return Data'!$B$7:$R$2843,4,0)</f>
        <v>1048.0181</v>
      </c>
      <c r="D24" s="65">
        <f>VLOOKUP($A24,'Return Data'!$B$7:$R$2843,5,0)</f>
        <v>3.0442</v>
      </c>
      <c r="E24" s="66">
        <f t="shared" si="0"/>
        <v>14</v>
      </c>
      <c r="F24" s="65">
        <f>VLOOKUP($A24,'Return Data'!$B$7:$R$2843,6,0)</f>
        <v>3.0935000000000001</v>
      </c>
      <c r="G24" s="66">
        <f t="shared" si="1"/>
        <v>11</v>
      </c>
      <c r="H24" s="65">
        <f>VLOOKUP($A24,'Return Data'!$B$7:$R$2843,7,0)</f>
        <v>3.0945</v>
      </c>
      <c r="I24" s="66">
        <f t="shared" si="2"/>
        <v>10</v>
      </c>
      <c r="J24" s="65">
        <f>VLOOKUP($A24,'Return Data'!$B$7:$R$2843,8,0)</f>
        <v>3.3976000000000002</v>
      </c>
      <c r="K24" s="66">
        <f t="shared" si="3"/>
        <v>1</v>
      </c>
      <c r="L24" s="65">
        <f>VLOOKUP($A24,'Return Data'!$B$7:$R$2843,9,0)</f>
        <v>3.2042000000000002</v>
      </c>
      <c r="M24" s="66">
        <f t="shared" si="4"/>
        <v>1</v>
      </c>
      <c r="N24" s="65">
        <f>VLOOKUP($A24,'Return Data'!$B$7:$R$2843,10,0)</f>
        <v>3.0990000000000002</v>
      </c>
      <c r="O24" s="66">
        <f t="shared" si="5"/>
        <v>1</v>
      </c>
      <c r="P24" s="65">
        <f>VLOOKUP($A24,'Return Data'!$B$7:$R$2843,11,0)</f>
        <v>3.0198999999999998</v>
      </c>
      <c r="Q24" s="66">
        <f t="shared" si="8"/>
        <v>1</v>
      </c>
      <c r="R24" s="65">
        <f>VLOOKUP($A24,'Return Data'!$B$7:$R$2843,12,0)</f>
        <v>3.0272999999999999</v>
      </c>
      <c r="S24" s="66">
        <f>RANK(R24,R$8:R$37,0)</f>
        <v>6</v>
      </c>
      <c r="T24" s="65"/>
      <c r="U24" s="66"/>
      <c r="V24" s="65"/>
      <c r="W24" s="66"/>
      <c r="X24" s="65"/>
      <c r="Y24" s="66"/>
      <c r="Z24" s="65">
        <f>VLOOKUP($A24,'Return Data'!$B$7:$R$2843,16,0)</f>
        <v>3.3666</v>
      </c>
      <c r="AA24" s="67">
        <f t="shared" si="7"/>
        <v>28</v>
      </c>
    </row>
    <row r="25" spans="1:27" x14ac:dyDescent="0.3">
      <c r="A25" s="63" t="s">
        <v>1318</v>
      </c>
      <c r="B25" s="64">
        <f>VLOOKUP($A25,'Return Data'!$B$7:$R$2843,3,0)</f>
        <v>44319</v>
      </c>
      <c r="C25" s="65">
        <f>VLOOKUP($A25,'Return Data'!$B$7:$R$2843,4,0)</f>
        <v>1099.1293000000001</v>
      </c>
      <c r="D25" s="65">
        <f>VLOOKUP($A25,'Return Data'!$B$7:$R$2843,5,0)</f>
        <v>3.0154999999999998</v>
      </c>
      <c r="E25" s="66">
        <f t="shared" si="0"/>
        <v>20</v>
      </c>
      <c r="F25" s="65">
        <f>VLOOKUP($A25,'Return Data'!$B$7:$R$2843,6,0)</f>
        <v>3.0259999999999998</v>
      </c>
      <c r="G25" s="66">
        <f t="shared" si="1"/>
        <v>26</v>
      </c>
      <c r="H25" s="65">
        <f>VLOOKUP($A25,'Return Data'!$B$7:$R$2843,7,0)</f>
        <v>3.0274999999999999</v>
      </c>
      <c r="I25" s="66">
        <f t="shared" si="2"/>
        <v>26</v>
      </c>
      <c r="J25" s="65">
        <f>VLOOKUP($A25,'Return Data'!$B$7:$R$2843,8,0)</f>
        <v>3.0093000000000001</v>
      </c>
      <c r="K25" s="66">
        <f t="shared" si="3"/>
        <v>26</v>
      </c>
      <c r="L25" s="65">
        <f>VLOOKUP($A25,'Return Data'!$B$7:$R$2843,9,0)</f>
        <v>2.9901</v>
      </c>
      <c r="M25" s="66">
        <f t="shared" si="4"/>
        <v>23</v>
      </c>
      <c r="N25" s="65">
        <f>VLOOKUP($A25,'Return Data'!$B$7:$R$2843,10,0)</f>
        <v>2.9525999999999999</v>
      </c>
      <c r="O25" s="66">
        <f t="shared" si="5"/>
        <v>25</v>
      </c>
      <c r="P25" s="65">
        <f>VLOOKUP($A25,'Return Data'!$B$7:$R$2843,11,0)</f>
        <v>2.9146999999999998</v>
      </c>
      <c r="Q25" s="66">
        <f t="shared" si="8"/>
        <v>21</v>
      </c>
      <c r="R25" s="65">
        <f>VLOOKUP($A25,'Return Data'!$B$7:$R$2843,12,0)</f>
        <v>2.9441000000000002</v>
      </c>
      <c r="S25" s="66">
        <f t="shared" si="9"/>
        <v>21</v>
      </c>
      <c r="T25" s="65">
        <f>VLOOKUP($A25,'Return Data'!$B$7:$R$2843,13,0)</f>
        <v>2.94</v>
      </c>
      <c r="U25" s="66">
        <f t="shared" si="10"/>
        <v>17</v>
      </c>
      <c r="V25" s="65"/>
      <c r="W25" s="66"/>
      <c r="X25" s="65"/>
      <c r="Y25" s="66"/>
      <c r="Z25" s="65">
        <f>VLOOKUP($A25,'Return Data'!$B$7:$R$2843,16,0)</f>
        <v>4.1977000000000002</v>
      </c>
      <c r="AA25" s="67">
        <f t="shared" si="7"/>
        <v>10</v>
      </c>
    </row>
    <row r="26" spans="1:27" x14ac:dyDescent="0.3">
      <c r="A26" s="63" t="s">
        <v>1320</v>
      </c>
      <c r="B26" s="64">
        <f>VLOOKUP($A26,'Return Data'!$B$7:$R$2843,3,0)</f>
        <v>44319</v>
      </c>
      <c r="C26" s="65">
        <f>VLOOKUP($A26,'Return Data'!$B$7:$R$2843,4,0)</f>
        <v>2555.5653333333298</v>
      </c>
      <c r="D26" s="65">
        <f>VLOOKUP($A26,'Return Data'!$B$7:$R$2843,5,0)</f>
        <v>3.1400999999999999</v>
      </c>
      <c r="E26" s="66">
        <f t="shared" si="0"/>
        <v>3</v>
      </c>
      <c r="F26" s="65">
        <f>VLOOKUP($A26,'Return Data'!$B$7:$R$2843,6,0)</f>
        <v>3.0992999999999999</v>
      </c>
      <c r="G26" s="66">
        <f t="shared" si="1"/>
        <v>9</v>
      </c>
      <c r="H26" s="65">
        <f>VLOOKUP($A26,'Return Data'!$B$7:$R$2843,7,0)</f>
        <v>3.0746000000000002</v>
      </c>
      <c r="I26" s="66">
        <f t="shared" si="2"/>
        <v>12</v>
      </c>
      <c r="J26" s="65">
        <f>VLOOKUP($A26,'Return Data'!$B$7:$R$2843,8,0)</f>
        <v>3.0486</v>
      </c>
      <c r="K26" s="66">
        <f t="shared" si="3"/>
        <v>14</v>
      </c>
      <c r="L26" s="65">
        <f>VLOOKUP($A26,'Return Data'!$B$7:$R$2843,9,0)</f>
        <v>3.0041000000000002</v>
      </c>
      <c r="M26" s="66">
        <f t="shared" si="4"/>
        <v>18</v>
      </c>
      <c r="N26" s="65">
        <f>VLOOKUP($A26,'Return Data'!$B$7:$R$2843,10,0)</f>
        <v>2.9870999999999999</v>
      </c>
      <c r="O26" s="66">
        <f t="shared" si="5"/>
        <v>16</v>
      </c>
      <c r="P26" s="65">
        <f>VLOOKUP($A26,'Return Data'!$B$7:$R$2843,11,0)</f>
        <v>2.9260999999999999</v>
      </c>
      <c r="Q26" s="66">
        <f t="shared" si="8"/>
        <v>19</v>
      </c>
      <c r="R26" s="65">
        <f>VLOOKUP($A26,'Return Data'!$B$7:$R$2843,12,0)</f>
        <v>2.9542000000000002</v>
      </c>
      <c r="S26" s="66">
        <f t="shared" si="9"/>
        <v>18</v>
      </c>
      <c r="T26" s="65">
        <f>VLOOKUP($A26,'Return Data'!$B$7:$R$2843,13,0)</f>
        <v>2.9542000000000002</v>
      </c>
      <c r="U26" s="66">
        <f t="shared" si="10"/>
        <v>15</v>
      </c>
      <c r="V26" s="65">
        <f>VLOOKUP($A26,'Return Data'!$B$7:$R$2843,17,0)</f>
        <v>3.5948000000000002</v>
      </c>
      <c r="W26" s="66">
        <f t="shared" ref="W26:W36" si="11">RANK(V26,V$8:V$37,0)</f>
        <v>5</v>
      </c>
      <c r="X26" s="65">
        <f>VLOOKUP($A26,'Return Data'!$B$7:$R$2843,14,0)</f>
        <v>4.2184999999999997</v>
      </c>
      <c r="Y26" s="66">
        <f t="shared" ref="Y26:Y36" si="12">RANK(X26,X$8:X$37,0)</f>
        <v>4</v>
      </c>
      <c r="Z26" s="65">
        <f>VLOOKUP($A26,'Return Data'!$B$7:$R$2843,16,0)</f>
        <v>6.7130000000000001</v>
      </c>
      <c r="AA26" s="67">
        <f t="shared" si="7"/>
        <v>1</v>
      </c>
    </row>
    <row r="27" spans="1:27" x14ac:dyDescent="0.3">
      <c r="A27" s="63" t="s">
        <v>1322</v>
      </c>
      <c r="B27" s="64">
        <f>VLOOKUP($A27,'Return Data'!$B$7:$R$2843,3,0)</f>
        <v>44319</v>
      </c>
      <c r="C27" s="65">
        <f>VLOOKUP($A27,'Return Data'!$B$7:$R$2843,4,0)</f>
        <v>1067.0728999999999</v>
      </c>
      <c r="D27" s="65">
        <f>VLOOKUP($A27,'Return Data'!$B$7:$R$2843,5,0)</f>
        <v>3.0617000000000001</v>
      </c>
      <c r="E27" s="66">
        <f t="shared" si="0"/>
        <v>12</v>
      </c>
      <c r="F27" s="65">
        <f>VLOOKUP($A27,'Return Data'!$B$7:$R$2843,6,0)</f>
        <v>3.077</v>
      </c>
      <c r="G27" s="66">
        <f t="shared" si="1"/>
        <v>14</v>
      </c>
      <c r="H27" s="65">
        <f>VLOOKUP($A27,'Return Data'!$B$7:$R$2843,7,0)</f>
        <v>3.0636999999999999</v>
      </c>
      <c r="I27" s="66">
        <f t="shared" si="2"/>
        <v>15</v>
      </c>
      <c r="J27" s="65">
        <f>VLOOKUP($A27,'Return Data'!$B$7:$R$2843,8,0)</f>
        <v>3.0213999999999999</v>
      </c>
      <c r="K27" s="66">
        <f t="shared" si="3"/>
        <v>24</v>
      </c>
      <c r="L27" s="65">
        <f>VLOOKUP($A27,'Return Data'!$B$7:$R$2843,9,0)</f>
        <v>2.9811999999999999</v>
      </c>
      <c r="M27" s="66">
        <f t="shared" si="4"/>
        <v>24</v>
      </c>
      <c r="N27" s="65">
        <f>VLOOKUP($A27,'Return Data'!$B$7:$R$2843,10,0)</f>
        <v>2.952</v>
      </c>
      <c r="O27" s="66">
        <f t="shared" si="5"/>
        <v>26</v>
      </c>
      <c r="P27" s="65">
        <f>VLOOKUP($A27,'Return Data'!$B$7:$R$2843,11,0)</f>
        <v>2.8883000000000001</v>
      </c>
      <c r="Q27" s="66">
        <f t="shared" si="8"/>
        <v>26</v>
      </c>
      <c r="R27" s="65">
        <f>VLOOKUP($A27,'Return Data'!$B$7:$R$2843,12,0)</f>
        <v>2.9144999999999999</v>
      </c>
      <c r="S27" s="66">
        <f t="shared" si="9"/>
        <v>26</v>
      </c>
      <c r="T27" s="65">
        <f>VLOOKUP($A27,'Return Data'!$B$7:$R$2843,13,0)</f>
        <v>2.911</v>
      </c>
      <c r="U27" s="66">
        <f t="shared" si="10"/>
        <v>24</v>
      </c>
      <c r="V27" s="65"/>
      <c r="W27" s="66"/>
      <c r="X27" s="65"/>
      <c r="Y27" s="66"/>
      <c r="Z27" s="65">
        <f>VLOOKUP($A27,'Return Data'!$B$7:$R$2843,16,0)</f>
        <v>3.6520999999999999</v>
      </c>
      <c r="AA27" s="67">
        <f t="shared" si="7"/>
        <v>24</v>
      </c>
    </row>
    <row r="28" spans="1:27" x14ac:dyDescent="0.3">
      <c r="A28" s="63" t="s">
        <v>1324</v>
      </c>
      <c r="B28" s="64">
        <f>VLOOKUP($A28,'Return Data'!$B$7:$R$2843,3,0)</f>
        <v>44319</v>
      </c>
      <c r="C28" s="65">
        <f>VLOOKUP($A28,'Return Data'!$B$7:$R$2843,4,0)</f>
        <v>1066.0147999999999</v>
      </c>
      <c r="D28" s="65">
        <f>VLOOKUP($A28,'Return Data'!$B$7:$R$2843,5,0)</f>
        <v>3.0680999999999998</v>
      </c>
      <c r="E28" s="66">
        <f t="shared" si="0"/>
        <v>10</v>
      </c>
      <c r="F28" s="65">
        <f>VLOOKUP($A28,'Return Data'!$B$7:$R$2843,6,0)</f>
        <v>3.0937999999999999</v>
      </c>
      <c r="G28" s="66">
        <f t="shared" si="1"/>
        <v>10</v>
      </c>
      <c r="H28" s="65">
        <f>VLOOKUP($A28,'Return Data'!$B$7:$R$2843,7,0)</f>
        <v>3.2454999999999998</v>
      </c>
      <c r="I28" s="66">
        <f t="shared" si="2"/>
        <v>1</v>
      </c>
      <c r="J28" s="65">
        <f>VLOOKUP($A28,'Return Data'!$B$7:$R$2843,8,0)</f>
        <v>3.1433</v>
      </c>
      <c r="K28" s="66">
        <f t="shared" si="3"/>
        <v>3</v>
      </c>
      <c r="L28" s="65">
        <f>VLOOKUP($A28,'Return Data'!$B$7:$R$2843,9,0)</f>
        <v>3.0571999999999999</v>
      </c>
      <c r="M28" s="66">
        <f t="shared" si="4"/>
        <v>6</v>
      </c>
      <c r="N28" s="65">
        <f>VLOOKUP($A28,'Return Data'!$B$7:$R$2843,10,0)</f>
        <v>3.0143</v>
      </c>
      <c r="O28" s="66">
        <f t="shared" si="5"/>
        <v>8</v>
      </c>
      <c r="P28" s="65">
        <f>VLOOKUP($A28,'Return Data'!$B$7:$R$2843,11,0)</f>
        <v>2.9544999999999999</v>
      </c>
      <c r="Q28" s="66">
        <f t="shared" si="8"/>
        <v>12</v>
      </c>
      <c r="R28" s="65">
        <f>VLOOKUP($A28,'Return Data'!$B$7:$R$2843,12,0)</f>
        <v>2.9908999999999999</v>
      </c>
      <c r="S28" s="66">
        <f t="shared" si="9"/>
        <v>11</v>
      </c>
      <c r="T28" s="65">
        <f>VLOOKUP($A28,'Return Data'!$B$7:$R$2843,13,0)</f>
        <v>2.9994999999999998</v>
      </c>
      <c r="U28" s="66">
        <f t="shared" si="10"/>
        <v>9</v>
      </c>
      <c r="V28" s="65"/>
      <c r="W28" s="66"/>
      <c r="X28" s="65"/>
      <c r="Y28" s="66"/>
      <c r="Z28" s="65">
        <f>VLOOKUP($A28,'Return Data'!$B$7:$R$2843,16,0)</f>
        <v>3.6549999999999998</v>
      </c>
      <c r="AA28" s="67">
        <f t="shared" si="7"/>
        <v>23</v>
      </c>
    </row>
    <row r="29" spans="1:27" x14ac:dyDescent="0.3">
      <c r="A29" s="63" t="s">
        <v>1326</v>
      </c>
      <c r="B29" s="64">
        <f>VLOOKUP($A29,'Return Data'!$B$7:$R$2843,3,0)</f>
        <v>44319</v>
      </c>
      <c r="C29" s="65">
        <f>VLOOKUP($A29,'Return Data'!$B$7:$R$2843,4,0)</f>
        <v>1055.6451</v>
      </c>
      <c r="D29" s="65">
        <f>VLOOKUP($A29,'Return Data'!$B$7:$R$2843,5,0)</f>
        <v>3.1294</v>
      </c>
      <c r="E29" s="66">
        <f t="shared" si="0"/>
        <v>4</v>
      </c>
      <c r="F29" s="65">
        <f>VLOOKUP($A29,'Return Data'!$B$7:$R$2843,6,0)</f>
        <v>3.1253000000000002</v>
      </c>
      <c r="G29" s="66">
        <f t="shared" si="1"/>
        <v>4</v>
      </c>
      <c r="H29" s="65">
        <f>VLOOKUP($A29,'Return Data'!$B$7:$R$2843,7,0)</f>
        <v>3.1225999999999998</v>
      </c>
      <c r="I29" s="66">
        <f t="shared" si="2"/>
        <v>4</v>
      </c>
      <c r="J29" s="65">
        <f>VLOOKUP($A29,'Return Data'!$B$7:$R$2843,8,0)</f>
        <v>3.0960000000000001</v>
      </c>
      <c r="K29" s="66">
        <f t="shared" si="3"/>
        <v>6</v>
      </c>
      <c r="L29" s="65">
        <f>VLOOKUP($A29,'Return Data'!$B$7:$R$2843,9,0)</f>
        <v>3.073</v>
      </c>
      <c r="M29" s="66">
        <f t="shared" si="4"/>
        <v>4</v>
      </c>
      <c r="N29" s="65">
        <f>VLOOKUP($A29,'Return Data'!$B$7:$R$2843,10,0)</f>
        <v>3.0425</v>
      </c>
      <c r="O29" s="66">
        <f t="shared" si="5"/>
        <v>7</v>
      </c>
      <c r="P29" s="65">
        <f>VLOOKUP($A29,'Return Data'!$B$7:$R$2843,11,0)</f>
        <v>3.0005999999999999</v>
      </c>
      <c r="Q29" s="66">
        <f t="shared" si="8"/>
        <v>6</v>
      </c>
      <c r="R29" s="65">
        <f>VLOOKUP($A29,'Return Data'!$B$7:$R$2843,12,0)</f>
        <v>3.0341999999999998</v>
      </c>
      <c r="S29" s="66">
        <f t="shared" si="9"/>
        <v>3</v>
      </c>
      <c r="T29" s="65">
        <f>VLOOKUP($A29,'Return Data'!$B$7:$R$2843,13,0)</f>
        <v>3.05</v>
      </c>
      <c r="U29" s="66">
        <f t="shared" ref="U29" si="13">RANK(T29,T$8:T$37,0)</f>
        <v>3</v>
      </c>
      <c r="V29" s="65"/>
      <c r="W29" s="66"/>
      <c r="X29" s="65"/>
      <c r="Y29" s="66"/>
      <c r="Z29" s="65">
        <f>VLOOKUP($A29,'Return Data'!$B$7:$R$2843,16,0)</f>
        <v>3.5537999999999998</v>
      </c>
      <c r="AA29" s="67">
        <f t="shared" si="7"/>
        <v>25</v>
      </c>
    </row>
    <row r="30" spans="1:27" x14ac:dyDescent="0.3">
      <c r="A30" s="63" t="s">
        <v>1328</v>
      </c>
      <c r="B30" s="64">
        <f>VLOOKUP($A30,'Return Data'!$B$7:$R$2843,3,0)</f>
        <v>44319</v>
      </c>
      <c r="C30" s="65">
        <f>VLOOKUP($A30,'Return Data'!$B$7:$R$2843,4,0)</f>
        <v>110.5296</v>
      </c>
      <c r="D30" s="65">
        <f>VLOOKUP($A30,'Return Data'!$B$7:$R$2843,5,0)</f>
        <v>3.0053000000000001</v>
      </c>
      <c r="E30" s="66">
        <f t="shared" si="0"/>
        <v>23</v>
      </c>
      <c r="F30" s="65">
        <f>VLOOKUP($A30,'Return Data'!$B$7:$R$2843,6,0)</f>
        <v>3.0499000000000001</v>
      </c>
      <c r="G30" s="66">
        <f t="shared" si="1"/>
        <v>22</v>
      </c>
      <c r="H30" s="65">
        <f>VLOOKUP($A30,'Return Data'!$B$7:$R$2843,7,0)</f>
        <v>3.0493000000000001</v>
      </c>
      <c r="I30" s="66">
        <f t="shared" si="2"/>
        <v>18</v>
      </c>
      <c r="J30" s="65">
        <f>VLOOKUP($A30,'Return Data'!$B$7:$R$2843,8,0)</f>
        <v>3.0392999999999999</v>
      </c>
      <c r="K30" s="66">
        <f t="shared" si="3"/>
        <v>16</v>
      </c>
      <c r="L30" s="65">
        <f>VLOOKUP($A30,'Return Data'!$B$7:$R$2843,9,0)</f>
        <v>3.0152999999999999</v>
      </c>
      <c r="M30" s="66">
        <f t="shared" si="4"/>
        <v>14</v>
      </c>
      <c r="N30" s="65">
        <f>VLOOKUP($A30,'Return Data'!$B$7:$R$2843,10,0)</f>
        <v>2.97</v>
      </c>
      <c r="O30" s="66">
        <f t="shared" si="5"/>
        <v>19</v>
      </c>
      <c r="P30" s="65">
        <f>VLOOKUP($A30,'Return Data'!$B$7:$R$2843,11,0)</f>
        <v>2.9357000000000002</v>
      </c>
      <c r="Q30" s="66">
        <f t="shared" si="8"/>
        <v>17</v>
      </c>
      <c r="R30" s="65">
        <f>VLOOKUP($A30,'Return Data'!$B$7:$R$2843,12,0)</f>
        <v>2.9626999999999999</v>
      </c>
      <c r="S30" s="66">
        <f t="shared" si="9"/>
        <v>16</v>
      </c>
      <c r="T30" s="65">
        <f>VLOOKUP($A30,'Return Data'!$B$7:$R$2843,13,0)</f>
        <v>2.9718</v>
      </c>
      <c r="U30" s="66">
        <f t="shared" si="10"/>
        <v>12</v>
      </c>
      <c r="V30" s="65"/>
      <c r="W30" s="66"/>
      <c r="X30" s="65"/>
      <c r="Y30" s="66"/>
      <c r="Z30" s="65">
        <f>VLOOKUP($A30,'Return Data'!$B$7:$R$2843,16,0)</f>
        <v>4.3048000000000002</v>
      </c>
      <c r="AA30" s="67">
        <f t="shared" si="7"/>
        <v>9</v>
      </c>
    </row>
    <row r="31" spans="1:27" x14ac:dyDescent="0.3">
      <c r="A31" s="63" t="s">
        <v>1330</v>
      </c>
      <c r="B31" s="64">
        <f>VLOOKUP($A31,'Return Data'!$B$7:$R$2843,3,0)</f>
        <v>44319</v>
      </c>
      <c r="C31" s="65">
        <f>VLOOKUP($A31,'Return Data'!$B$7:$R$2843,4,0)</f>
        <v>1063.1867</v>
      </c>
      <c r="D31" s="65">
        <f>VLOOKUP($A31,'Return Data'!$B$7:$R$2843,5,0)</f>
        <v>3.145</v>
      </c>
      <c r="E31" s="66">
        <f t="shared" si="0"/>
        <v>2</v>
      </c>
      <c r="F31" s="65">
        <f>VLOOKUP($A31,'Return Data'!$B$7:$R$2843,6,0)</f>
        <v>3.2050000000000001</v>
      </c>
      <c r="G31" s="66">
        <f t="shared" si="1"/>
        <v>1</v>
      </c>
      <c r="H31" s="65">
        <f>VLOOKUP($A31,'Return Data'!$B$7:$R$2843,7,0)</f>
        <v>3.1779999999999999</v>
      </c>
      <c r="I31" s="66">
        <f t="shared" si="2"/>
        <v>2</v>
      </c>
      <c r="J31" s="65">
        <f>VLOOKUP($A31,'Return Data'!$B$7:$R$2843,8,0)</f>
        <v>3.1541000000000001</v>
      </c>
      <c r="K31" s="66">
        <f t="shared" si="3"/>
        <v>2</v>
      </c>
      <c r="L31" s="65">
        <f>VLOOKUP($A31,'Return Data'!$B$7:$R$2843,9,0)</f>
        <v>3.1255000000000002</v>
      </c>
      <c r="M31" s="66">
        <f t="shared" si="4"/>
        <v>2</v>
      </c>
      <c r="N31" s="65">
        <f>VLOOKUP($A31,'Return Data'!$B$7:$R$2843,10,0)</f>
        <v>3.0488</v>
      </c>
      <c r="O31" s="66">
        <f t="shared" si="5"/>
        <v>3</v>
      </c>
      <c r="P31" s="65">
        <f>VLOOKUP($A31,'Return Data'!$B$7:$R$2843,11,0)</f>
        <v>2.9977</v>
      </c>
      <c r="Q31" s="66">
        <f t="shared" si="8"/>
        <v>7</v>
      </c>
      <c r="R31" s="65">
        <f>VLOOKUP($A31,'Return Data'!$B$7:$R$2843,12,0)</f>
        <v>3.0135999999999998</v>
      </c>
      <c r="S31" s="66">
        <f t="shared" si="9"/>
        <v>8</v>
      </c>
      <c r="T31" s="65">
        <f>VLOOKUP($A31,'Return Data'!$B$7:$R$2843,13,0)</f>
        <v>3.0316000000000001</v>
      </c>
      <c r="U31" s="66">
        <f t="shared" si="10"/>
        <v>6</v>
      </c>
      <c r="V31" s="65"/>
      <c r="W31" s="66"/>
      <c r="X31" s="65"/>
      <c r="Y31" s="66"/>
      <c r="Z31" s="65">
        <f>VLOOKUP($A31,'Return Data'!$B$7:$R$2843,16,0)</f>
        <v>3.7033</v>
      </c>
      <c r="AA31" s="67">
        <f t="shared" si="7"/>
        <v>21</v>
      </c>
    </row>
    <row r="32" spans="1:27" x14ac:dyDescent="0.3">
      <c r="A32" s="63" t="s">
        <v>1332</v>
      </c>
      <c r="B32" s="64">
        <f>VLOOKUP($A32,'Return Data'!$B$7:$R$2843,3,0)</f>
        <v>44319</v>
      </c>
      <c r="C32" s="65">
        <f>VLOOKUP($A32,'Return Data'!$B$7:$R$2843,4,0)</f>
        <v>3328.5133000000001</v>
      </c>
      <c r="D32" s="65">
        <f>VLOOKUP($A32,'Return Data'!$B$7:$R$2843,5,0)</f>
        <v>3.0695999999999999</v>
      </c>
      <c r="E32" s="66">
        <f t="shared" si="0"/>
        <v>9</v>
      </c>
      <c r="F32" s="65">
        <f>VLOOKUP($A32,'Return Data'!$B$7:$R$2843,6,0)</f>
        <v>3.1162000000000001</v>
      </c>
      <c r="G32" s="66">
        <f t="shared" si="1"/>
        <v>6</v>
      </c>
      <c r="H32" s="65">
        <f>VLOOKUP($A32,'Return Data'!$B$7:$R$2843,7,0)</f>
        <v>3.0996999999999999</v>
      </c>
      <c r="I32" s="66">
        <f t="shared" si="2"/>
        <v>9</v>
      </c>
      <c r="J32" s="65">
        <f>VLOOKUP($A32,'Return Data'!$B$7:$R$2843,8,0)</f>
        <v>3.0880000000000001</v>
      </c>
      <c r="K32" s="66">
        <f t="shared" si="3"/>
        <v>10</v>
      </c>
      <c r="L32" s="65">
        <f>VLOOKUP($A32,'Return Data'!$B$7:$R$2843,9,0)</f>
        <v>3.0379</v>
      </c>
      <c r="M32" s="66">
        <f t="shared" si="4"/>
        <v>11</v>
      </c>
      <c r="N32" s="65">
        <f>VLOOKUP($A32,'Return Data'!$B$7:$R$2843,10,0)</f>
        <v>2.9986000000000002</v>
      </c>
      <c r="O32" s="66">
        <f t="shared" si="5"/>
        <v>13</v>
      </c>
      <c r="P32" s="65">
        <f>VLOOKUP($A32,'Return Data'!$B$7:$R$2843,11,0)</f>
        <v>2.9399000000000002</v>
      </c>
      <c r="Q32" s="66">
        <f t="shared" si="8"/>
        <v>14</v>
      </c>
      <c r="R32" s="65">
        <f>VLOOKUP($A32,'Return Data'!$B$7:$R$2843,12,0)</f>
        <v>2.9683000000000002</v>
      </c>
      <c r="S32" s="66">
        <f t="shared" si="9"/>
        <v>15</v>
      </c>
      <c r="T32" s="65">
        <f>VLOOKUP($A32,'Return Data'!$B$7:$R$2843,13,0)</f>
        <v>2.9733999999999998</v>
      </c>
      <c r="U32" s="66">
        <f t="shared" si="10"/>
        <v>11</v>
      </c>
      <c r="V32" s="65">
        <f>VLOOKUP($A32,'Return Data'!$B$7:$R$2843,17,0)</f>
        <v>3.9028</v>
      </c>
      <c r="W32" s="66">
        <f t="shared" si="11"/>
        <v>2</v>
      </c>
      <c r="X32" s="65">
        <f>VLOOKUP($A32,'Return Data'!$B$7:$R$2843,14,0)</f>
        <v>4.6795999999999998</v>
      </c>
      <c r="Y32" s="66">
        <f t="shared" si="12"/>
        <v>2</v>
      </c>
      <c r="Z32" s="65">
        <f>VLOOKUP($A32,'Return Data'!$B$7:$R$2843,16,0)</f>
        <v>6.6717000000000004</v>
      </c>
      <c r="AA32" s="67">
        <f t="shared" si="7"/>
        <v>2</v>
      </c>
    </row>
    <row r="33" spans="1:27" x14ac:dyDescent="0.3">
      <c r="A33" s="63" t="s">
        <v>1334</v>
      </c>
      <c r="B33" s="64">
        <f>VLOOKUP($A33,'Return Data'!$B$7:$R$2843,3,0)</f>
        <v>44319</v>
      </c>
      <c r="C33" s="65">
        <f>VLOOKUP($A33,'Return Data'!$B$7:$R$2843,4,0)</f>
        <v>1095.0513000000001</v>
      </c>
      <c r="D33" s="65">
        <f>VLOOKUP($A33,'Return Data'!$B$7:$R$2843,5,0)</f>
        <v>2.9601000000000002</v>
      </c>
      <c r="E33" s="66">
        <f t="shared" si="0"/>
        <v>27</v>
      </c>
      <c r="F33" s="65">
        <f>VLOOKUP($A33,'Return Data'!$B$7:$R$2843,6,0)</f>
        <v>3.0038999999999998</v>
      </c>
      <c r="G33" s="66">
        <f t="shared" si="1"/>
        <v>27</v>
      </c>
      <c r="H33" s="65">
        <f>VLOOKUP($A33,'Return Data'!$B$7:$R$2843,7,0)</f>
        <v>2.9954000000000001</v>
      </c>
      <c r="I33" s="66">
        <f t="shared" si="2"/>
        <v>28</v>
      </c>
      <c r="J33" s="65">
        <f>VLOOKUP($A33,'Return Data'!$B$7:$R$2843,8,0)</f>
        <v>2.9735</v>
      </c>
      <c r="K33" s="66">
        <f t="shared" si="3"/>
        <v>30</v>
      </c>
      <c r="L33" s="65">
        <f>VLOOKUP($A33,'Return Data'!$B$7:$R$2843,9,0)</f>
        <v>2.9586000000000001</v>
      </c>
      <c r="M33" s="66">
        <f t="shared" si="4"/>
        <v>27</v>
      </c>
      <c r="N33" s="65">
        <f>VLOOKUP($A33,'Return Data'!$B$7:$R$2843,10,0)</f>
        <v>2.9260000000000002</v>
      </c>
      <c r="O33" s="66">
        <f t="shared" si="5"/>
        <v>27</v>
      </c>
      <c r="P33" s="65">
        <f>VLOOKUP($A33,'Return Data'!$B$7:$R$2843,11,0)</f>
        <v>2.8833000000000002</v>
      </c>
      <c r="Q33" s="66">
        <f t="shared" si="8"/>
        <v>27</v>
      </c>
      <c r="R33" s="65">
        <f>VLOOKUP($A33,'Return Data'!$B$7:$R$2843,12,0)</f>
        <v>2.9123999999999999</v>
      </c>
      <c r="S33" s="66">
        <f t="shared" si="9"/>
        <v>27</v>
      </c>
      <c r="T33" s="65">
        <f>VLOOKUP($A33,'Return Data'!$B$7:$R$2843,13,0)</f>
        <v>2.9222000000000001</v>
      </c>
      <c r="U33" s="66">
        <f t="shared" si="10"/>
        <v>23</v>
      </c>
      <c r="V33" s="65"/>
      <c r="W33" s="66"/>
      <c r="X33" s="65"/>
      <c r="Y33" s="66"/>
      <c r="Z33" s="65">
        <f>VLOOKUP($A33,'Return Data'!$B$7:$R$2843,16,0)</f>
        <v>4.3692000000000002</v>
      </c>
      <c r="AA33" s="67">
        <f t="shared" si="7"/>
        <v>5</v>
      </c>
    </row>
    <row r="34" spans="1:27" x14ac:dyDescent="0.3">
      <c r="A34" s="63" t="s">
        <v>1336</v>
      </c>
      <c r="B34" s="64">
        <f>VLOOKUP($A34,'Return Data'!$B$7:$R$2843,3,0)</f>
        <v>44319</v>
      </c>
      <c r="C34" s="65">
        <f>VLOOKUP($A34,'Return Data'!$B$7:$R$2843,4,0)</f>
        <v>1086.5456999999999</v>
      </c>
      <c r="D34" s="65">
        <f>VLOOKUP($A34,'Return Data'!$B$7:$R$2843,5,0)</f>
        <v>3.0369999999999999</v>
      </c>
      <c r="E34" s="66">
        <f t="shared" si="0"/>
        <v>17</v>
      </c>
      <c r="F34" s="65">
        <f>VLOOKUP($A34,'Return Data'!$B$7:$R$2843,6,0)</f>
        <v>3.0667</v>
      </c>
      <c r="G34" s="66">
        <f t="shared" si="1"/>
        <v>16</v>
      </c>
      <c r="H34" s="65">
        <f>VLOOKUP($A34,'Return Data'!$B$7:$R$2843,7,0)</f>
        <v>3.0659000000000001</v>
      </c>
      <c r="I34" s="66">
        <f t="shared" si="2"/>
        <v>14</v>
      </c>
      <c r="J34" s="65">
        <f>VLOOKUP($A34,'Return Data'!$B$7:$R$2843,8,0)</f>
        <v>3.0485000000000002</v>
      </c>
      <c r="K34" s="66">
        <f t="shared" si="3"/>
        <v>15</v>
      </c>
      <c r="L34" s="65">
        <f>VLOOKUP($A34,'Return Data'!$B$7:$R$2843,9,0)</f>
        <v>2.9921000000000002</v>
      </c>
      <c r="M34" s="66">
        <f t="shared" si="4"/>
        <v>22</v>
      </c>
      <c r="N34" s="65">
        <f>VLOOKUP($A34,'Return Data'!$B$7:$R$2843,10,0)</f>
        <v>2.9830000000000001</v>
      </c>
      <c r="O34" s="66">
        <f t="shared" si="5"/>
        <v>17</v>
      </c>
      <c r="P34" s="65">
        <f>VLOOKUP($A34,'Return Data'!$B$7:$R$2843,11,0)</f>
        <v>2.9392999999999998</v>
      </c>
      <c r="Q34" s="66">
        <f t="shared" si="8"/>
        <v>15</v>
      </c>
      <c r="R34" s="65">
        <f>VLOOKUP($A34,'Return Data'!$B$7:$R$2843,12,0)</f>
        <v>2.9706000000000001</v>
      </c>
      <c r="S34" s="66">
        <f t="shared" si="9"/>
        <v>14</v>
      </c>
      <c r="T34" s="65">
        <f>VLOOKUP($A34,'Return Data'!$B$7:$R$2843,13,0)</f>
        <v>2.9706999999999999</v>
      </c>
      <c r="U34" s="66">
        <f t="shared" si="10"/>
        <v>13</v>
      </c>
      <c r="V34" s="65"/>
      <c r="W34" s="66"/>
      <c r="X34" s="65"/>
      <c r="Y34" s="66"/>
      <c r="Z34" s="65">
        <f>VLOOKUP($A34,'Return Data'!$B$7:$R$2843,16,0)</f>
        <v>4.0072999999999999</v>
      </c>
      <c r="AA34" s="67">
        <f t="shared" si="7"/>
        <v>13</v>
      </c>
    </row>
    <row r="35" spans="1:27" x14ac:dyDescent="0.3">
      <c r="A35" s="63" t="s">
        <v>1338</v>
      </c>
      <c r="B35" s="64">
        <f>VLOOKUP($A35,'Return Data'!$B$7:$R$2843,3,0)</f>
        <v>44319</v>
      </c>
      <c r="C35" s="65">
        <f>VLOOKUP($A35,'Return Data'!$B$7:$R$2843,4,0)</f>
        <v>1084.5236</v>
      </c>
      <c r="D35" s="65">
        <f>VLOOKUP($A35,'Return Data'!$B$7:$R$2843,5,0)</f>
        <v>2.9754</v>
      </c>
      <c r="E35" s="66">
        <f t="shared" si="0"/>
        <v>26</v>
      </c>
      <c r="F35" s="65">
        <f>VLOOKUP($A35,'Return Data'!$B$7:$R$2843,6,0)</f>
        <v>3.0813999999999999</v>
      </c>
      <c r="G35" s="66">
        <f t="shared" si="1"/>
        <v>13</v>
      </c>
      <c r="H35" s="65">
        <f>VLOOKUP($A35,'Return Data'!$B$7:$R$2843,7,0)</f>
        <v>3.0297999999999998</v>
      </c>
      <c r="I35" s="66">
        <f t="shared" si="2"/>
        <v>25</v>
      </c>
      <c r="J35" s="65">
        <f>VLOOKUP($A35,'Return Data'!$B$7:$R$2843,8,0)</f>
        <v>3.0179999999999998</v>
      </c>
      <c r="K35" s="66">
        <f t="shared" si="3"/>
        <v>25</v>
      </c>
      <c r="L35" s="65">
        <f>VLOOKUP($A35,'Return Data'!$B$7:$R$2843,9,0)</f>
        <v>2.9689999999999999</v>
      </c>
      <c r="M35" s="66">
        <f t="shared" si="4"/>
        <v>26</v>
      </c>
      <c r="N35" s="65">
        <f>VLOOKUP($A35,'Return Data'!$B$7:$R$2843,10,0)</f>
        <v>2.9556</v>
      </c>
      <c r="O35" s="66">
        <f t="shared" si="5"/>
        <v>23</v>
      </c>
      <c r="P35" s="65">
        <f>VLOOKUP($A35,'Return Data'!$B$7:$R$2843,11,0)</f>
        <v>2.9135</v>
      </c>
      <c r="Q35" s="66">
        <f t="shared" si="8"/>
        <v>23</v>
      </c>
      <c r="R35" s="65">
        <f>VLOOKUP($A35,'Return Data'!$B$7:$R$2843,12,0)</f>
        <v>2.9426999999999999</v>
      </c>
      <c r="S35" s="66">
        <f t="shared" si="9"/>
        <v>22</v>
      </c>
      <c r="T35" s="65">
        <f>VLOOKUP($A35,'Return Data'!$B$7:$R$2843,13,0)</f>
        <v>2.9319000000000002</v>
      </c>
      <c r="U35" s="66">
        <f t="shared" si="10"/>
        <v>19</v>
      </c>
      <c r="V35" s="65"/>
      <c r="W35" s="66"/>
      <c r="X35" s="65"/>
      <c r="Y35" s="66"/>
      <c r="Z35" s="65">
        <f>VLOOKUP($A35,'Return Data'!$B$7:$R$2843,16,0)</f>
        <v>3.9237000000000002</v>
      </c>
      <c r="AA35" s="67">
        <f t="shared" si="7"/>
        <v>16</v>
      </c>
    </row>
    <row r="36" spans="1:27" x14ac:dyDescent="0.3">
      <c r="A36" s="63" t="s">
        <v>1340</v>
      </c>
      <c r="B36" s="64">
        <f>VLOOKUP($A36,'Return Data'!$B$7:$R$2843,3,0)</f>
        <v>44319</v>
      </c>
      <c r="C36" s="65">
        <f>VLOOKUP($A36,'Return Data'!$B$7:$R$2843,4,0)</f>
        <v>2801.3620000000001</v>
      </c>
      <c r="D36" s="65">
        <f>VLOOKUP($A36,'Return Data'!$B$7:$R$2843,5,0)</f>
        <v>3.0426000000000002</v>
      </c>
      <c r="E36" s="66">
        <f t="shared" si="0"/>
        <v>15</v>
      </c>
      <c r="F36" s="65">
        <f>VLOOKUP($A36,'Return Data'!$B$7:$R$2843,6,0)</f>
        <v>3.1031</v>
      </c>
      <c r="G36" s="66">
        <f t="shared" si="1"/>
        <v>8</v>
      </c>
      <c r="H36" s="65">
        <f>VLOOKUP($A36,'Return Data'!$B$7:$R$2843,7,0)</f>
        <v>3.1025</v>
      </c>
      <c r="I36" s="66">
        <f t="shared" si="2"/>
        <v>8</v>
      </c>
      <c r="J36" s="65">
        <f>VLOOKUP($A36,'Return Data'!$B$7:$R$2843,8,0)</f>
        <v>3.0939999999999999</v>
      </c>
      <c r="K36" s="66">
        <f t="shared" si="3"/>
        <v>7</v>
      </c>
      <c r="L36" s="65">
        <f>VLOOKUP($A36,'Return Data'!$B$7:$R$2843,9,0)</f>
        <v>3.0451999999999999</v>
      </c>
      <c r="M36" s="66">
        <f t="shared" si="4"/>
        <v>10</v>
      </c>
      <c r="N36" s="65">
        <f>VLOOKUP($A36,'Return Data'!$B$7:$R$2843,10,0)</f>
        <v>3.0123000000000002</v>
      </c>
      <c r="O36" s="66">
        <f t="shared" si="5"/>
        <v>9</v>
      </c>
      <c r="P36" s="65">
        <f>VLOOKUP($A36,'Return Data'!$B$7:$R$2843,11,0)</f>
        <v>2.9618000000000002</v>
      </c>
      <c r="Q36" s="66">
        <f t="shared" si="8"/>
        <v>10</v>
      </c>
      <c r="R36" s="65">
        <f>VLOOKUP($A36,'Return Data'!$B$7:$R$2843,12,0)</f>
        <v>3.0015000000000001</v>
      </c>
      <c r="S36" s="66">
        <f t="shared" si="9"/>
        <v>9</v>
      </c>
      <c r="T36" s="65">
        <f>VLOOKUP($A36,'Return Data'!$B$7:$R$2843,13,0)</f>
        <v>3.0068000000000001</v>
      </c>
      <c r="U36" s="66">
        <f t="shared" si="10"/>
        <v>8</v>
      </c>
      <c r="V36" s="65">
        <f>VLOOKUP($A36,'Return Data'!$B$7:$R$2843,17,0)</f>
        <v>3.9394</v>
      </c>
      <c r="W36" s="66">
        <f t="shared" si="11"/>
        <v>1</v>
      </c>
      <c r="X36" s="65">
        <f>VLOOKUP($A36,'Return Data'!$B$7:$R$2843,14,0)</f>
        <v>4.7211999999999996</v>
      </c>
      <c r="Y36" s="66">
        <f t="shared" si="12"/>
        <v>1</v>
      </c>
      <c r="Z36" s="65">
        <f>VLOOKUP($A36,'Return Data'!$B$7:$R$2843,16,0)</f>
        <v>6.0949</v>
      </c>
      <c r="AA36" s="67">
        <f t="shared" si="7"/>
        <v>3</v>
      </c>
    </row>
    <row r="37" spans="1:27" x14ac:dyDescent="0.3">
      <c r="A37" s="63" t="s">
        <v>1342</v>
      </c>
      <c r="B37" s="64">
        <f>VLOOKUP($A37,'Return Data'!$B$7:$R$2843,3,0)</f>
        <v>44319</v>
      </c>
      <c r="C37" s="65">
        <f>VLOOKUP($A37,'Return Data'!$B$7:$R$2843,4,0)</f>
        <v>1060.9286999999999</v>
      </c>
      <c r="D37" s="65">
        <f>VLOOKUP($A37,'Return Data'!$B$7:$R$2843,5,0)</f>
        <v>2.9485999999999999</v>
      </c>
      <c r="E37" s="66">
        <f t="shared" si="0"/>
        <v>28</v>
      </c>
      <c r="F37" s="65">
        <f>VLOOKUP($A37,'Return Data'!$B$7:$R$2843,6,0)</f>
        <v>2.9984999999999999</v>
      </c>
      <c r="G37" s="66">
        <f t="shared" si="1"/>
        <v>29</v>
      </c>
      <c r="H37" s="65">
        <f>VLOOKUP($A37,'Return Data'!$B$7:$R$2843,7,0)</f>
        <v>2.9948999999999999</v>
      </c>
      <c r="I37" s="66">
        <f t="shared" si="2"/>
        <v>29</v>
      </c>
      <c r="J37" s="65">
        <f>VLOOKUP($A37,'Return Data'!$B$7:$R$2843,8,0)</f>
        <v>2.9830000000000001</v>
      </c>
      <c r="K37" s="66">
        <f t="shared" si="3"/>
        <v>28</v>
      </c>
      <c r="L37" s="65">
        <f>VLOOKUP($A37,'Return Data'!$B$7:$R$2843,9,0)</f>
        <v>2.9567999999999999</v>
      </c>
      <c r="M37" s="66">
        <f t="shared" si="4"/>
        <v>28</v>
      </c>
      <c r="N37" s="65">
        <f>VLOOKUP($A37,'Return Data'!$B$7:$R$2843,10,0)</f>
        <v>2.9054000000000002</v>
      </c>
      <c r="O37" s="66">
        <f t="shared" si="5"/>
        <v>29</v>
      </c>
      <c r="P37" s="65">
        <f>VLOOKUP($A37,'Return Data'!$B$7:$R$2843,11,0)</f>
        <v>2.8548</v>
      </c>
      <c r="Q37" s="66">
        <f t="shared" si="8"/>
        <v>29</v>
      </c>
      <c r="R37" s="65">
        <f>VLOOKUP($A37,'Return Data'!$B$7:$R$2843,12,0)</f>
        <v>2.8873000000000002</v>
      </c>
      <c r="S37" s="66">
        <f t="shared" si="9"/>
        <v>29</v>
      </c>
      <c r="T37" s="65">
        <f>VLOOKUP($A37,'Return Data'!$B$7:$R$2843,13,0)</f>
        <v>2.8687999999999998</v>
      </c>
      <c r="U37" s="66">
        <f t="shared" si="10"/>
        <v>27</v>
      </c>
      <c r="V37" s="65"/>
      <c r="W37" s="66"/>
      <c r="X37" s="65"/>
      <c r="Y37" s="66"/>
      <c r="Z37" s="65">
        <f>VLOOKUP($A37,'Return Data'!$B$7:$R$2843,16,0)</f>
        <v>3.5491000000000001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3.0400599999999995</v>
      </c>
      <c r="E39" s="74"/>
      <c r="F39" s="75">
        <f>AVERAGE(F8:F37)</f>
        <v>3.0728533333333332</v>
      </c>
      <c r="G39" s="74"/>
      <c r="H39" s="75">
        <f>AVERAGE(H8:H37)</f>
        <v>3.0710066666666669</v>
      </c>
      <c r="I39" s="74"/>
      <c r="J39" s="75">
        <f>AVERAGE(J8:J37)</f>
        <v>3.0628099999999998</v>
      </c>
      <c r="K39" s="74"/>
      <c r="L39" s="75">
        <f>AVERAGE(L8:L37)</f>
        <v>3.0210199999999996</v>
      </c>
      <c r="M39" s="74"/>
      <c r="N39" s="75">
        <f>AVERAGE(N8:N37)</f>
        <v>2.9895633333333334</v>
      </c>
      <c r="O39" s="74"/>
      <c r="P39" s="75">
        <f>AVERAGE(P8:P37)</f>
        <v>2.9418433333333329</v>
      </c>
      <c r="Q39" s="74"/>
      <c r="R39" s="75">
        <f>AVERAGE(R8:R37)</f>
        <v>2.9711400000000001</v>
      </c>
      <c r="S39" s="74"/>
      <c r="T39" s="75">
        <f>AVERAGE(T8:T37)</f>
        <v>2.9698888888888884</v>
      </c>
      <c r="U39" s="74"/>
      <c r="V39" s="75">
        <f>AVERAGE(V8:V37)</f>
        <v>3.8325399999999994</v>
      </c>
      <c r="W39" s="74"/>
      <c r="X39" s="75">
        <f>AVERAGE(X8:X37)</f>
        <v>4.5619249999999996</v>
      </c>
      <c r="Y39" s="74"/>
      <c r="Z39" s="75">
        <f>AVERAGE(Z8:Z37)</f>
        <v>4.1937266666666666</v>
      </c>
      <c r="AA39" s="76"/>
    </row>
    <row r="40" spans="1:27" x14ac:dyDescent="0.3">
      <c r="A40" s="73" t="s">
        <v>28</v>
      </c>
      <c r="B40" s="74"/>
      <c r="C40" s="74"/>
      <c r="D40" s="75">
        <f>MIN(D8:D37)</f>
        <v>2.9359000000000002</v>
      </c>
      <c r="E40" s="74"/>
      <c r="F40" s="75">
        <f>MIN(F8:F37)</f>
        <v>2.9931000000000001</v>
      </c>
      <c r="G40" s="74"/>
      <c r="H40" s="75">
        <f>MIN(H8:H37)</f>
        <v>2.9929999999999999</v>
      </c>
      <c r="I40" s="74"/>
      <c r="J40" s="75">
        <f>MIN(J8:J37)</f>
        <v>2.9735</v>
      </c>
      <c r="K40" s="74"/>
      <c r="L40" s="75">
        <f>MIN(L8:L37)</f>
        <v>2.9146000000000001</v>
      </c>
      <c r="M40" s="74"/>
      <c r="N40" s="75">
        <f>MIN(N8:N37)</f>
        <v>2.8940000000000001</v>
      </c>
      <c r="O40" s="74"/>
      <c r="P40" s="75">
        <f>MIN(P8:P37)</f>
        <v>2.8532000000000002</v>
      </c>
      <c r="Q40" s="74"/>
      <c r="R40" s="75">
        <f>MIN(R8:R37)</f>
        <v>2.8841000000000001</v>
      </c>
      <c r="S40" s="74"/>
      <c r="T40" s="75">
        <f>MIN(T8:T37)</f>
        <v>2.8687999999999998</v>
      </c>
      <c r="U40" s="74"/>
      <c r="V40" s="75">
        <f>MIN(V8:V37)</f>
        <v>3.5948000000000002</v>
      </c>
      <c r="W40" s="74"/>
      <c r="X40" s="75">
        <f>MIN(X8:X37)</f>
        <v>4.2184999999999997</v>
      </c>
      <c r="Y40" s="74"/>
      <c r="Z40" s="75">
        <f>MIN(Z8:Z37)</f>
        <v>3.2118000000000002</v>
      </c>
      <c r="AA40" s="76"/>
    </row>
    <row r="41" spans="1:27" ht="15" thickBot="1" x14ac:dyDescent="0.35">
      <c r="A41" s="77" t="s">
        <v>29</v>
      </c>
      <c r="B41" s="78"/>
      <c r="C41" s="78"/>
      <c r="D41" s="79">
        <f>MAX(D8:D37)</f>
        <v>3.1476000000000002</v>
      </c>
      <c r="E41" s="78"/>
      <c r="F41" s="79">
        <f>MAX(F8:F37)</f>
        <v>3.2050000000000001</v>
      </c>
      <c r="G41" s="78"/>
      <c r="H41" s="79">
        <f>MAX(H8:H37)</f>
        <v>3.2454999999999998</v>
      </c>
      <c r="I41" s="78"/>
      <c r="J41" s="79">
        <f>MAX(J8:J37)</f>
        <v>3.3976000000000002</v>
      </c>
      <c r="K41" s="78"/>
      <c r="L41" s="79">
        <f>MAX(L8:L37)</f>
        <v>3.2042000000000002</v>
      </c>
      <c r="M41" s="78"/>
      <c r="N41" s="79">
        <f>MAX(N8:N37)</f>
        <v>3.0990000000000002</v>
      </c>
      <c r="O41" s="78"/>
      <c r="P41" s="79">
        <f>MAX(P8:P37)</f>
        <v>3.0198999999999998</v>
      </c>
      <c r="Q41" s="78"/>
      <c r="R41" s="79">
        <f>MAX(R8:R37)</f>
        <v>3.0680000000000001</v>
      </c>
      <c r="S41" s="78"/>
      <c r="T41" s="79">
        <f>MAX(T8:T37)</f>
        <v>3.0933999999999999</v>
      </c>
      <c r="U41" s="78"/>
      <c r="V41" s="79">
        <f>MAX(V8:V37)</f>
        <v>3.9394</v>
      </c>
      <c r="W41" s="78"/>
      <c r="X41" s="79">
        <f>MAX(X8:X37)</f>
        <v>4.7211999999999996</v>
      </c>
      <c r="Y41" s="78"/>
      <c r="Z41" s="79">
        <f>MAX(Z8:Z37)</f>
        <v>6.7130000000000001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44319</v>
      </c>
      <c r="C8" s="65">
        <f>VLOOKUP($A8,'Return Data'!$B$7:$R$2843,4,0)</f>
        <v>555.16769999999997</v>
      </c>
      <c r="D8" s="65">
        <f>VLOOKUP($A8,'Return Data'!$B$7:$R$2843,5,0)</f>
        <v>4.0140000000000002</v>
      </c>
      <c r="E8" s="66">
        <f t="shared" ref="E8:E33" si="0">RANK(D8,D$8:D$33,0)</f>
        <v>22</v>
      </c>
      <c r="F8" s="65">
        <f>VLOOKUP($A8,'Return Data'!$B$7:$R$2843,6,0)</f>
        <v>4.0140000000000002</v>
      </c>
      <c r="G8" s="66">
        <f t="shared" ref="G8:G33" si="1">RANK(F8,F$8:F$33,0)</f>
        <v>22</v>
      </c>
      <c r="H8" s="65">
        <f>VLOOKUP($A8,'Return Data'!$B$7:$R$2843,7,0)</f>
        <v>6.9246999999999996</v>
      </c>
      <c r="I8" s="66">
        <f t="shared" ref="I8:I33" si="2">RANK(H8,H$8:H$33,0)</f>
        <v>9</v>
      </c>
      <c r="J8" s="65">
        <f>VLOOKUP($A8,'Return Data'!$B$7:$R$2843,8,0)</f>
        <v>7.8415999999999997</v>
      </c>
      <c r="K8" s="66">
        <f t="shared" ref="K8:K33" si="3">RANK(J8,J$8:J$33,0)</f>
        <v>3</v>
      </c>
      <c r="L8" s="65">
        <f>VLOOKUP($A8,'Return Data'!$B$7:$R$2843,9,0)</f>
        <v>6.2060000000000004</v>
      </c>
      <c r="M8" s="66">
        <f t="shared" ref="M8:M33" si="4">RANK(L8,L$8:L$33,0)</f>
        <v>4</v>
      </c>
      <c r="N8" s="65">
        <f>VLOOKUP($A8,'Return Data'!$B$7:$R$2843,10,0)</f>
        <v>5.6868999999999996</v>
      </c>
      <c r="O8" s="66">
        <f t="shared" ref="O8:O33" si="5">RANK(N8,N$8:N$33,0)</f>
        <v>5</v>
      </c>
      <c r="P8" s="65">
        <f>VLOOKUP($A8,'Return Data'!$B$7:$R$2843,11,0)</f>
        <v>4.6162000000000001</v>
      </c>
      <c r="Q8" s="66">
        <f t="shared" ref="Q8:Q33" si="6">RANK(P8,P$8:P$33,0)</f>
        <v>8</v>
      </c>
      <c r="R8" s="65">
        <f>VLOOKUP($A8,'Return Data'!$B$7:$R$2843,12,0)</f>
        <v>5.4542999999999999</v>
      </c>
      <c r="S8" s="66">
        <f t="shared" ref="S8:S33" si="7">RANK(R8,R$8:R$33,0)</f>
        <v>5</v>
      </c>
      <c r="T8" s="65">
        <f>VLOOKUP($A8,'Return Data'!$B$7:$R$2843,13,0)</f>
        <v>7.7634999999999996</v>
      </c>
      <c r="U8" s="66">
        <f t="shared" ref="U8:U33" si="8">RANK(T8,T$8:T$33,0)</f>
        <v>10</v>
      </c>
      <c r="V8" s="65">
        <f>VLOOKUP($A8,'Return Data'!$B$7:$R$2843,17,0)</f>
        <v>8.0800999999999998</v>
      </c>
      <c r="W8" s="66">
        <f t="shared" ref="W8:W31" si="9">RANK(V8,V$8:V$33,0)</f>
        <v>1</v>
      </c>
      <c r="X8" s="65">
        <f>VLOOKUP($A8,'Return Data'!$B$7:$R$2843,14,0)</f>
        <v>8.2226999999999997</v>
      </c>
      <c r="Y8" s="66">
        <f t="shared" ref="Y8:Y31" si="10">RANK(X8,X$8:X$33,0)</f>
        <v>2</v>
      </c>
      <c r="Z8" s="65">
        <f>VLOOKUP($A8,'Return Data'!$B$7:$R$2843,16,0)</f>
        <v>8.6720000000000006</v>
      </c>
      <c r="AA8" s="67">
        <f t="shared" ref="AA8:AA33" si="11">RANK(Z8,Z$8:Z$33,0)</f>
        <v>1</v>
      </c>
    </row>
    <row r="9" spans="1:27" x14ac:dyDescent="0.3">
      <c r="A9" s="63" t="s">
        <v>1016</v>
      </c>
      <c r="B9" s="64">
        <f>VLOOKUP($A9,'Return Data'!$B$7:$R$2843,3,0)</f>
        <v>44319</v>
      </c>
      <c r="C9" s="65">
        <f>VLOOKUP($A9,'Return Data'!$B$7:$R$2843,4,0)</f>
        <v>2495.0349000000001</v>
      </c>
      <c r="D9" s="65">
        <f>VLOOKUP($A9,'Return Data'!$B$7:$R$2843,5,0)</f>
        <v>4.4619999999999997</v>
      </c>
      <c r="E9" s="66">
        <f t="shared" si="0"/>
        <v>14</v>
      </c>
      <c r="F9" s="65">
        <f>VLOOKUP($A9,'Return Data'!$B$7:$R$2843,6,0)</f>
        <v>4.4619999999999997</v>
      </c>
      <c r="G9" s="66">
        <f t="shared" si="1"/>
        <v>14</v>
      </c>
      <c r="H9" s="65">
        <f>VLOOKUP($A9,'Return Data'!$B$7:$R$2843,7,0)</f>
        <v>6.1798999999999999</v>
      </c>
      <c r="I9" s="66">
        <f t="shared" si="2"/>
        <v>14</v>
      </c>
      <c r="J9" s="65">
        <f>VLOOKUP($A9,'Return Data'!$B$7:$R$2843,8,0)</f>
        <v>6.8216999999999999</v>
      </c>
      <c r="K9" s="66">
        <f t="shared" si="3"/>
        <v>16</v>
      </c>
      <c r="L9" s="65">
        <f>VLOOKUP($A9,'Return Data'!$B$7:$R$2843,9,0)</f>
        <v>5.5472000000000001</v>
      </c>
      <c r="M9" s="66">
        <f t="shared" si="4"/>
        <v>9</v>
      </c>
      <c r="N9" s="65">
        <f>VLOOKUP($A9,'Return Data'!$B$7:$R$2843,10,0)</f>
        <v>5.1759000000000004</v>
      </c>
      <c r="O9" s="66">
        <f t="shared" si="5"/>
        <v>11</v>
      </c>
      <c r="P9" s="65">
        <f>VLOOKUP($A9,'Return Data'!$B$7:$R$2843,11,0)</f>
        <v>4.3110999999999997</v>
      </c>
      <c r="Q9" s="66">
        <f t="shared" si="6"/>
        <v>12</v>
      </c>
      <c r="R9" s="65">
        <f>VLOOKUP($A9,'Return Data'!$B$7:$R$2843,12,0)</f>
        <v>4.7948000000000004</v>
      </c>
      <c r="S9" s="66">
        <f t="shared" si="7"/>
        <v>12</v>
      </c>
      <c r="T9" s="65">
        <f>VLOOKUP($A9,'Return Data'!$B$7:$R$2843,13,0)</f>
        <v>6.8658000000000001</v>
      </c>
      <c r="U9" s="66">
        <f t="shared" si="8"/>
        <v>13</v>
      </c>
      <c r="V9" s="65">
        <f>VLOOKUP($A9,'Return Data'!$B$7:$R$2843,17,0)</f>
        <v>7.5796000000000001</v>
      </c>
      <c r="W9" s="66">
        <f t="shared" si="9"/>
        <v>5</v>
      </c>
      <c r="X9" s="65">
        <f>VLOOKUP($A9,'Return Data'!$B$7:$R$2843,14,0)</f>
        <v>7.8346</v>
      </c>
      <c r="Y9" s="66">
        <f t="shared" si="10"/>
        <v>5</v>
      </c>
      <c r="Z9" s="65">
        <f>VLOOKUP($A9,'Return Data'!$B$7:$R$2843,16,0)</f>
        <v>8.3550000000000004</v>
      </c>
      <c r="AA9" s="67">
        <f t="shared" si="11"/>
        <v>4</v>
      </c>
    </row>
    <row r="10" spans="1:27" x14ac:dyDescent="0.3">
      <c r="A10" s="63" t="s">
        <v>1019</v>
      </c>
      <c r="B10" s="64">
        <f>VLOOKUP($A10,'Return Data'!$B$7:$R$2843,3,0)</f>
        <v>44319</v>
      </c>
      <c r="C10" s="65">
        <f>VLOOKUP($A10,'Return Data'!$B$7:$R$2843,4,0)</f>
        <v>1601.1599000000001</v>
      </c>
      <c r="D10" s="65">
        <f>VLOOKUP($A10,'Return Data'!$B$7:$R$2843,5,0)</f>
        <v>4.7290000000000001</v>
      </c>
      <c r="E10" s="66">
        <f t="shared" si="0"/>
        <v>8</v>
      </c>
      <c r="F10" s="65">
        <f>VLOOKUP($A10,'Return Data'!$B$7:$R$2843,6,0)</f>
        <v>4.7290000000000001</v>
      </c>
      <c r="G10" s="66">
        <f t="shared" si="1"/>
        <v>8</v>
      </c>
      <c r="H10" s="65">
        <f>VLOOKUP($A10,'Return Data'!$B$7:$R$2843,7,0)</f>
        <v>4.5846999999999998</v>
      </c>
      <c r="I10" s="66">
        <f t="shared" si="2"/>
        <v>25</v>
      </c>
      <c r="J10" s="65">
        <f>VLOOKUP($A10,'Return Data'!$B$7:$R$2843,8,0)</f>
        <v>5.1672000000000002</v>
      </c>
      <c r="K10" s="66">
        <f t="shared" si="3"/>
        <v>25</v>
      </c>
      <c r="L10" s="65">
        <f>VLOOKUP($A10,'Return Data'!$B$7:$R$2843,9,0)</f>
        <v>4.5666000000000002</v>
      </c>
      <c r="M10" s="66">
        <f t="shared" si="4"/>
        <v>23</v>
      </c>
      <c r="N10" s="65">
        <f>VLOOKUP($A10,'Return Data'!$B$7:$R$2843,10,0)</f>
        <v>6.976</v>
      </c>
      <c r="O10" s="66">
        <f t="shared" si="5"/>
        <v>2</v>
      </c>
      <c r="P10" s="65">
        <f>VLOOKUP($A10,'Return Data'!$B$7:$R$2843,11,0)</f>
        <v>10.0463</v>
      </c>
      <c r="Q10" s="66">
        <f t="shared" si="6"/>
        <v>2</v>
      </c>
      <c r="R10" s="65">
        <f>VLOOKUP($A10,'Return Data'!$B$7:$R$2843,12,0)</f>
        <v>9.5997000000000003</v>
      </c>
      <c r="S10" s="66">
        <f t="shared" si="7"/>
        <v>2</v>
      </c>
      <c r="T10" s="65">
        <f>VLOOKUP($A10,'Return Data'!$B$7:$R$2843,13,0)</f>
        <v>27.867999999999999</v>
      </c>
      <c r="U10" s="66">
        <f t="shared" si="8"/>
        <v>1</v>
      </c>
      <c r="V10" s="65">
        <f>VLOOKUP($A10,'Return Data'!$B$7:$R$2843,17,0)</f>
        <v>-14.98</v>
      </c>
      <c r="W10" s="66">
        <f t="shared" si="9"/>
        <v>25</v>
      </c>
      <c r="X10" s="65">
        <f>VLOOKUP($A10,'Return Data'!$B$7:$R$2843,14,0)</f>
        <v>-8.3066999999999993</v>
      </c>
      <c r="Y10" s="66">
        <f t="shared" si="10"/>
        <v>25</v>
      </c>
      <c r="Z10" s="65">
        <f>VLOOKUP($A10,'Return Data'!$B$7:$R$2843,16,0)</f>
        <v>2.4943</v>
      </c>
      <c r="AA10" s="67">
        <f t="shared" si="11"/>
        <v>25</v>
      </c>
    </row>
    <row r="11" spans="1:27" x14ac:dyDescent="0.3">
      <c r="A11" s="63" t="s">
        <v>1023</v>
      </c>
      <c r="B11" s="64">
        <f>VLOOKUP($A11,'Return Data'!$B$7:$R$2843,3,0)</f>
        <v>44319</v>
      </c>
      <c r="C11" s="65">
        <f>VLOOKUP($A11,'Return Data'!$B$7:$R$2843,4,0)</f>
        <v>33.862099999999998</v>
      </c>
      <c r="D11" s="65">
        <f>VLOOKUP($A11,'Return Data'!$B$7:$R$2843,5,0)</f>
        <v>3.8816999999999999</v>
      </c>
      <c r="E11" s="66">
        <f t="shared" si="0"/>
        <v>24</v>
      </c>
      <c r="F11" s="65">
        <f>VLOOKUP($A11,'Return Data'!$B$7:$R$2843,6,0)</f>
        <v>3.8816999999999999</v>
      </c>
      <c r="G11" s="66">
        <f t="shared" si="1"/>
        <v>24</v>
      </c>
      <c r="H11" s="65">
        <f>VLOOKUP($A11,'Return Data'!$B$7:$R$2843,7,0)</f>
        <v>7.6798000000000002</v>
      </c>
      <c r="I11" s="66">
        <f t="shared" si="2"/>
        <v>6</v>
      </c>
      <c r="J11" s="65">
        <f>VLOOKUP($A11,'Return Data'!$B$7:$R$2843,8,0)</f>
        <v>7.2496999999999998</v>
      </c>
      <c r="K11" s="66">
        <f t="shared" si="3"/>
        <v>11</v>
      </c>
      <c r="L11" s="65">
        <f>VLOOKUP($A11,'Return Data'!$B$7:$R$2843,9,0)</f>
        <v>6.0957999999999997</v>
      </c>
      <c r="M11" s="66">
        <f t="shared" si="4"/>
        <v>6</v>
      </c>
      <c r="N11" s="65">
        <f>VLOOKUP($A11,'Return Data'!$B$7:$R$2843,10,0)</f>
        <v>6.0129000000000001</v>
      </c>
      <c r="O11" s="66">
        <f t="shared" si="5"/>
        <v>4</v>
      </c>
      <c r="P11" s="65">
        <f>VLOOKUP($A11,'Return Data'!$B$7:$R$2843,11,0)</f>
        <v>4.7427999999999999</v>
      </c>
      <c r="Q11" s="66">
        <f t="shared" si="6"/>
        <v>6</v>
      </c>
      <c r="R11" s="65">
        <f>VLOOKUP($A11,'Return Data'!$B$7:$R$2843,12,0)</f>
        <v>5.0476000000000001</v>
      </c>
      <c r="S11" s="66">
        <f t="shared" si="7"/>
        <v>11</v>
      </c>
      <c r="T11" s="65">
        <f>VLOOKUP($A11,'Return Data'!$B$7:$R$2843,13,0)</f>
        <v>6.9447000000000001</v>
      </c>
      <c r="U11" s="66">
        <f t="shared" si="8"/>
        <v>12</v>
      </c>
      <c r="V11" s="65">
        <f>VLOOKUP($A11,'Return Data'!$B$7:$R$2843,17,0)</f>
        <v>7.3715999999999999</v>
      </c>
      <c r="W11" s="66">
        <f t="shared" si="9"/>
        <v>7</v>
      </c>
      <c r="X11" s="65">
        <f>VLOOKUP($A11,'Return Data'!$B$7:$R$2843,14,0)</f>
        <v>7.6878000000000002</v>
      </c>
      <c r="Y11" s="66">
        <f t="shared" si="10"/>
        <v>7</v>
      </c>
      <c r="Z11" s="65">
        <f>VLOOKUP($A11,'Return Data'!$B$7:$R$2843,16,0)</f>
        <v>8.2721</v>
      </c>
      <c r="AA11" s="67">
        <f t="shared" si="11"/>
        <v>6</v>
      </c>
    </row>
    <row r="12" spans="1:27" x14ac:dyDescent="0.3">
      <c r="A12" s="63" t="s">
        <v>1024</v>
      </c>
      <c r="B12" s="64">
        <f>VLOOKUP($A12,'Return Data'!$B$7:$R$2843,3,0)</f>
        <v>44319</v>
      </c>
      <c r="C12" s="65">
        <f>VLOOKUP($A12,'Return Data'!$B$7:$R$2843,4,0)</f>
        <v>33.749299999999998</v>
      </c>
      <c r="D12" s="65">
        <f>VLOOKUP($A12,'Return Data'!$B$7:$R$2843,5,0)</f>
        <v>4.0029000000000003</v>
      </c>
      <c r="E12" s="66">
        <f t="shared" si="0"/>
        <v>23</v>
      </c>
      <c r="F12" s="65">
        <f>VLOOKUP($A12,'Return Data'!$B$7:$R$2843,6,0)</f>
        <v>4.0029000000000003</v>
      </c>
      <c r="G12" s="66">
        <f t="shared" si="1"/>
        <v>23</v>
      </c>
      <c r="H12" s="65">
        <f>VLOOKUP($A12,'Return Data'!$B$7:$R$2843,7,0)</f>
        <v>5.4596</v>
      </c>
      <c r="I12" s="66">
        <f t="shared" si="2"/>
        <v>21</v>
      </c>
      <c r="J12" s="65">
        <f>VLOOKUP($A12,'Return Data'!$B$7:$R$2843,8,0)</f>
        <v>5.5662000000000003</v>
      </c>
      <c r="K12" s="66">
        <f t="shared" si="3"/>
        <v>23</v>
      </c>
      <c r="L12" s="65">
        <f>VLOOKUP($A12,'Return Data'!$B$7:$R$2843,9,0)</f>
        <v>4.2934999999999999</v>
      </c>
      <c r="M12" s="66">
        <f t="shared" si="4"/>
        <v>25</v>
      </c>
      <c r="N12" s="65">
        <f>VLOOKUP($A12,'Return Data'!$B$7:$R$2843,10,0)</f>
        <v>4.2778</v>
      </c>
      <c r="O12" s="66">
        <f t="shared" si="5"/>
        <v>22</v>
      </c>
      <c r="P12" s="65">
        <f>VLOOKUP($A12,'Return Data'!$B$7:$R$2843,11,0)</f>
        <v>3.6103999999999998</v>
      </c>
      <c r="Q12" s="66">
        <f t="shared" si="6"/>
        <v>24</v>
      </c>
      <c r="R12" s="65">
        <f>VLOOKUP($A12,'Return Data'!$B$7:$R$2843,12,0)</f>
        <v>3.8532000000000002</v>
      </c>
      <c r="S12" s="66">
        <f t="shared" si="7"/>
        <v>24</v>
      </c>
      <c r="T12" s="65">
        <f>VLOOKUP($A12,'Return Data'!$B$7:$R$2843,13,0)</f>
        <v>5.5476999999999999</v>
      </c>
      <c r="U12" s="66">
        <f t="shared" si="8"/>
        <v>23</v>
      </c>
      <c r="V12" s="65">
        <f>VLOOKUP($A12,'Return Data'!$B$7:$R$2843,17,0)</f>
        <v>6.6201999999999996</v>
      </c>
      <c r="W12" s="66">
        <f t="shared" si="9"/>
        <v>13</v>
      </c>
      <c r="X12" s="65">
        <f>VLOOKUP($A12,'Return Data'!$B$7:$R$2843,14,0)</f>
        <v>6.9931999999999999</v>
      </c>
      <c r="Y12" s="66">
        <f t="shared" si="10"/>
        <v>13</v>
      </c>
      <c r="Z12" s="65">
        <f>VLOOKUP($A12,'Return Data'!$B$7:$R$2843,16,0)</f>
        <v>7.8761999999999999</v>
      </c>
      <c r="AA12" s="67">
        <f t="shared" si="11"/>
        <v>13</v>
      </c>
    </row>
    <row r="13" spans="1:27" x14ac:dyDescent="0.3">
      <c r="A13" s="63" t="s">
        <v>1026</v>
      </c>
      <c r="B13" s="64">
        <f>VLOOKUP($A13,'Return Data'!$B$7:$R$2843,3,0)</f>
        <v>44319</v>
      </c>
      <c r="C13" s="65">
        <f>VLOOKUP($A13,'Return Data'!$B$7:$R$2843,4,0)</f>
        <v>15.901199999999999</v>
      </c>
      <c r="D13" s="65">
        <f>VLOOKUP($A13,'Return Data'!$B$7:$R$2843,5,0)</f>
        <v>4.3628999999999998</v>
      </c>
      <c r="E13" s="66">
        <f t="shared" si="0"/>
        <v>18</v>
      </c>
      <c r="F13" s="65">
        <f>VLOOKUP($A13,'Return Data'!$B$7:$R$2843,6,0)</f>
        <v>4.3628999999999998</v>
      </c>
      <c r="G13" s="66">
        <f t="shared" si="1"/>
        <v>18</v>
      </c>
      <c r="H13" s="65">
        <f>VLOOKUP($A13,'Return Data'!$B$7:$R$2843,7,0)</f>
        <v>7.1584000000000003</v>
      </c>
      <c r="I13" s="66">
        <f t="shared" si="2"/>
        <v>7</v>
      </c>
      <c r="J13" s="65">
        <f>VLOOKUP($A13,'Return Data'!$B$7:$R$2843,8,0)</f>
        <v>7.4485999999999999</v>
      </c>
      <c r="K13" s="66">
        <f t="shared" si="3"/>
        <v>8</v>
      </c>
      <c r="L13" s="65">
        <f>VLOOKUP($A13,'Return Data'!$B$7:$R$2843,9,0)</f>
        <v>5.3891</v>
      </c>
      <c r="M13" s="66">
        <f t="shared" si="4"/>
        <v>14</v>
      </c>
      <c r="N13" s="65">
        <f>VLOOKUP($A13,'Return Data'!$B$7:$R$2843,10,0)</f>
        <v>5.1022999999999996</v>
      </c>
      <c r="O13" s="66">
        <f t="shared" si="5"/>
        <v>13</v>
      </c>
      <c r="P13" s="65">
        <f>VLOOKUP($A13,'Return Data'!$B$7:$R$2843,11,0)</f>
        <v>4.0597000000000003</v>
      </c>
      <c r="Q13" s="66">
        <f t="shared" si="6"/>
        <v>18</v>
      </c>
      <c r="R13" s="65">
        <f>VLOOKUP($A13,'Return Data'!$B$7:$R$2843,12,0)</f>
        <v>4.3987999999999996</v>
      </c>
      <c r="S13" s="66">
        <f t="shared" si="7"/>
        <v>18</v>
      </c>
      <c r="T13" s="65">
        <f>VLOOKUP($A13,'Return Data'!$B$7:$R$2843,13,0)</f>
        <v>6.1360000000000001</v>
      </c>
      <c r="U13" s="66">
        <f t="shared" si="8"/>
        <v>21</v>
      </c>
      <c r="V13" s="65">
        <f>VLOOKUP($A13,'Return Data'!$B$7:$R$2843,17,0)</f>
        <v>7.1985000000000001</v>
      </c>
      <c r="W13" s="66">
        <f t="shared" si="9"/>
        <v>9</v>
      </c>
      <c r="X13" s="65">
        <f>VLOOKUP($A13,'Return Data'!$B$7:$R$2843,14,0)</f>
        <v>7.5427999999999997</v>
      </c>
      <c r="Y13" s="66">
        <f t="shared" si="10"/>
        <v>8</v>
      </c>
      <c r="Z13" s="65">
        <f>VLOOKUP($A13,'Return Data'!$B$7:$R$2843,16,0)</f>
        <v>7.8288000000000002</v>
      </c>
      <c r="AA13" s="67">
        <f t="shared" si="11"/>
        <v>14</v>
      </c>
    </row>
    <row r="14" spans="1:27" x14ac:dyDescent="0.3">
      <c r="A14" s="63" t="s">
        <v>1935</v>
      </c>
      <c r="B14" s="64">
        <f>VLOOKUP($A14,'Return Data'!$B$7:$R$2843,3,0)</f>
        <v>44319</v>
      </c>
      <c r="C14" s="65">
        <f>VLOOKUP($A14,'Return Data'!$B$7:$R$2843,4,0)</f>
        <v>24.193999999999999</v>
      </c>
      <c r="D14" s="65">
        <f>VLOOKUP($A14,'Return Data'!$B$7:$R$2843,5,0)</f>
        <v>12.2323</v>
      </c>
      <c r="E14" s="66">
        <f t="shared" si="0"/>
        <v>1</v>
      </c>
      <c r="F14" s="65">
        <f>VLOOKUP($A14,'Return Data'!$B$7:$R$2843,6,0)</f>
        <v>12.2323</v>
      </c>
      <c r="G14" s="66">
        <f t="shared" si="1"/>
        <v>1</v>
      </c>
      <c r="H14" s="65">
        <f>VLOOKUP($A14,'Return Data'!$B$7:$R$2843,7,0)</f>
        <v>25.186</v>
      </c>
      <c r="I14" s="66">
        <f t="shared" si="2"/>
        <v>1</v>
      </c>
      <c r="J14" s="65">
        <f>VLOOKUP($A14,'Return Data'!$B$7:$R$2843,8,0)</f>
        <v>20.932099999999998</v>
      </c>
      <c r="K14" s="66">
        <f t="shared" si="3"/>
        <v>1</v>
      </c>
      <c r="L14" s="65">
        <f>VLOOKUP($A14,'Return Data'!$B$7:$R$2843,9,0)</f>
        <v>16.569900000000001</v>
      </c>
      <c r="M14" s="66">
        <f t="shared" si="4"/>
        <v>1</v>
      </c>
      <c r="N14" s="65">
        <f>VLOOKUP($A14,'Return Data'!$B$7:$R$2843,10,0)</f>
        <v>13.4054</v>
      </c>
      <c r="O14" s="66">
        <f t="shared" si="5"/>
        <v>1</v>
      </c>
      <c r="P14" s="65">
        <f>VLOOKUP($A14,'Return Data'!$B$7:$R$2843,11,0)</f>
        <v>15.7827</v>
      </c>
      <c r="Q14" s="66">
        <f t="shared" si="6"/>
        <v>1</v>
      </c>
      <c r="R14" s="65">
        <f>VLOOKUP($A14,'Return Data'!$B$7:$R$2843,12,0)</f>
        <v>14.9033</v>
      </c>
      <c r="S14" s="66">
        <f t="shared" si="7"/>
        <v>1</v>
      </c>
      <c r="T14" s="65">
        <f>VLOOKUP($A14,'Return Data'!$B$7:$R$2843,13,0)</f>
        <v>14.6076</v>
      </c>
      <c r="U14" s="66">
        <f t="shared" si="8"/>
        <v>3</v>
      </c>
      <c r="V14" s="65">
        <f>VLOOKUP($A14,'Return Data'!$B$7:$R$2843,17,0)</f>
        <v>4.3604000000000003</v>
      </c>
      <c r="W14" s="66">
        <f t="shared" si="9"/>
        <v>18</v>
      </c>
      <c r="X14" s="65">
        <f>VLOOKUP($A14,'Return Data'!$B$7:$R$2843,14,0)</f>
        <v>5.8659999999999997</v>
      </c>
      <c r="Y14" s="66">
        <f t="shared" si="10"/>
        <v>17</v>
      </c>
      <c r="Z14" s="65">
        <f>VLOOKUP($A14,'Return Data'!$B$7:$R$2843,16,0)</f>
        <v>8.3056000000000001</v>
      </c>
      <c r="AA14" s="67">
        <f t="shared" si="11"/>
        <v>5</v>
      </c>
    </row>
    <row r="15" spans="1:27" x14ac:dyDescent="0.3">
      <c r="A15" s="63" t="s">
        <v>1033</v>
      </c>
      <c r="B15" s="64">
        <f>VLOOKUP($A15,'Return Data'!$B$7:$R$2843,3,0)</f>
        <v>44319</v>
      </c>
      <c r="C15" s="65">
        <f>VLOOKUP($A15,'Return Data'!$B$7:$R$2843,4,0)</f>
        <v>47.813200000000002</v>
      </c>
      <c r="D15" s="65">
        <f>VLOOKUP($A15,'Return Data'!$B$7:$R$2843,5,0)</f>
        <v>8.8108000000000004</v>
      </c>
      <c r="E15" s="66">
        <f t="shared" si="0"/>
        <v>2</v>
      </c>
      <c r="F15" s="65">
        <f>VLOOKUP($A15,'Return Data'!$B$7:$R$2843,6,0)</f>
        <v>8.8108000000000004</v>
      </c>
      <c r="G15" s="66">
        <f t="shared" si="1"/>
        <v>2</v>
      </c>
      <c r="H15" s="65">
        <f>VLOOKUP($A15,'Return Data'!$B$7:$R$2843,7,0)</f>
        <v>5.0759999999999996</v>
      </c>
      <c r="I15" s="66">
        <f t="shared" si="2"/>
        <v>22</v>
      </c>
      <c r="J15" s="65">
        <f>VLOOKUP($A15,'Return Data'!$B$7:$R$2843,8,0)</f>
        <v>6.0502000000000002</v>
      </c>
      <c r="K15" s="66">
        <f t="shared" si="3"/>
        <v>20</v>
      </c>
      <c r="L15" s="65">
        <f>VLOOKUP($A15,'Return Data'!$B$7:$R$2843,9,0)</f>
        <v>5.5401999999999996</v>
      </c>
      <c r="M15" s="66">
        <f t="shared" si="4"/>
        <v>10</v>
      </c>
      <c r="N15" s="65">
        <f>VLOOKUP($A15,'Return Data'!$B$7:$R$2843,10,0)</f>
        <v>4.3392999999999997</v>
      </c>
      <c r="O15" s="66">
        <f t="shared" si="5"/>
        <v>21</v>
      </c>
      <c r="P15" s="65">
        <f>VLOOKUP($A15,'Return Data'!$B$7:$R$2843,11,0)</f>
        <v>4.9909999999999997</v>
      </c>
      <c r="Q15" s="66">
        <f t="shared" si="6"/>
        <v>5</v>
      </c>
      <c r="R15" s="65">
        <f>VLOOKUP($A15,'Return Data'!$B$7:$R$2843,12,0)</f>
        <v>5.7984</v>
      </c>
      <c r="S15" s="66">
        <f t="shared" si="7"/>
        <v>4</v>
      </c>
      <c r="T15" s="65">
        <f>VLOOKUP($A15,'Return Data'!$B$7:$R$2843,13,0)</f>
        <v>8.2446000000000002</v>
      </c>
      <c r="U15" s="66">
        <f t="shared" si="8"/>
        <v>7</v>
      </c>
      <c r="V15" s="65">
        <f>VLOOKUP($A15,'Return Data'!$B$7:$R$2843,17,0)</f>
        <v>7.9077000000000002</v>
      </c>
      <c r="W15" s="66">
        <f t="shared" si="9"/>
        <v>3</v>
      </c>
      <c r="X15" s="65">
        <f>VLOOKUP($A15,'Return Data'!$B$7:$R$2843,14,0)</f>
        <v>7.9039999999999999</v>
      </c>
      <c r="Y15" s="66">
        <f t="shared" si="10"/>
        <v>3</v>
      </c>
      <c r="Z15" s="65">
        <f>VLOOKUP($A15,'Return Data'!$B$7:$R$2843,16,0)</f>
        <v>8.2664000000000009</v>
      </c>
      <c r="AA15" s="67">
        <f t="shared" si="11"/>
        <v>7</v>
      </c>
    </row>
    <row r="16" spans="1:27" x14ac:dyDescent="0.3">
      <c r="A16" s="63" t="s">
        <v>1035</v>
      </c>
      <c r="B16" s="64">
        <f>VLOOKUP($A16,'Return Data'!$B$7:$R$2843,3,0)</f>
        <v>44319</v>
      </c>
      <c r="C16" s="65">
        <f>VLOOKUP($A16,'Return Data'!$B$7:$R$2843,4,0)</f>
        <v>17.306899999999999</v>
      </c>
      <c r="D16" s="65">
        <f>VLOOKUP($A16,'Return Data'!$B$7:$R$2843,5,0)</f>
        <v>4.6414999999999997</v>
      </c>
      <c r="E16" s="66">
        <f t="shared" si="0"/>
        <v>9</v>
      </c>
      <c r="F16" s="65">
        <f>VLOOKUP($A16,'Return Data'!$B$7:$R$2843,6,0)</f>
        <v>4.6414999999999997</v>
      </c>
      <c r="G16" s="66">
        <f t="shared" si="1"/>
        <v>9</v>
      </c>
      <c r="H16" s="65">
        <f>VLOOKUP($A16,'Return Data'!$B$7:$R$2843,7,0)</f>
        <v>5.7004999999999999</v>
      </c>
      <c r="I16" s="66">
        <f t="shared" si="2"/>
        <v>19</v>
      </c>
      <c r="J16" s="65">
        <f>VLOOKUP($A16,'Return Data'!$B$7:$R$2843,8,0)</f>
        <v>7.4024000000000001</v>
      </c>
      <c r="K16" s="66">
        <f t="shared" si="3"/>
        <v>9</v>
      </c>
      <c r="L16" s="65">
        <f>VLOOKUP($A16,'Return Data'!$B$7:$R$2843,9,0)</f>
        <v>6.1565000000000003</v>
      </c>
      <c r="M16" s="66">
        <f t="shared" si="4"/>
        <v>5</v>
      </c>
      <c r="N16" s="65">
        <f>VLOOKUP($A16,'Return Data'!$B$7:$R$2843,10,0)</f>
        <v>5.5796000000000001</v>
      </c>
      <c r="O16" s="66">
        <f t="shared" si="5"/>
        <v>6</v>
      </c>
      <c r="P16" s="65">
        <f>VLOOKUP($A16,'Return Data'!$B$7:$R$2843,11,0)</f>
        <v>4.2461000000000002</v>
      </c>
      <c r="Q16" s="66">
        <f t="shared" si="6"/>
        <v>13</v>
      </c>
      <c r="R16" s="65">
        <f>VLOOKUP($A16,'Return Data'!$B$7:$R$2843,12,0)</f>
        <v>4.7519</v>
      </c>
      <c r="S16" s="66">
        <f t="shared" si="7"/>
        <v>14</v>
      </c>
      <c r="T16" s="65">
        <f>VLOOKUP($A16,'Return Data'!$B$7:$R$2843,13,0)</f>
        <v>3.8229000000000002</v>
      </c>
      <c r="U16" s="66">
        <f t="shared" si="8"/>
        <v>24</v>
      </c>
      <c r="V16" s="65">
        <f>VLOOKUP($A16,'Return Data'!$B$7:$R$2843,17,0)</f>
        <v>0.41310000000000002</v>
      </c>
      <c r="W16" s="66">
        <f t="shared" si="9"/>
        <v>22</v>
      </c>
      <c r="X16" s="65">
        <f>VLOOKUP($A16,'Return Data'!$B$7:$R$2843,14,0)</f>
        <v>2.8654000000000002</v>
      </c>
      <c r="Y16" s="66">
        <f t="shared" si="10"/>
        <v>22</v>
      </c>
      <c r="Z16" s="65">
        <f>VLOOKUP($A16,'Return Data'!$B$7:$R$2843,16,0)</f>
        <v>6.5035999999999996</v>
      </c>
      <c r="AA16" s="67">
        <f t="shared" si="11"/>
        <v>22</v>
      </c>
    </row>
    <row r="17" spans="1:27" x14ac:dyDescent="0.3">
      <c r="A17" s="63" t="s">
        <v>1037</v>
      </c>
      <c r="B17" s="64">
        <f>VLOOKUP($A17,'Return Data'!$B$7:$R$2843,3,0)</f>
        <v>44319</v>
      </c>
      <c r="C17" s="65">
        <f>VLOOKUP($A17,'Return Data'!$B$7:$R$2843,4,0)</f>
        <v>421.78789999999998</v>
      </c>
      <c r="D17" s="65">
        <f>VLOOKUP($A17,'Return Data'!$B$7:$R$2843,5,0)</f>
        <v>8.4575999999999993</v>
      </c>
      <c r="E17" s="66">
        <f t="shared" si="0"/>
        <v>3</v>
      </c>
      <c r="F17" s="65">
        <f>VLOOKUP($A17,'Return Data'!$B$7:$R$2843,6,0)</f>
        <v>8.4575999999999993</v>
      </c>
      <c r="G17" s="66">
        <f t="shared" si="1"/>
        <v>3</v>
      </c>
      <c r="H17" s="65">
        <f>VLOOKUP($A17,'Return Data'!$B$7:$R$2843,7,0)</f>
        <v>8.8764000000000003</v>
      </c>
      <c r="I17" s="66">
        <f t="shared" si="2"/>
        <v>3</v>
      </c>
      <c r="J17" s="65">
        <f>VLOOKUP($A17,'Return Data'!$B$7:$R$2843,8,0)</f>
        <v>8.7086000000000006</v>
      </c>
      <c r="K17" s="66">
        <f t="shared" si="3"/>
        <v>2</v>
      </c>
      <c r="L17" s="65">
        <f>VLOOKUP($A17,'Return Data'!$B$7:$R$2843,9,0)</f>
        <v>5.532</v>
      </c>
      <c r="M17" s="66">
        <f t="shared" si="4"/>
        <v>11</v>
      </c>
      <c r="N17" s="65">
        <f>VLOOKUP($A17,'Return Data'!$B$7:$R$2843,10,0)</f>
        <v>3.2703000000000002</v>
      </c>
      <c r="O17" s="66">
        <f t="shared" si="5"/>
        <v>25</v>
      </c>
      <c r="P17" s="65">
        <f>VLOOKUP($A17,'Return Data'!$B$7:$R$2843,11,0)</f>
        <v>4.5595999999999997</v>
      </c>
      <c r="Q17" s="66">
        <f t="shared" si="6"/>
        <v>9</v>
      </c>
      <c r="R17" s="65">
        <f>VLOOKUP($A17,'Return Data'!$B$7:$R$2843,12,0)</f>
        <v>5.1894999999999998</v>
      </c>
      <c r="S17" s="66">
        <f t="shared" si="7"/>
        <v>7</v>
      </c>
      <c r="T17" s="65">
        <f>VLOOKUP($A17,'Return Data'!$B$7:$R$2843,13,0)</f>
        <v>7.8539000000000003</v>
      </c>
      <c r="U17" s="66">
        <f t="shared" si="8"/>
        <v>8</v>
      </c>
      <c r="V17" s="65">
        <f>VLOOKUP($A17,'Return Data'!$B$7:$R$2843,17,0)</f>
        <v>7.8170999999999999</v>
      </c>
      <c r="W17" s="66">
        <f t="shared" si="9"/>
        <v>4</v>
      </c>
      <c r="X17" s="65">
        <f>VLOOKUP($A17,'Return Data'!$B$7:$R$2843,14,0)</f>
        <v>7.8696999999999999</v>
      </c>
      <c r="Y17" s="66">
        <f t="shared" si="10"/>
        <v>4</v>
      </c>
      <c r="Z17" s="65">
        <f>VLOOKUP($A17,'Return Data'!$B$7:$R$2843,16,0)</f>
        <v>8.4467999999999996</v>
      </c>
      <c r="AA17" s="67">
        <f t="shared" si="11"/>
        <v>3</v>
      </c>
    </row>
    <row r="18" spans="1:27" x14ac:dyDescent="0.3">
      <c r="A18" s="63" t="s">
        <v>1038</v>
      </c>
      <c r="B18" s="64">
        <f>VLOOKUP($A18,'Return Data'!$B$7:$R$2843,3,0)</f>
        <v>44319</v>
      </c>
      <c r="C18" s="65">
        <f>VLOOKUP($A18,'Return Data'!$B$7:$R$2843,4,0)</f>
        <v>30.802</v>
      </c>
      <c r="D18" s="65">
        <f>VLOOKUP($A18,'Return Data'!$B$7:$R$2843,5,0)</f>
        <v>4.4650999999999996</v>
      </c>
      <c r="E18" s="66">
        <f t="shared" si="0"/>
        <v>13</v>
      </c>
      <c r="F18" s="65">
        <f>VLOOKUP($A18,'Return Data'!$B$7:$R$2843,6,0)</f>
        <v>4.4650999999999996</v>
      </c>
      <c r="G18" s="66">
        <f t="shared" si="1"/>
        <v>13</v>
      </c>
      <c r="H18" s="65">
        <f>VLOOKUP($A18,'Return Data'!$B$7:$R$2843,7,0)</f>
        <v>6.2370999999999999</v>
      </c>
      <c r="I18" s="66">
        <f t="shared" si="2"/>
        <v>13</v>
      </c>
      <c r="J18" s="65">
        <f>VLOOKUP($A18,'Return Data'!$B$7:$R$2843,8,0)</f>
        <v>6.8826000000000001</v>
      </c>
      <c r="K18" s="66">
        <f t="shared" si="3"/>
        <v>15</v>
      </c>
      <c r="L18" s="65">
        <f>VLOOKUP($A18,'Return Data'!$B$7:$R$2843,9,0)</f>
        <v>5.2023999999999999</v>
      </c>
      <c r="M18" s="66">
        <f t="shared" si="4"/>
        <v>16</v>
      </c>
      <c r="N18" s="65">
        <f>VLOOKUP($A18,'Return Data'!$B$7:$R$2843,10,0)</f>
        <v>5.1403999999999996</v>
      </c>
      <c r="O18" s="66">
        <f t="shared" si="5"/>
        <v>12</v>
      </c>
      <c r="P18" s="65">
        <f>VLOOKUP($A18,'Return Data'!$B$7:$R$2843,11,0)</f>
        <v>4.0361000000000002</v>
      </c>
      <c r="Q18" s="66">
        <f t="shared" si="6"/>
        <v>19</v>
      </c>
      <c r="R18" s="65">
        <f>VLOOKUP($A18,'Return Data'!$B$7:$R$2843,12,0)</f>
        <v>4.2432999999999996</v>
      </c>
      <c r="S18" s="66">
        <f t="shared" si="7"/>
        <v>21</v>
      </c>
      <c r="T18" s="65">
        <f>VLOOKUP($A18,'Return Data'!$B$7:$R$2843,13,0)</f>
        <v>6.1421000000000001</v>
      </c>
      <c r="U18" s="66">
        <f t="shared" si="8"/>
        <v>20</v>
      </c>
      <c r="V18" s="65">
        <f>VLOOKUP($A18,'Return Data'!$B$7:$R$2843,17,0)</f>
        <v>7.1012000000000004</v>
      </c>
      <c r="W18" s="66">
        <f t="shared" si="9"/>
        <v>11</v>
      </c>
      <c r="X18" s="65">
        <f>VLOOKUP($A18,'Return Data'!$B$7:$R$2843,14,0)</f>
        <v>7.3848000000000003</v>
      </c>
      <c r="Y18" s="66">
        <f t="shared" si="10"/>
        <v>12</v>
      </c>
      <c r="Z18" s="65">
        <f>VLOOKUP($A18,'Return Data'!$B$7:$R$2843,16,0)</f>
        <v>8.2022999999999993</v>
      </c>
      <c r="AA18" s="67">
        <f t="shared" si="11"/>
        <v>10</v>
      </c>
    </row>
    <row r="19" spans="1:27" x14ac:dyDescent="0.3">
      <c r="A19" s="63" t="s">
        <v>1041</v>
      </c>
      <c r="B19" s="64">
        <f>VLOOKUP($A19,'Return Data'!$B$7:$R$2843,3,0)</f>
        <v>44319</v>
      </c>
      <c r="C19" s="65">
        <f>VLOOKUP($A19,'Return Data'!$B$7:$R$2843,4,0)</f>
        <v>3067.4928</v>
      </c>
      <c r="D19" s="65">
        <f>VLOOKUP($A19,'Return Data'!$B$7:$R$2843,5,0)</f>
        <v>4.4001999999999999</v>
      </c>
      <c r="E19" s="66">
        <f t="shared" si="0"/>
        <v>16</v>
      </c>
      <c r="F19" s="65">
        <f>VLOOKUP($A19,'Return Data'!$B$7:$R$2843,6,0)</f>
        <v>4.4001999999999999</v>
      </c>
      <c r="G19" s="66">
        <f t="shared" si="1"/>
        <v>16</v>
      </c>
      <c r="H19" s="65">
        <f>VLOOKUP($A19,'Return Data'!$B$7:$R$2843,7,0)</f>
        <v>6.7126999999999999</v>
      </c>
      <c r="I19" s="66">
        <f t="shared" si="2"/>
        <v>11</v>
      </c>
      <c r="J19" s="65">
        <f>VLOOKUP($A19,'Return Data'!$B$7:$R$2843,8,0)</f>
        <v>7.5903</v>
      </c>
      <c r="K19" s="66">
        <f t="shared" si="3"/>
        <v>5</v>
      </c>
      <c r="L19" s="65">
        <f>VLOOKUP($A19,'Return Data'!$B$7:$R$2843,9,0)</f>
        <v>5.6833999999999998</v>
      </c>
      <c r="M19" s="66">
        <f t="shared" si="4"/>
        <v>8</v>
      </c>
      <c r="N19" s="65">
        <f>VLOOKUP($A19,'Return Data'!$B$7:$R$2843,10,0)</f>
        <v>5.4549000000000003</v>
      </c>
      <c r="O19" s="66">
        <f t="shared" si="5"/>
        <v>7</v>
      </c>
      <c r="P19" s="65">
        <f>VLOOKUP($A19,'Return Data'!$B$7:$R$2843,11,0)</f>
        <v>4.2096</v>
      </c>
      <c r="Q19" s="66">
        <f t="shared" si="6"/>
        <v>14</v>
      </c>
      <c r="R19" s="65">
        <f>VLOOKUP($A19,'Return Data'!$B$7:$R$2843,12,0)</f>
        <v>4.5593000000000004</v>
      </c>
      <c r="S19" s="66">
        <f t="shared" si="7"/>
        <v>17</v>
      </c>
      <c r="T19" s="65">
        <f>VLOOKUP($A19,'Return Data'!$B$7:$R$2843,13,0)</f>
        <v>6.6896000000000004</v>
      </c>
      <c r="U19" s="66">
        <f t="shared" si="8"/>
        <v>14</v>
      </c>
      <c r="V19" s="65">
        <f>VLOOKUP($A19,'Return Data'!$B$7:$R$2843,17,0)</f>
        <v>7.4836</v>
      </c>
      <c r="W19" s="66">
        <f t="shared" si="9"/>
        <v>6</v>
      </c>
      <c r="X19" s="65">
        <f>VLOOKUP($A19,'Return Data'!$B$7:$R$2843,14,0)</f>
        <v>7.7384000000000004</v>
      </c>
      <c r="Y19" s="66">
        <f t="shared" si="10"/>
        <v>6</v>
      </c>
      <c r="Z19" s="65">
        <f>VLOOKUP($A19,'Return Data'!$B$7:$R$2843,16,0)</f>
        <v>8.2048000000000005</v>
      </c>
      <c r="AA19" s="67">
        <f t="shared" si="11"/>
        <v>9</v>
      </c>
    </row>
    <row r="20" spans="1:27" x14ac:dyDescent="0.3">
      <c r="A20" s="63" t="s">
        <v>1043</v>
      </c>
      <c r="B20" s="64">
        <f>VLOOKUP($A20,'Return Data'!$B$7:$R$2843,3,0)</f>
        <v>44319</v>
      </c>
      <c r="C20" s="65">
        <f>VLOOKUP($A20,'Return Data'!$B$7:$R$2843,4,0)</f>
        <v>29.585699999999999</v>
      </c>
      <c r="D20" s="65">
        <f>VLOOKUP($A20,'Return Data'!$B$7:$R$2843,5,0)</f>
        <v>3.4965000000000002</v>
      </c>
      <c r="E20" s="66">
        <f t="shared" si="0"/>
        <v>25</v>
      </c>
      <c r="F20" s="65">
        <f>VLOOKUP($A20,'Return Data'!$B$7:$R$2843,6,0)</f>
        <v>3.4965000000000002</v>
      </c>
      <c r="G20" s="66">
        <f t="shared" si="1"/>
        <v>25</v>
      </c>
      <c r="H20" s="65">
        <f>VLOOKUP($A20,'Return Data'!$B$7:$R$2843,7,0)</f>
        <v>4.9748000000000001</v>
      </c>
      <c r="I20" s="66">
        <f t="shared" si="2"/>
        <v>23</v>
      </c>
      <c r="J20" s="65">
        <f>VLOOKUP($A20,'Return Data'!$B$7:$R$2843,8,0)</f>
        <v>5.3422999999999998</v>
      </c>
      <c r="K20" s="66">
        <f t="shared" si="3"/>
        <v>24</v>
      </c>
      <c r="L20" s="65">
        <f>VLOOKUP($A20,'Return Data'!$B$7:$R$2843,9,0)</f>
        <v>4.4404000000000003</v>
      </c>
      <c r="M20" s="66">
        <f t="shared" si="4"/>
        <v>24</v>
      </c>
      <c r="N20" s="65">
        <f>VLOOKUP($A20,'Return Data'!$B$7:$R$2843,10,0)</f>
        <v>4.0315000000000003</v>
      </c>
      <c r="O20" s="66">
        <f t="shared" si="5"/>
        <v>24</v>
      </c>
      <c r="P20" s="65">
        <f>VLOOKUP($A20,'Return Data'!$B$7:$R$2843,11,0)</f>
        <v>3.4165000000000001</v>
      </c>
      <c r="Q20" s="66">
        <f t="shared" si="6"/>
        <v>25</v>
      </c>
      <c r="R20" s="65">
        <f>VLOOKUP($A20,'Return Data'!$B$7:$R$2843,12,0)</f>
        <v>3.6985000000000001</v>
      </c>
      <c r="S20" s="66">
        <f t="shared" si="7"/>
        <v>25</v>
      </c>
      <c r="T20" s="65">
        <f>VLOOKUP($A20,'Return Data'!$B$7:$R$2843,13,0)</f>
        <v>25.975200000000001</v>
      </c>
      <c r="U20" s="66">
        <f t="shared" si="8"/>
        <v>2</v>
      </c>
      <c r="V20" s="65">
        <f>VLOOKUP($A20,'Return Data'!$B$7:$R$2843,17,0)</f>
        <v>4.9329000000000001</v>
      </c>
      <c r="W20" s="66">
        <f t="shared" si="9"/>
        <v>17</v>
      </c>
      <c r="X20" s="65">
        <f>VLOOKUP($A20,'Return Data'!$B$7:$R$2843,14,0)</f>
        <v>5.7903000000000002</v>
      </c>
      <c r="Y20" s="66">
        <f t="shared" si="10"/>
        <v>18</v>
      </c>
      <c r="Z20" s="65">
        <f>VLOOKUP($A20,'Return Data'!$B$7:$R$2843,16,0)</f>
        <v>7.4223999999999997</v>
      </c>
      <c r="AA20" s="67">
        <f t="shared" si="11"/>
        <v>18</v>
      </c>
    </row>
    <row r="21" spans="1:27" x14ac:dyDescent="0.3">
      <c r="A21" s="63" t="s">
        <v>1045</v>
      </c>
      <c r="B21" s="64">
        <f>VLOOKUP($A21,'Return Data'!$B$7:$R$2843,3,0)</f>
        <v>44319</v>
      </c>
      <c r="C21" s="65">
        <f>VLOOKUP($A21,'Return Data'!$B$7:$R$2843,4,0)</f>
        <v>2789.7386999999999</v>
      </c>
      <c r="D21" s="65">
        <f>VLOOKUP($A21,'Return Data'!$B$7:$R$2843,5,0)</f>
        <v>6.8967999999999998</v>
      </c>
      <c r="E21" s="66">
        <f t="shared" si="0"/>
        <v>4</v>
      </c>
      <c r="F21" s="65">
        <f>VLOOKUP($A21,'Return Data'!$B$7:$R$2843,6,0)</f>
        <v>6.8967999999999998</v>
      </c>
      <c r="G21" s="66">
        <f t="shared" si="1"/>
        <v>4</v>
      </c>
      <c r="H21" s="65">
        <f>VLOOKUP($A21,'Return Data'!$B$7:$R$2843,7,0)</f>
        <v>8.9840999999999998</v>
      </c>
      <c r="I21" s="66">
        <f t="shared" si="2"/>
        <v>2</v>
      </c>
      <c r="J21" s="65">
        <f>VLOOKUP($A21,'Return Data'!$B$7:$R$2843,8,0)</f>
        <v>7.7225000000000001</v>
      </c>
      <c r="K21" s="66">
        <f t="shared" si="3"/>
        <v>4</v>
      </c>
      <c r="L21" s="65">
        <f>VLOOKUP($A21,'Return Data'!$B$7:$R$2843,9,0)</f>
        <v>6.4241000000000001</v>
      </c>
      <c r="M21" s="66">
        <f t="shared" si="4"/>
        <v>3</v>
      </c>
      <c r="N21" s="65">
        <f>VLOOKUP($A21,'Return Data'!$B$7:$R$2843,10,0)</f>
        <v>5.2130999999999998</v>
      </c>
      <c r="O21" s="66">
        <f t="shared" si="5"/>
        <v>9</v>
      </c>
      <c r="P21" s="65">
        <f>VLOOKUP($A21,'Return Data'!$B$7:$R$2843,11,0)</f>
        <v>4.4042000000000003</v>
      </c>
      <c r="Q21" s="66">
        <f t="shared" si="6"/>
        <v>11</v>
      </c>
      <c r="R21" s="65">
        <f>VLOOKUP($A21,'Return Data'!$B$7:$R$2843,12,0)</f>
        <v>5.4008000000000003</v>
      </c>
      <c r="S21" s="66">
        <f t="shared" si="7"/>
        <v>6</v>
      </c>
      <c r="T21" s="65">
        <f>VLOOKUP($A21,'Return Data'!$B$7:$R$2843,13,0)</f>
        <v>8.3041999999999998</v>
      </c>
      <c r="U21" s="66">
        <f t="shared" si="8"/>
        <v>6</v>
      </c>
      <c r="V21" s="65">
        <f>VLOOKUP($A21,'Return Data'!$B$7:$R$2843,17,0)</f>
        <v>7.9890999999999996</v>
      </c>
      <c r="W21" s="66">
        <f t="shared" si="9"/>
        <v>2</v>
      </c>
      <c r="X21" s="65">
        <f>VLOOKUP($A21,'Return Data'!$B$7:$R$2843,14,0)</f>
        <v>8.2352000000000007</v>
      </c>
      <c r="Y21" s="66">
        <f t="shared" si="10"/>
        <v>1</v>
      </c>
      <c r="Z21" s="65">
        <f>VLOOKUP($A21,'Return Data'!$B$7:$R$2843,16,0)</f>
        <v>8.6639999999999997</v>
      </c>
      <c r="AA21" s="67">
        <f t="shared" si="11"/>
        <v>2</v>
      </c>
    </row>
    <row r="22" spans="1:27" x14ac:dyDescent="0.3">
      <c r="A22" s="63" t="s">
        <v>1046</v>
      </c>
      <c r="B22" s="64">
        <f>VLOOKUP($A22,'Return Data'!$B$7:$R$2843,3,0)</f>
        <v>44319</v>
      </c>
      <c r="C22" s="65">
        <f>VLOOKUP($A22,'Return Data'!$B$7:$R$2843,4,0)</f>
        <v>22.9999</v>
      </c>
      <c r="D22" s="65">
        <f>VLOOKUP($A22,'Return Data'!$B$7:$R$2843,5,0)</f>
        <v>4.4981</v>
      </c>
      <c r="E22" s="66">
        <f t="shared" si="0"/>
        <v>12</v>
      </c>
      <c r="F22" s="65">
        <f>VLOOKUP($A22,'Return Data'!$B$7:$R$2843,6,0)</f>
        <v>4.4981</v>
      </c>
      <c r="G22" s="66">
        <f t="shared" si="1"/>
        <v>12</v>
      </c>
      <c r="H22" s="65">
        <f>VLOOKUP($A22,'Return Data'!$B$7:$R$2843,7,0)</f>
        <v>7.1510999999999996</v>
      </c>
      <c r="I22" s="66">
        <f t="shared" si="2"/>
        <v>8</v>
      </c>
      <c r="J22" s="65">
        <f>VLOOKUP($A22,'Return Data'!$B$7:$R$2843,8,0)</f>
        <v>7.2862999999999998</v>
      </c>
      <c r="K22" s="66">
        <f t="shared" si="3"/>
        <v>10</v>
      </c>
      <c r="L22" s="65">
        <f>VLOOKUP($A22,'Return Data'!$B$7:$R$2843,9,0)</f>
        <v>5.4997999999999996</v>
      </c>
      <c r="M22" s="66">
        <f t="shared" si="4"/>
        <v>12</v>
      </c>
      <c r="N22" s="65">
        <f>VLOOKUP($A22,'Return Data'!$B$7:$R$2843,10,0)</f>
        <v>5.4089999999999998</v>
      </c>
      <c r="O22" s="66">
        <f t="shared" si="5"/>
        <v>8</v>
      </c>
      <c r="P22" s="65">
        <f>VLOOKUP($A22,'Return Data'!$B$7:$R$2843,11,0)</f>
        <v>4.5079000000000002</v>
      </c>
      <c r="Q22" s="66">
        <f t="shared" si="6"/>
        <v>10</v>
      </c>
      <c r="R22" s="65">
        <f>VLOOKUP($A22,'Return Data'!$B$7:$R$2843,12,0)</f>
        <v>5.1601999999999997</v>
      </c>
      <c r="S22" s="66">
        <f t="shared" si="7"/>
        <v>8</v>
      </c>
      <c r="T22" s="65">
        <f>VLOOKUP($A22,'Return Data'!$B$7:$R$2843,13,0)</f>
        <v>9.4219000000000008</v>
      </c>
      <c r="U22" s="66">
        <f t="shared" si="8"/>
        <v>5</v>
      </c>
      <c r="V22" s="65">
        <f>VLOOKUP($A22,'Return Data'!$B$7:$R$2843,17,0)</f>
        <v>5.8548999999999998</v>
      </c>
      <c r="W22" s="66">
        <f t="shared" si="9"/>
        <v>15</v>
      </c>
      <c r="X22" s="65">
        <f>VLOOKUP($A22,'Return Data'!$B$7:$R$2843,14,0)</f>
        <v>6.5194999999999999</v>
      </c>
      <c r="Y22" s="66">
        <f t="shared" si="10"/>
        <v>15</v>
      </c>
      <c r="Z22" s="65">
        <f>VLOOKUP($A22,'Return Data'!$B$7:$R$2843,16,0)</f>
        <v>8.1485000000000003</v>
      </c>
      <c r="AA22" s="67">
        <f t="shared" si="11"/>
        <v>11</v>
      </c>
    </row>
    <row r="23" spans="1:27" x14ac:dyDescent="0.3">
      <c r="A23" s="63" t="s">
        <v>1049</v>
      </c>
      <c r="B23" s="64">
        <f>VLOOKUP($A23,'Return Data'!$B$7:$R$2843,3,0)</f>
        <v>44319</v>
      </c>
      <c r="C23" s="65">
        <f>VLOOKUP($A23,'Return Data'!$B$7:$R$2843,4,0)</f>
        <v>33.276299999999999</v>
      </c>
      <c r="D23" s="65">
        <f>VLOOKUP($A23,'Return Data'!$B$7:$R$2843,5,0)</f>
        <v>4.2793000000000001</v>
      </c>
      <c r="E23" s="66">
        <f t="shared" si="0"/>
        <v>20</v>
      </c>
      <c r="F23" s="65">
        <f>VLOOKUP($A23,'Return Data'!$B$7:$R$2843,6,0)</f>
        <v>4.2793000000000001</v>
      </c>
      <c r="G23" s="66">
        <f t="shared" si="1"/>
        <v>20</v>
      </c>
      <c r="H23" s="65">
        <f>VLOOKUP($A23,'Return Data'!$B$7:$R$2843,7,0)</f>
        <v>6.7938000000000001</v>
      </c>
      <c r="I23" s="66">
        <f t="shared" si="2"/>
        <v>10</v>
      </c>
      <c r="J23" s="65">
        <f>VLOOKUP($A23,'Return Data'!$B$7:$R$2843,8,0)</f>
        <v>6.8893000000000004</v>
      </c>
      <c r="K23" s="66">
        <f t="shared" si="3"/>
        <v>14</v>
      </c>
      <c r="L23" s="65">
        <f>VLOOKUP($A23,'Return Data'!$B$7:$R$2843,9,0)</f>
        <v>5.0688000000000004</v>
      </c>
      <c r="M23" s="66">
        <f t="shared" si="4"/>
        <v>19</v>
      </c>
      <c r="N23" s="65">
        <f>VLOOKUP($A23,'Return Data'!$B$7:$R$2843,10,0)</f>
        <v>4.5180999999999996</v>
      </c>
      <c r="O23" s="66">
        <f t="shared" si="5"/>
        <v>20</v>
      </c>
      <c r="P23" s="65">
        <f>VLOOKUP($A23,'Return Data'!$B$7:$R$2843,11,0)</f>
        <v>5.1840000000000002</v>
      </c>
      <c r="Q23" s="66">
        <f t="shared" si="6"/>
        <v>4</v>
      </c>
      <c r="R23" s="65">
        <f>VLOOKUP($A23,'Return Data'!$B$7:$R$2843,12,0)</f>
        <v>5.0537000000000001</v>
      </c>
      <c r="S23" s="66">
        <f t="shared" si="7"/>
        <v>10</v>
      </c>
      <c r="T23" s="65">
        <f>VLOOKUP($A23,'Return Data'!$B$7:$R$2843,13,0)</f>
        <v>7.6006</v>
      </c>
      <c r="U23" s="66">
        <f t="shared" si="8"/>
        <v>11</v>
      </c>
      <c r="V23" s="65">
        <f>VLOOKUP($A23,'Return Data'!$B$7:$R$2843,17,0)</f>
        <v>5.3087999999999997</v>
      </c>
      <c r="W23" s="66">
        <f t="shared" si="9"/>
        <v>16</v>
      </c>
      <c r="X23" s="65">
        <f>VLOOKUP($A23,'Return Data'!$B$7:$R$2843,14,0)</f>
        <v>6.2214999999999998</v>
      </c>
      <c r="Y23" s="66">
        <f t="shared" si="10"/>
        <v>16</v>
      </c>
      <c r="Z23" s="65">
        <f>VLOOKUP($A23,'Return Data'!$B$7:$R$2843,16,0)</f>
        <v>7.7289000000000003</v>
      </c>
      <c r="AA23" s="67">
        <f t="shared" si="11"/>
        <v>15</v>
      </c>
    </row>
    <row r="24" spans="1:27" x14ac:dyDescent="0.3">
      <c r="A24" s="63" t="s">
        <v>1050</v>
      </c>
      <c r="B24" s="64">
        <f>VLOOKUP($A24,'Return Data'!$B$7:$R$2843,3,0)</f>
        <v>44319</v>
      </c>
      <c r="C24" s="65">
        <f>VLOOKUP($A24,'Return Data'!$B$7:$R$2843,4,0)</f>
        <v>1350.1559999999999</v>
      </c>
      <c r="D24" s="65">
        <f>VLOOKUP($A24,'Return Data'!$B$7:$R$2843,5,0)</f>
        <v>4.3503999999999996</v>
      </c>
      <c r="E24" s="66">
        <f t="shared" si="0"/>
        <v>19</v>
      </c>
      <c r="F24" s="65">
        <f>VLOOKUP($A24,'Return Data'!$B$7:$R$2843,6,0)</f>
        <v>4.3503999999999996</v>
      </c>
      <c r="G24" s="66">
        <f t="shared" si="1"/>
        <v>19</v>
      </c>
      <c r="H24" s="65">
        <f>VLOOKUP($A24,'Return Data'!$B$7:$R$2843,7,0)</f>
        <v>7.9329999999999998</v>
      </c>
      <c r="I24" s="66">
        <f t="shared" si="2"/>
        <v>4</v>
      </c>
      <c r="J24" s="65">
        <f>VLOOKUP($A24,'Return Data'!$B$7:$R$2843,8,0)</f>
        <v>6.9753999999999996</v>
      </c>
      <c r="K24" s="66">
        <f t="shared" si="3"/>
        <v>12</v>
      </c>
      <c r="L24" s="65">
        <f>VLOOKUP($A24,'Return Data'!$B$7:$R$2843,9,0)</f>
        <v>5.3254000000000001</v>
      </c>
      <c r="M24" s="66">
        <f t="shared" si="4"/>
        <v>15</v>
      </c>
      <c r="N24" s="65">
        <f>VLOOKUP($A24,'Return Data'!$B$7:$R$2843,10,0)</f>
        <v>5.0309999999999997</v>
      </c>
      <c r="O24" s="66">
        <f t="shared" si="5"/>
        <v>14</v>
      </c>
      <c r="P24" s="65">
        <f>VLOOKUP($A24,'Return Data'!$B$7:$R$2843,11,0)</f>
        <v>4.1216999999999997</v>
      </c>
      <c r="Q24" s="66">
        <f t="shared" si="6"/>
        <v>15</v>
      </c>
      <c r="R24" s="65">
        <f>VLOOKUP($A24,'Return Data'!$B$7:$R$2843,12,0)</f>
        <v>4.6757999999999997</v>
      </c>
      <c r="S24" s="66">
        <f t="shared" si="7"/>
        <v>15</v>
      </c>
      <c r="T24" s="65">
        <f>VLOOKUP($A24,'Return Data'!$B$7:$R$2843,13,0)</f>
        <v>6.2900999999999998</v>
      </c>
      <c r="U24" s="66">
        <f t="shared" si="8"/>
        <v>18</v>
      </c>
      <c r="V24" s="65">
        <f>VLOOKUP($A24,'Return Data'!$B$7:$R$2843,17,0)</f>
        <v>7.1505000000000001</v>
      </c>
      <c r="W24" s="66">
        <f t="shared" si="9"/>
        <v>10</v>
      </c>
      <c r="X24" s="65">
        <f>VLOOKUP($A24,'Return Data'!$B$7:$R$2843,14,0)</f>
        <v>7.4960000000000004</v>
      </c>
      <c r="Y24" s="66">
        <f t="shared" si="10"/>
        <v>9</v>
      </c>
      <c r="Z24" s="65">
        <f>VLOOKUP($A24,'Return Data'!$B$7:$R$2843,16,0)</f>
        <v>7.3848000000000003</v>
      </c>
      <c r="AA24" s="67">
        <f t="shared" si="11"/>
        <v>19</v>
      </c>
    </row>
    <row r="25" spans="1:27" x14ac:dyDescent="0.3">
      <c r="A25" s="63" t="s">
        <v>1052</v>
      </c>
      <c r="B25" s="64">
        <f>VLOOKUP($A25,'Return Data'!$B$7:$R$2843,3,0)</f>
        <v>44319</v>
      </c>
      <c r="C25" s="65">
        <f>VLOOKUP($A25,'Return Data'!$B$7:$R$2843,4,0)</f>
        <v>1899.6954000000001</v>
      </c>
      <c r="D25" s="65">
        <f>VLOOKUP($A25,'Return Data'!$B$7:$R$2843,5,0)</f>
        <v>4.4367999999999999</v>
      </c>
      <c r="E25" s="66">
        <f t="shared" si="0"/>
        <v>15</v>
      </c>
      <c r="F25" s="65">
        <f>VLOOKUP($A25,'Return Data'!$B$7:$R$2843,6,0)</f>
        <v>4.4367999999999999</v>
      </c>
      <c r="G25" s="66">
        <f t="shared" si="1"/>
        <v>15</v>
      </c>
      <c r="H25" s="65">
        <f>VLOOKUP($A25,'Return Data'!$B$7:$R$2843,7,0)</f>
        <v>6.3906000000000001</v>
      </c>
      <c r="I25" s="66">
        <f t="shared" si="2"/>
        <v>12</v>
      </c>
      <c r="J25" s="65">
        <f>VLOOKUP($A25,'Return Data'!$B$7:$R$2843,8,0)</f>
        <v>6.9141000000000004</v>
      </c>
      <c r="K25" s="66">
        <f t="shared" si="3"/>
        <v>13</v>
      </c>
      <c r="L25" s="65">
        <f>VLOOKUP($A25,'Return Data'!$B$7:$R$2843,9,0)</f>
        <v>5.4713000000000003</v>
      </c>
      <c r="M25" s="66">
        <f t="shared" si="4"/>
        <v>13</v>
      </c>
      <c r="N25" s="65">
        <f>VLOOKUP($A25,'Return Data'!$B$7:$R$2843,10,0)</f>
        <v>4.9943</v>
      </c>
      <c r="O25" s="66">
        <f t="shared" si="5"/>
        <v>16</v>
      </c>
      <c r="P25" s="65">
        <f>VLOOKUP($A25,'Return Data'!$B$7:$R$2843,11,0)</f>
        <v>4.0956000000000001</v>
      </c>
      <c r="Q25" s="66">
        <f t="shared" si="6"/>
        <v>17</v>
      </c>
      <c r="R25" s="65">
        <f>VLOOKUP($A25,'Return Data'!$B$7:$R$2843,12,0)</f>
        <v>4.5823999999999998</v>
      </c>
      <c r="S25" s="66">
        <f t="shared" si="7"/>
        <v>16</v>
      </c>
      <c r="T25" s="65">
        <f>VLOOKUP($A25,'Return Data'!$B$7:$R$2843,13,0)</f>
        <v>6.6637000000000004</v>
      </c>
      <c r="U25" s="66">
        <f t="shared" si="8"/>
        <v>16</v>
      </c>
      <c r="V25" s="65">
        <f>VLOOKUP($A25,'Return Data'!$B$7:$R$2843,17,0)</f>
        <v>6.0918999999999999</v>
      </c>
      <c r="W25" s="66">
        <f t="shared" si="9"/>
        <v>14</v>
      </c>
      <c r="X25" s="65">
        <f>VLOOKUP($A25,'Return Data'!$B$7:$R$2843,14,0)</f>
        <v>6.6852</v>
      </c>
      <c r="Y25" s="66">
        <f t="shared" si="10"/>
        <v>14</v>
      </c>
      <c r="Z25" s="65">
        <f>VLOOKUP($A25,'Return Data'!$B$7:$R$2843,16,0)</f>
        <v>7.4329000000000001</v>
      </c>
      <c r="AA25" s="67">
        <f t="shared" si="11"/>
        <v>17</v>
      </c>
    </row>
    <row r="26" spans="1:27" x14ac:dyDescent="0.3">
      <c r="A26" s="63" t="s">
        <v>1055</v>
      </c>
      <c r="B26" s="64">
        <f>VLOOKUP($A26,'Return Data'!$B$7:$R$2843,3,0)</f>
        <v>44319</v>
      </c>
      <c r="C26" s="65">
        <f>VLOOKUP($A26,'Return Data'!$B$7:$R$2843,4,0)</f>
        <v>3038.0066999999999</v>
      </c>
      <c r="D26" s="65">
        <f>VLOOKUP($A26,'Return Data'!$B$7:$R$2843,5,0)</f>
        <v>5.3014999999999999</v>
      </c>
      <c r="E26" s="66">
        <f t="shared" si="0"/>
        <v>5</v>
      </c>
      <c r="F26" s="65">
        <f>VLOOKUP($A26,'Return Data'!$B$7:$R$2843,6,0)</f>
        <v>5.3014999999999999</v>
      </c>
      <c r="G26" s="66">
        <f t="shared" si="1"/>
        <v>5</v>
      </c>
      <c r="H26" s="65">
        <f>VLOOKUP($A26,'Return Data'!$B$7:$R$2843,7,0)</f>
        <v>6.0917000000000003</v>
      </c>
      <c r="I26" s="66">
        <f t="shared" si="2"/>
        <v>16</v>
      </c>
      <c r="J26" s="65">
        <f>VLOOKUP($A26,'Return Data'!$B$7:$R$2843,8,0)</f>
        <v>7.5350000000000001</v>
      </c>
      <c r="K26" s="66">
        <f t="shared" si="3"/>
        <v>7</v>
      </c>
      <c r="L26" s="65">
        <f>VLOOKUP($A26,'Return Data'!$B$7:$R$2843,9,0)</f>
        <v>6.5129000000000001</v>
      </c>
      <c r="M26" s="66">
        <f t="shared" si="4"/>
        <v>2</v>
      </c>
      <c r="N26" s="65">
        <f>VLOOKUP($A26,'Return Data'!$B$7:$R$2843,10,0)</f>
        <v>6.3888999999999996</v>
      </c>
      <c r="O26" s="66">
        <f t="shared" si="5"/>
        <v>3</v>
      </c>
      <c r="P26" s="65">
        <f>VLOOKUP($A26,'Return Data'!$B$7:$R$2843,11,0)</f>
        <v>5.3311000000000002</v>
      </c>
      <c r="Q26" s="66">
        <f t="shared" si="6"/>
        <v>3</v>
      </c>
      <c r="R26" s="65">
        <f>VLOOKUP($A26,'Return Data'!$B$7:$R$2843,12,0)</f>
        <v>5.9397000000000002</v>
      </c>
      <c r="S26" s="66">
        <f t="shared" si="7"/>
        <v>3</v>
      </c>
      <c r="T26" s="65">
        <f>VLOOKUP($A26,'Return Data'!$B$7:$R$2843,13,0)</f>
        <v>7.8295000000000003</v>
      </c>
      <c r="U26" s="66">
        <f t="shared" si="8"/>
        <v>9</v>
      </c>
      <c r="V26" s="65">
        <f>VLOOKUP($A26,'Return Data'!$B$7:$R$2843,17,0)</f>
        <v>7.0026000000000002</v>
      </c>
      <c r="W26" s="66">
        <f t="shared" si="9"/>
        <v>12</v>
      </c>
      <c r="X26" s="65">
        <f>VLOOKUP($A26,'Return Data'!$B$7:$R$2843,14,0)</f>
        <v>7.47</v>
      </c>
      <c r="Y26" s="66">
        <f t="shared" si="10"/>
        <v>11</v>
      </c>
      <c r="Z26" s="65">
        <f>VLOOKUP($A26,'Return Data'!$B$7:$R$2843,16,0)</f>
        <v>8.2339000000000002</v>
      </c>
      <c r="AA26" s="67">
        <f t="shared" si="11"/>
        <v>8</v>
      </c>
    </row>
    <row r="27" spans="1:27" x14ac:dyDescent="0.3">
      <c r="A27" s="63" t="s">
        <v>1057</v>
      </c>
      <c r="B27" s="64">
        <f>VLOOKUP($A27,'Return Data'!$B$7:$R$2843,3,0)</f>
        <v>44319</v>
      </c>
      <c r="C27" s="65">
        <f>VLOOKUP($A27,'Return Data'!$B$7:$R$2843,4,0)</f>
        <v>24.654399999999999</v>
      </c>
      <c r="D27" s="65">
        <f>VLOOKUP($A27,'Return Data'!$B$7:$R$2843,5,0)</f>
        <v>4.9368999999999996</v>
      </c>
      <c r="E27" s="66">
        <f t="shared" si="0"/>
        <v>6</v>
      </c>
      <c r="F27" s="65">
        <f>VLOOKUP($A27,'Return Data'!$B$7:$R$2843,6,0)</f>
        <v>4.9368999999999996</v>
      </c>
      <c r="G27" s="66">
        <f t="shared" si="1"/>
        <v>6</v>
      </c>
      <c r="H27" s="65">
        <f>VLOOKUP($A27,'Return Data'!$B$7:$R$2843,7,0)</f>
        <v>5.8014000000000001</v>
      </c>
      <c r="I27" s="66">
        <f t="shared" si="2"/>
        <v>18</v>
      </c>
      <c r="J27" s="65">
        <f>VLOOKUP($A27,'Return Data'!$B$7:$R$2843,8,0)</f>
        <v>6.6898</v>
      </c>
      <c r="K27" s="66">
        <f t="shared" si="3"/>
        <v>17</v>
      </c>
      <c r="L27" s="65">
        <f>VLOOKUP($A27,'Return Data'!$B$7:$R$2843,9,0)</f>
        <v>4.8665000000000003</v>
      </c>
      <c r="M27" s="66">
        <f t="shared" si="4"/>
        <v>20</v>
      </c>
      <c r="N27" s="65">
        <f>VLOOKUP($A27,'Return Data'!$B$7:$R$2843,10,0)</f>
        <v>5.0244999999999997</v>
      </c>
      <c r="O27" s="66">
        <f t="shared" si="5"/>
        <v>15</v>
      </c>
      <c r="P27" s="65">
        <f>VLOOKUP($A27,'Return Data'!$B$7:$R$2843,11,0)</f>
        <v>4.6715</v>
      </c>
      <c r="Q27" s="66">
        <f t="shared" si="6"/>
        <v>7</v>
      </c>
      <c r="R27" s="65">
        <f>VLOOKUP($A27,'Return Data'!$B$7:$R$2843,12,0)</f>
        <v>5.1351000000000004</v>
      </c>
      <c r="S27" s="66">
        <f t="shared" si="7"/>
        <v>9</v>
      </c>
      <c r="T27" s="65">
        <f>VLOOKUP($A27,'Return Data'!$B$7:$R$2843,13,0)</f>
        <v>3.4378000000000002</v>
      </c>
      <c r="U27" s="66">
        <f t="shared" si="8"/>
        <v>25</v>
      </c>
      <c r="V27" s="65">
        <f>VLOOKUP($A27,'Return Data'!$B$7:$R$2843,17,0)</f>
        <v>-3.5567000000000002</v>
      </c>
      <c r="W27" s="66">
        <f t="shared" si="9"/>
        <v>24</v>
      </c>
      <c r="X27" s="65">
        <f>VLOOKUP($A27,'Return Data'!$B$7:$R$2843,14,0)</f>
        <v>0.1454</v>
      </c>
      <c r="Y27" s="66">
        <f t="shared" si="10"/>
        <v>23</v>
      </c>
      <c r="Z27" s="65">
        <f>VLOOKUP($A27,'Return Data'!$B$7:$R$2843,16,0)</f>
        <v>5.8765000000000001</v>
      </c>
      <c r="AA27" s="67">
        <f t="shared" si="11"/>
        <v>23</v>
      </c>
    </row>
    <row r="28" spans="1:27" x14ac:dyDescent="0.3">
      <c r="A28" s="63" t="s">
        <v>1059</v>
      </c>
      <c r="B28" s="64">
        <f>VLOOKUP($A28,'Return Data'!$B$7:$R$2843,3,0)</f>
        <v>44319</v>
      </c>
      <c r="C28" s="65">
        <f>VLOOKUP($A28,'Return Data'!$B$7:$R$2843,4,0)</f>
        <v>2859.9674</v>
      </c>
      <c r="D28" s="65">
        <f>VLOOKUP($A28,'Return Data'!$B$7:$R$2843,5,0)</f>
        <v>4.2667000000000002</v>
      </c>
      <c r="E28" s="66">
        <f t="shared" si="0"/>
        <v>21</v>
      </c>
      <c r="F28" s="65">
        <f>VLOOKUP($A28,'Return Data'!$B$7:$R$2843,6,0)</f>
        <v>4.2667000000000002</v>
      </c>
      <c r="G28" s="66">
        <f t="shared" si="1"/>
        <v>21</v>
      </c>
      <c r="H28" s="65">
        <f>VLOOKUP($A28,'Return Data'!$B$7:$R$2843,7,0)</f>
        <v>6.0780000000000003</v>
      </c>
      <c r="I28" s="66">
        <f t="shared" si="2"/>
        <v>17</v>
      </c>
      <c r="J28" s="65">
        <f>VLOOKUP($A28,'Return Data'!$B$7:$R$2843,8,0)</f>
        <v>6.6158000000000001</v>
      </c>
      <c r="K28" s="66">
        <f t="shared" si="3"/>
        <v>18</v>
      </c>
      <c r="L28" s="65">
        <f>VLOOKUP($A28,'Return Data'!$B$7:$R$2843,9,0)</f>
        <v>5.1390000000000002</v>
      </c>
      <c r="M28" s="66">
        <f t="shared" si="4"/>
        <v>18</v>
      </c>
      <c r="N28" s="65">
        <f>VLOOKUP($A28,'Return Data'!$B$7:$R$2843,10,0)</f>
        <v>4.8895</v>
      </c>
      <c r="O28" s="66">
        <f t="shared" si="5"/>
        <v>17</v>
      </c>
      <c r="P28" s="65">
        <f>VLOOKUP($A28,'Return Data'!$B$7:$R$2843,11,0)</f>
        <v>3.9373999999999998</v>
      </c>
      <c r="Q28" s="66">
        <f t="shared" si="6"/>
        <v>21</v>
      </c>
      <c r="R28" s="65">
        <f>VLOOKUP($A28,'Return Data'!$B$7:$R$2843,12,0)</f>
        <v>4.0491000000000001</v>
      </c>
      <c r="S28" s="66">
        <f t="shared" si="7"/>
        <v>23</v>
      </c>
      <c r="T28" s="65">
        <f>VLOOKUP($A28,'Return Data'!$B$7:$R$2843,13,0)</f>
        <v>10.6447</v>
      </c>
      <c r="U28" s="66">
        <f t="shared" si="8"/>
        <v>4</v>
      </c>
      <c r="V28" s="65">
        <f>VLOOKUP($A28,'Return Data'!$B$7:$R$2843,17,0)</f>
        <v>-3.2185000000000001</v>
      </c>
      <c r="W28" s="66">
        <f t="shared" si="9"/>
        <v>23</v>
      </c>
      <c r="X28" s="65">
        <f>VLOOKUP($A28,'Return Data'!$B$7:$R$2843,14,0)</f>
        <v>-0.1711</v>
      </c>
      <c r="Y28" s="66">
        <f t="shared" si="10"/>
        <v>24</v>
      </c>
      <c r="Z28" s="65">
        <f>VLOOKUP($A28,'Return Data'!$B$7:$R$2843,16,0)</f>
        <v>5.5369000000000002</v>
      </c>
      <c r="AA28" s="67">
        <f t="shared" si="11"/>
        <v>24</v>
      </c>
    </row>
    <row r="29" spans="1:27" x14ac:dyDescent="0.3">
      <c r="A29" s="63" t="s">
        <v>1061</v>
      </c>
      <c r="B29" s="64">
        <f>VLOOKUP($A29,'Return Data'!$B$7:$R$2843,3,0)</f>
        <v>44319</v>
      </c>
      <c r="C29" s="65">
        <f>VLOOKUP($A29,'Return Data'!$B$7:$R$2843,4,0)</f>
        <v>2807.9409999999998</v>
      </c>
      <c r="D29" s="65">
        <f>VLOOKUP($A29,'Return Data'!$B$7:$R$2843,5,0)</f>
        <v>4.7710999999999997</v>
      </c>
      <c r="E29" s="66">
        <f t="shared" si="0"/>
        <v>7</v>
      </c>
      <c r="F29" s="65">
        <f>VLOOKUP($A29,'Return Data'!$B$7:$R$2843,6,0)</f>
        <v>4.7710999999999997</v>
      </c>
      <c r="G29" s="66">
        <f t="shared" si="1"/>
        <v>7</v>
      </c>
      <c r="H29" s="65">
        <f>VLOOKUP($A29,'Return Data'!$B$7:$R$2843,7,0)</f>
        <v>4.726</v>
      </c>
      <c r="I29" s="66">
        <f t="shared" si="2"/>
        <v>24</v>
      </c>
      <c r="J29" s="65">
        <f>VLOOKUP($A29,'Return Data'!$B$7:$R$2843,8,0)</f>
        <v>5.7013999999999996</v>
      </c>
      <c r="K29" s="66">
        <f t="shared" si="3"/>
        <v>22</v>
      </c>
      <c r="L29" s="65">
        <f>VLOOKUP($A29,'Return Data'!$B$7:$R$2843,9,0)</f>
        <v>4.8174000000000001</v>
      </c>
      <c r="M29" s="66">
        <f t="shared" si="4"/>
        <v>21</v>
      </c>
      <c r="N29" s="65">
        <f>VLOOKUP($A29,'Return Data'!$B$7:$R$2843,10,0)</f>
        <v>4.1647999999999996</v>
      </c>
      <c r="O29" s="66">
        <f t="shared" si="5"/>
        <v>23</v>
      </c>
      <c r="P29" s="65">
        <f>VLOOKUP($A29,'Return Data'!$B$7:$R$2843,11,0)</f>
        <v>3.8793000000000002</v>
      </c>
      <c r="Q29" s="66">
        <f t="shared" si="6"/>
        <v>23</v>
      </c>
      <c r="R29" s="65">
        <f>VLOOKUP($A29,'Return Data'!$B$7:$R$2843,12,0)</f>
        <v>4.3158000000000003</v>
      </c>
      <c r="S29" s="66">
        <f t="shared" si="7"/>
        <v>20</v>
      </c>
      <c r="T29" s="65">
        <f>VLOOKUP($A29,'Return Data'!$B$7:$R$2843,13,0)</f>
        <v>6.1475999999999997</v>
      </c>
      <c r="U29" s="66">
        <f t="shared" si="8"/>
        <v>19</v>
      </c>
      <c r="V29" s="65">
        <f>VLOOKUP($A29,'Return Data'!$B$7:$R$2843,17,0)</f>
        <v>7.2308000000000003</v>
      </c>
      <c r="W29" s="66">
        <f t="shared" si="9"/>
        <v>8</v>
      </c>
      <c r="X29" s="65">
        <f>VLOOKUP($A29,'Return Data'!$B$7:$R$2843,14,0)</f>
        <v>7.4729000000000001</v>
      </c>
      <c r="Y29" s="66">
        <f t="shared" si="10"/>
        <v>10</v>
      </c>
      <c r="Z29" s="65">
        <f>VLOOKUP($A29,'Return Data'!$B$7:$R$2843,16,0)</f>
        <v>8.0231999999999992</v>
      </c>
      <c r="AA29" s="67">
        <f t="shared" si="11"/>
        <v>12</v>
      </c>
    </row>
    <row r="30" spans="1:27" x14ac:dyDescent="0.3">
      <c r="A30" s="63" t="s">
        <v>1062</v>
      </c>
      <c r="B30" s="64">
        <f>VLOOKUP($A30,'Return Data'!$B$7:$R$2843,3,0)</f>
        <v>44319</v>
      </c>
      <c r="C30" s="65">
        <f>VLOOKUP($A30,'Return Data'!$B$7:$R$2843,4,0)</f>
        <v>27.230599999999999</v>
      </c>
      <c r="D30" s="65">
        <f>VLOOKUP($A30,'Return Data'!$B$7:$R$2843,5,0)</f>
        <v>4.6037999999999997</v>
      </c>
      <c r="E30" s="66">
        <f t="shared" si="0"/>
        <v>11</v>
      </c>
      <c r="F30" s="65">
        <f>VLOOKUP($A30,'Return Data'!$B$7:$R$2843,6,0)</f>
        <v>4.6037999999999997</v>
      </c>
      <c r="G30" s="66">
        <f t="shared" si="1"/>
        <v>11</v>
      </c>
      <c r="H30" s="65">
        <f>VLOOKUP($A30,'Return Data'!$B$7:$R$2843,7,0)</f>
        <v>6.1731999999999996</v>
      </c>
      <c r="I30" s="66">
        <f t="shared" si="2"/>
        <v>15</v>
      </c>
      <c r="J30" s="65">
        <f>VLOOKUP($A30,'Return Data'!$B$7:$R$2843,8,0)</f>
        <v>6.0266000000000002</v>
      </c>
      <c r="K30" s="66">
        <f t="shared" si="3"/>
        <v>21</v>
      </c>
      <c r="L30" s="65">
        <f>VLOOKUP($A30,'Return Data'!$B$7:$R$2843,9,0)</f>
        <v>4.7319000000000004</v>
      </c>
      <c r="M30" s="66">
        <f t="shared" si="4"/>
        <v>22</v>
      </c>
      <c r="N30" s="65">
        <f>VLOOKUP($A30,'Return Data'!$B$7:$R$2843,10,0)</f>
        <v>4.6132</v>
      </c>
      <c r="O30" s="66">
        <f t="shared" si="5"/>
        <v>19</v>
      </c>
      <c r="P30" s="65">
        <f>VLOOKUP($A30,'Return Data'!$B$7:$R$2843,11,0)</f>
        <v>3.8858000000000001</v>
      </c>
      <c r="Q30" s="66">
        <f t="shared" si="6"/>
        <v>22</v>
      </c>
      <c r="R30" s="65">
        <f>VLOOKUP($A30,'Return Data'!$B$7:$R$2843,12,0)</f>
        <v>4.0571999999999999</v>
      </c>
      <c r="S30" s="66">
        <f t="shared" si="7"/>
        <v>22</v>
      </c>
      <c r="T30" s="65">
        <f>VLOOKUP($A30,'Return Data'!$B$7:$R$2843,13,0)</f>
        <v>5.8470000000000004</v>
      </c>
      <c r="U30" s="66">
        <f t="shared" si="8"/>
        <v>22</v>
      </c>
      <c r="V30" s="65">
        <f>VLOOKUP($A30,'Return Data'!$B$7:$R$2843,17,0)</f>
        <v>1.4944999999999999</v>
      </c>
      <c r="W30" s="66">
        <f t="shared" si="9"/>
        <v>20</v>
      </c>
      <c r="X30" s="65">
        <f>VLOOKUP($A30,'Return Data'!$B$7:$R$2843,14,0)</f>
        <v>3.6246</v>
      </c>
      <c r="Y30" s="66">
        <f t="shared" si="10"/>
        <v>20</v>
      </c>
      <c r="Z30" s="65">
        <f>VLOOKUP($A30,'Return Data'!$B$7:$R$2843,16,0)</f>
        <v>6.8711000000000002</v>
      </c>
      <c r="AA30" s="67">
        <f t="shared" si="11"/>
        <v>20</v>
      </c>
    </row>
    <row r="31" spans="1:27" x14ac:dyDescent="0.3">
      <c r="A31" s="63" t="s">
        <v>1066</v>
      </c>
      <c r="B31" s="64">
        <f>VLOOKUP($A31,'Return Data'!$B$7:$R$2843,3,0)</f>
        <v>44319</v>
      </c>
      <c r="C31" s="65">
        <f>VLOOKUP($A31,'Return Data'!$B$7:$R$2843,4,0)</f>
        <v>3135.1878999999999</v>
      </c>
      <c r="D31" s="65">
        <f>VLOOKUP($A31,'Return Data'!$B$7:$R$2843,5,0)</f>
        <v>4.6132</v>
      </c>
      <c r="E31" s="66">
        <f t="shared" si="0"/>
        <v>10</v>
      </c>
      <c r="F31" s="65">
        <f>VLOOKUP($A31,'Return Data'!$B$7:$R$2843,6,0)</f>
        <v>4.6132</v>
      </c>
      <c r="G31" s="66">
        <f t="shared" si="1"/>
        <v>10</v>
      </c>
      <c r="H31" s="65">
        <f>VLOOKUP($A31,'Return Data'!$B$7:$R$2843,7,0)</f>
        <v>7.8865999999999996</v>
      </c>
      <c r="I31" s="66">
        <f t="shared" si="2"/>
        <v>5</v>
      </c>
      <c r="J31" s="65">
        <f>VLOOKUP($A31,'Return Data'!$B$7:$R$2843,8,0)</f>
        <v>7.5835999999999997</v>
      </c>
      <c r="K31" s="66">
        <f t="shared" si="3"/>
        <v>6</v>
      </c>
      <c r="L31" s="65">
        <f>VLOOKUP($A31,'Return Data'!$B$7:$R$2843,9,0)</f>
        <v>5.8014000000000001</v>
      </c>
      <c r="M31" s="66">
        <f t="shared" si="4"/>
        <v>7</v>
      </c>
      <c r="N31" s="65">
        <f>VLOOKUP($A31,'Return Data'!$B$7:$R$2843,10,0)</f>
        <v>5.1772999999999998</v>
      </c>
      <c r="O31" s="66">
        <f t="shared" si="5"/>
        <v>10</v>
      </c>
      <c r="P31" s="65">
        <f>VLOOKUP($A31,'Return Data'!$B$7:$R$2843,11,0)</f>
        <v>4.1051000000000002</v>
      </c>
      <c r="Q31" s="66">
        <f t="shared" si="6"/>
        <v>16</v>
      </c>
      <c r="R31" s="65">
        <f>VLOOKUP($A31,'Return Data'!$B$7:$R$2843,12,0)</f>
        <v>4.7545999999999999</v>
      </c>
      <c r="S31" s="66">
        <f t="shared" si="7"/>
        <v>13</v>
      </c>
      <c r="T31" s="65">
        <f>VLOOKUP($A31,'Return Data'!$B$7:$R$2843,13,0)</f>
        <v>6.6837999999999997</v>
      </c>
      <c r="U31" s="66">
        <f t="shared" si="8"/>
        <v>15</v>
      </c>
      <c r="V31" s="65">
        <f>VLOOKUP($A31,'Return Data'!$B$7:$R$2843,17,0)</f>
        <v>4.2651000000000003</v>
      </c>
      <c r="W31" s="66">
        <f t="shared" si="9"/>
        <v>19</v>
      </c>
      <c r="X31" s="65">
        <f>VLOOKUP($A31,'Return Data'!$B$7:$R$2843,14,0)</f>
        <v>5.5095000000000001</v>
      </c>
      <c r="Y31" s="66">
        <f t="shared" si="10"/>
        <v>19</v>
      </c>
      <c r="Z31" s="65">
        <f>VLOOKUP($A31,'Return Data'!$B$7:$R$2843,16,0)</f>
        <v>7.4570999999999996</v>
      </c>
      <c r="AA31" s="67">
        <f t="shared" si="11"/>
        <v>16</v>
      </c>
    </row>
    <row r="32" spans="1:27" x14ac:dyDescent="0.3">
      <c r="A32" s="63" t="s">
        <v>1067</v>
      </c>
      <c r="B32" s="64">
        <f>VLOOKUP($A32,'Return Data'!$B$7:$R$2843,3,0)</f>
        <v>44319</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-0.2172</v>
      </c>
      <c r="S32" s="66">
        <f t="shared" si="7"/>
        <v>26</v>
      </c>
      <c r="T32" s="65">
        <f>VLOOKUP($A32,'Return Data'!$B$7:$R$2843,13,0)</f>
        <v>-20.434699999999999</v>
      </c>
      <c r="U32" s="66">
        <f t="shared" si="8"/>
        <v>26</v>
      </c>
      <c r="V32" s="65"/>
      <c r="W32" s="66"/>
      <c r="X32" s="65"/>
      <c r="Y32" s="66"/>
      <c r="Z32" s="65">
        <f>VLOOKUP($A32,'Return Data'!$B$7:$R$2843,16,0)</f>
        <v>-18.902899999999999</v>
      </c>
      <c r="AA32" s="67">
        <f t="shared" si="11"/>
        <v>26</v>
      </c>
    </row>
    <row r="33" spans="1:27" x14ac:dyDescent="0.3">
      <c r="A33" s="63" t="s">
        <v>1068</v>
      </c>
      <c r="B33" s="64">
        <f>VLOOKUP($A33,'Return Data'!$B$7:$R$2843,3,0)</f>
        <v>44319</v>
      </c>
      <c r="C33" s="65">
        <f>VLOOKUP($A33,'Return Data'!$B$7:$R$2843,4,0)</f>
        <v>2657.3811000000001</v>
      </c>
      <c r="D33" s="65">
        <f>VLOOKUP($A33,'Return Data'!$B$7:$R$2843,5,0)</f>
        <v>4.3780999999999999</v>
      </c>
      <c r="E33" s="66">
        <f t="shared" si="0"/>
        <v>17</v>
      </c>
      <c r="F33" s="65">
        <f>VLOOKUP($A33,'Return Data'!$B$7:$R$2843,6,0)</f>
        <v>4.3780999999999999</v>
      </c>
      <c r="G33" s="66">
        <f t="shared" si="1"/>
        <v>17</v>
      </c>
      <c r="H33" s="65">
        <f>VLOOKUP($A33,'Return Data'!$B$7:$R$2843,7,0)</f>
        <v>5.6483999999999996</v>
      </c>
      <c r="I33" s="66">
        <f t="shared" si="2"/>
        <v>20</v>
      </c>
      <c r="J33" s="65">
        <f>VLOOKUP($A33,'Return Data'!$B$7:$R$2843,8,0)</f>
        <v>6.4865000000000004</v>
      </c>
      <c r="K33" s="66">
        <f t="shared" si="3"/>
        <v>19</v>
      </c>
      <c r="L33" s="65">
        <f>VLOOKUP($A33,'Return Data'!$B$7:$R$2843,9,0)</f>
        <v>5.1486999999999998</v>
      </c>
      <c r="M33" s="66">
        <f t="shared" si="4"/>
        <v>17</v>
      </c>
      <c r="N33" s="65">
        <f>VLOOKUP($A33,'Return Data'!$B$7:$R$2843,10,0)</f>
        <v>4.8578000000000001</v>
      </c>
      <c r="O33" s="66">
        <f t="shared" si="5"/>
        <v>18</v>
      </c>
      <c r="P33" s="65">
        <f>VLOOKUP($A33,'Return Data'!$B$7:$R$2843,11,0)</f>
        <v>3.9434</v>
      </c>
      <c r="Q33" s="66">
        <f t="shared" si="6"/>
        <v>20</v>
      </c>
      <c r="R33" s="65">
        <f>VLOOKUP($A33,'Return Data'!$B$7:$R$2843,12,0)</f>
        <v>4.3449</v>
      </c>
      <c r="S33" s="66">
        <f t="shared" si="7"/>
        <v>19</v>
      </c>
      <c r="T33" s="65">
        <f>VLOOKUP($A33,'Return Data'!$B$7:$R$2843,13,0)</f>
        <v>6.3251999999999997</v>
      </c>
      <c r="U33" s="66">
        <f t="shared" si="8"/>
        <v>17</v>
      </c>
      <c r="V33" s="65">
        <f>VLOOKUP($A33,'Return Data'!$B$7:$R$2843,17,0)</f>
        <v>0.83530000000000004</v>
      </c>
      <c r="W33" s="66">
        <f>RANK(V33,V$8:V$33,0)</f>
        <v>21</v>
      </c>
      <c r="X33" s="65">
        <f>VLOOKUP($A33,'Return Data'!$B$7:$R$2843,14,0)</f>
        <v>3.1114000000000002</v>
      </c>
      <c r="Y33" s="66">
        <f>RANK(X33,X$8:X$33,0)</f>
        <v>21</v>
      </c>
      <c r="Z33" s="65">
        <f>VLOOKUP($A33,'Return Data'!$B$7:$R$2843,16,0)</f>
        <v>6.6688000000000001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4.972661538461538</v>
      </c>
      <c r="E35" s="74"/>
      <c r="F35" s="75">
        <f>AVERAGE(F8:F33)</f>
        <v>4.972661538461538</v>
      </c>
      <c r="G35" s="74"/>
      <c r="H35" s="75">
        <f>AVERAGE(H8:H33)</f>
        <v>6.9387884615384632</v>
      </c>
      <c r="I35" s="74"/>
      <c r="J35" s="75">
        <f>AVERAGE(J8:J33)</f>
        <v>7.1319153846153833</v>
      </c>
      <c r="K35" s="74"/>
      <c r="L35" s="75">
        <f>AVERAGE(L8:L33)</f>
        <v>5.6165461538461532</v>
      </c>
      <c r="M35" s="74"/>
      <c r="N35" s="75">
        <f>AVERAGE(N8:N33)</f>
        <v>5.1821038461538462</v>
      </c>
      <c r="O35" s="74"/>
      <c r="P35" s="75">
        <f>AVERAGE(P8:P33)</f>
        <v>4.7959653846153847</v>
      </c>
      <c r="Q35" s="74"/>
      <c r="R35" s="75">
        <f>AVERAGE(R8:R33)</f>
        <v>5.1363346153846159</v>
      </c>
      <c r="S35" s="74"/>
      <c r="T35" s="75">
        <f>AVERAGE(T8:T33)</f>
        <v>7.6624230769230772</v>
      </c>
      <c r="U35" s="74"/>
      <c r="V35" s="75">
        <f>AVERAGE(V8:V33)</f>
        <v>4.3333719999999998</v>
      </c>
      <c r="W35" s="74"/>
      <c r="X35" s="75">
        <f>AVERAGE(X8:X33)</f>
        <v>5.5085239999999995</v>
      </c>
      <c r="Y35" s="74"/>
      <c r="Z35" s="75">
        <f>AVERAGE(Z8:Z33)</f>
        <v>6.4605384615384622</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-0.2172</v>
      </c>
      <c r="S36" s="74"/>
      <c r="T36" s="75">
        <f>MIN(T8:T33)</f>
        <v>-20.434699999999999</v>
      </c>
      <c r="U36" s="74"/>
      <c r="V36" s="75">
        <f>MIN(V8:V33)</f>
        <v>-14.98</v>
      </c>
      <c r="W36" s="74"/>
      <c r="X36" s="75">
        <f>MIN(X8:X33)</f>
        <v>-8.3066999999999993</v>
      </c>
      <c r="Y36" s="74"/>
      <c r="Z36" s="75">
        <f>MIN(Z8:Z33)</f>
        <v>-18.902899999999999</v>
      </c>
      <c r="AA36" s="76"/>
    </row>
    <row r="37" spans="1:27" ht="15" thickBot="1" x14ac:dyDescent="0.35">
      <c r="A37" s="77" t="s">
        <v>29</v>
      </c>
      <c r="B37" s="78"/>
      <c r="C37" s="78"/>
      <c r="D37" s="79">
        <f>MAX(D8:D33)</f>
        <v>12.2323</v>
      </c>
      <c r="E37" s="78"/>
      <c r="F37" s="79">
        <f>MAX(F8:F33)</f>
        <v>12.2323</v>
      </c>
      <c r="G37" s="78"/>
      <c r="H37" s="79">
        <f>MAX(H8:H33)</f>
        <v>25.186</v>
      </c>
      <c r="I37" s="78"/>
      <c r="J37" s="79">
        <f>MAX(J8:J33)</f>
        <v>20.932099999999998</v>
      </c>
      <c r="K37" s="78"/>
      <c r="L37" s="79">
        <f>MAX(L8:L33)</f>
        <v>16.569900000000001</v>
      </c>
      <c r="M37" s="78"/>
      <c r="N37" s="79">
        <f>MAX(N8:N33)</f>
        <v>13.4054</v>
      </c>
      <c r="O37" s="78"/>
      <c r="P37" s="79">
        <f>MAX(P8:P33)</f>
        <v>15.7827</v>
      </c>
      <c r="Q37" s="78"/>
      <c r="R37" s="79">
        <f>MAX(R8:R33)</f>
        <v>14.9033</v>
      </c>
      <c r="S37" s="78"/>
      <c r="T37" s="79">
        <f>MAX(T8:T33)</f>
        <v>27.867999999999999</v>
      </c>
      <c r="U37" s="78"/>
      <c r="V37" s="79">
        <f>MAX(V8:V33)</f>
        <v>8.0800999999999998</v>
      </c>
      <c r="W37" s="78"/>
      <c r="X37" s="79">
        <f>MAX(X8:X33)</f>
        <v>8.2352000000000007</v>
      </c>
      <c r="Y37" s="78"/>
      <c r="Z37" s="79">
        <f>MAX(Z8:Z33)</f>
        <v>8.6720000000000006</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44319</v>
      </c>
      <c r="C8" s="65">
        <f>VLOOKUP($A8,'Return Data'!$B$7:$R$2843,4,0)</f>
        <v>518.33540000000005</v>
      </c>
      <c r="D8" s="65">
        <f>VLOOKUP($A8,'Return Data'!$B$7:$R$2843,5,0)</f>
        <v>3.2423999999999999</v>
      </c>
      <c r="E8" s="66">
        <f t="shared" ref="E8:E33" si="0">RANK(D8,D$8:D$33,0)</f>
        <v>23</v>
      </c>
      <c r="F8" s="65">
        <f>VLOOKUP($A8,'Return Data'!$B$7:$R$2843,6,0)</f>
        <v>3.2423999999999999</v>
      </c>
      <c r="G8" s="66">
        <f t="shared" ref="G8:G33" si="1">RANK(F8,F$8:F$33,0)</f>
        <v>23</v>
      </c>
      <c r="H8" s="65">
        <f>VLOOKUP($A8,'Return Data'!$B$7:$R$2843,7,0)</f>
        <v>6.1477000000000004</v>
      </c>
      <c r="I8" s="66">
        <f t="shared" ref="I8:I33" si="2">RANK(H8,H$8:H$33,0)</f>
        <v>11</v>
      </c>
      <c r="J8" s="65">
        <f>VLOOKUP($A8,'Return Data'!$B$7:$R$2843,8,0)</f>
        <v>7.0820999999999996</v>
      </c>
      <c r="K8" s="66">
        <f t="shared" ref="K8:K33" si="3">RANK(J8,J$8:J$33,0)</f>
        <v>6</v>
      </c>
      <c r="L8" s="65">
        <f>VLOOKUP($A8,'Return Data'!$B$7:$R$2843,9,0)</f>
        <v>5.4892000000000003</v>
      </c>
      <c r="M8" s="66">
        <f t="shared" ref="M8:M33" si="4">RANK(L8,L$8:L$33,0)</f>
        <v>5</v>
      </c>
      <c r="N8" s="65">
        <f>VLOOKUP($A8,'Return Data'!$B$7:$R$2843,10,0)</f>
        <v>4.9615999999999998</v>
      </c>
      <c r="O8" s="66">
        <f t="shared" ref="O8:O33" si="5">RANK(N8,N$8:N$33,0)</f>
        <v>6</v>
      </c>
      <c r="P8" s="65">
        <f>VLOOKUP($A8,'Return Data'!$B$7:$R$2843,11,0)</f>
        <v>3.8361999999999998</v>
      </c>
      <c r="Q8" s="66">
        <f t="shared" ref="Q8:Q33" si="6">RANK(P8,P$8:P$33,0)</f>
        <v>14</v>
      </c>
      <c r="R8" s="65">
        <f>VLOOKUP($A8,'Return Data'!$B$7:$R$2843,12,0)</f>
        <v>4.6418999999999997</v>
      </c>
      <c r="S8" s="66">
        <f t="shared" ref="S8:S33" si="7">RANK(R8,R$8:R$33,0)</f>
        <v>6</v>
      </c>
      <c r="T8" s="65">
        <f>VLOOKUP($A8,'Return Data'!$B$7:$R$2843,13,0)</f>
        <v>6.9127999999999998</v>
      </c>
      <c r="U8" s="66">
        <f t="shared" ref="U8:U33" si="8">RANK(T8,T$8:T$33,0)</f>
        <v>11</v>
      </c>
      <c r="V8" s="65">
        <f>VLOOKUP($A8,'Return Data'!$B$7:$R$2843,17,0)</f>
        <v>7.1980000000000004</v>
      </c>
      <c r="W8" s="66">
        <f t="shared" ref="W8:W31" si="9">RANK(V8,V$8:V$33,0)</f>
        <v>4</v>
      </c>
      <c r="X8" s="65">
        <f>VLOOKUP($A8,'Return Data'!$B$7:$R$2843,14,0)</f>
        <v>7.3380999999999998</v>
      </c>
      <c r="Y8" s="66">
        <f t="shared" ref="Y8:Y31" si="10">RANK(X8,X$8:X$33,0)</f>
        <v>5</v>
      </c>
      <c r="Z8" s="65">
        <f>VLOOKUP($A8,'Return Data'!$B$7:$R$2843,16,0)</f>
        <v>7.4207999999999998</v>
      </c>
      <c r="AA8" s="67">
        <f t="shared" ref="AA8:AA33" si="11">RANK(Z8,Z$8:Z$33,0)</f>
        <v>15</v>
      </c>
    </row>
    <row r="9" spans="1:27" x14ac:dyDescent="0.3">
      <c r="A9" s="63" t="s">
        <v>1017</v>
      </c>
      <c r="B9" s="64">
        <f>VLOOKUP($A9,'Return Data'!$B$7:$R$2843,3,0)</f>
        <v>44319</v>
      </c>
      <c r="C9" s="65">
        <f>VLOOKUP($A9,'Return Data'!$B$7:$R$2843,4,0)</f>
        <v>2412.3164999999999</v>
      </c>
      <c r="D9" s="65">
        <f>VLOOKUP($A9,'Return Data'!$B$7:$R$2843,5,0)</f>
        <v>4.1432000000000002</v>
      </c>
      <c r="E9" s="66">
        <f t="shared" si="0"/>
        <v>12</v>
      </c>
      <c r="F9" s="65">
        <f>VLOOKUP($A9,'Return Data'!$B$7:$R$2843,6,0)</f>
        <v>4.1432000000000002</v>
      </c>
      <c r="G9" s="66">
        <f t="shared" si="1"/>
        <v>12</v>
      </c>
      <c r="H9" s="65">
        <f>VLOOKUP($A9,'Return Data'!$B$7:$R$2843,7,0)</f>
        <v>5.8601999999999999</v>
      </c>
      <c r="I9" s="66">
        <f t="shared" si="2"/>
        <v>13</v>
      </c>
      <c r="J9" s="65">
        <f>VLOOKUP($A9,'Return Data'!$B$7:$R$2843,8,0)</f>
        <v>6.5011000000000001</v>
      </c>
      <c r="K9" s="66">
        <f t="shared" si="3"/>
        <v>12</v>
      </c>
      <c r="L9" s="65">
        <f>VLOOKUP($A9,'Return Data'!$B$7:$R$2843,9,0)</f>
        <v>5.2256</v>
      </c>
      <c r="M9" s="66">
        <f t="shared" si="4"/>
        <v>9</v>
      </c>
      <c r="N9" s="65">
        <f>VLOOKUP($A9,'Return Data'!$B$7:$R$2843,10,0)</f>
        <v>4.8528000000000002</v>
      </c>
      <c r="O9" s="66">
        <f t="shared" si="5"/>
        <v>9</v>
      </c>
      <c r="P9" s="65">
        <f>VLOOKUP($A9,'Return Data'!$B$7:$R$2843,11,0)</f>
        <v>3.9868999999999999</v>
      </c>
      <c r="Q9" s="66">
        <f t="shared" si="6"/>
        <v>7</v>
      </c>
      <c r="R9" s="65">
        <f>VLOOKUP($A9,'Return Data'!$B$7:$R$2843,12,0)</f>
        <v>4.4687999999999999</v>
      </c>
      <c r="S9" s="66">
        <f t="shared" si="7"/>
        <v>11</v>
      </c>
      <c r="T9" s="65">
        <f>VLOOKUP($A9,'Return Data'!$B$7:$R$2843,13,0)</f>
        <v>6.5317999999999996</v>
      </c>
      <c r="U9" s="66">
        <f t="shared" si="8"/>
        <v>12</v>
      </c>
      <c r="V9" s="65">
        <f>VLOOKUP($A9,'Return Data'!$B$7:$R$2843,17,0)</f>
        <v>7.2515000000000001</v>
      </c>
      <c r="W9" s="66">
        <f t="shared" si="9"/>
        <v>3</v>
      </c>
      <c r="X9" s="65">
        <f>VLOOKUP($A9,'Return Data'!$B$7:$R$2843,14,0)</f>
        <v>7.4558</v>
      </c>
      <c r="Y9" s="66">
        <f t="shared" si="10"/>
        <v>2</v>
      </c>
      <c r="Z9" s="65">
        <f>VLOOKUP($A9,'Return Data'!$B$7:$R$2843,16,0)</f>
        <v>7.9062000000000001</v>
      </c>
      <c r="AA9" s="67">
        <f t="shared" si="11"/>
        <v>6</v>
      </c>
    </row>
    <row r="10" spans="1:27" x14ac:dyDescent="0.3">
      <c r="A10" s="63" t="s">
        <v>1018</v>
      </c>
      <c r="B10" s="64">
        <f>VLOOKUP($A10,'Return Data'!$B$7:$R$2843,3,0)</f>
        <v>44319</v>
      </c>
      <c r="C10" s="65">
        <f>VLOOKUP($A10,'Return Data'!$B$7:$R$2843,4,0)</f>
        <v>1561.0648000000001</v>
      </c>
      <c r="D10" s="65">
        <f>VLOOKUP($A10,'Return Data'!$B$7:$R$2843,5,0)</f>
        <v>4.5182000000000002</v>
      </c>
      <c r="E10" s="66">
        <f t="shared" si="0"/>
        <v>7</v>
      </c>
      <c r="F10" s="65">
        <f>VLOOKUP($A10,'Return Data'!$B$7:$R$2843,6,0)</f>
        <v>4.5182000000000002</v>
      </c>
      <c r="G10" s="66">
        <f t="shared" si="1"/>
        <v>7</v>
      </c>
      <c r="H10" s="65">
        <f>VLOOKUP($A10,'Return Data'!$B$7:$R$2843,7,0)</f>
        <v>4.3742999999999999</v>
      </c>
      <c r="I10" s="66">
        <f t="shared" si="2"/>
        <v>24</v>
      </c>
      <c r="J10" s="65">
        <f>VLOOKUP($A10,'Return Data'!$B$7:$R$2843,8,0)</f>
        <v>4.9561000000000002</v>
      </c>
      <c r="K10" s="66">
        <f t="shared" si="3"/>
        <v>25</v>
      </c>
      <c r="L10" s="65">
        <f>VLOOKUP($A10,'Return Data'!$B$7:$R$2843,9,0)</f>
        <v>4.3562000000000003</v>
      </c>
      <c r="M10" s="66">
        <f t="shared" si="4"/>
        <v>20</v>
      </c>
      <c r="N10" s="65">
        <f>VLOOKUP($A10,'Return Data'!$B$7:$R$2843,10,0)</f>
        <v>6.7633000000000001</v>
      </c>
      <c r="O10" s="66">
        <f t="shared" si="5"/>
        <v>2</v>
      </c>
      <c r="P10" s="65">
        <f>VLOOKUP($A10,'Return Data'!$B$7:$R$2843,11,0)</f>
        <v>9.8264999999999993</v>
      </c>
      <c r="Q10" s="66">
        <f t="shared" si="6"/>
        <v>2</v>
      </c>
      <c r="R10" s="65">
        <f>VLOOKUP($A10,'Return Data'!$B$7:$R$2843,12,0)</f>
        <v>9.3749000000000002</v>
      </c>
      <c r="S10" s="66">
        <f t="shared" si="7"/>
        <v>2</v>
      </c>
      <c r="T10" s="65">
        <f>VLOOKUP($A10,'Return Data'!$B$7:$R$2843,13,0)</f>
        <v>27.587199999999999</v>
      </c>
      <c r="U10" s="66">
        <f t="shared" si="8"/>
        <v>1</v>
      </c>
      <c r="V10" s="65">
        <f>VLOOKUP($A10,'Return Data'!$B$7:$R$2843,17,0)</f>
        <v>-15.2042</v>
      </c>
      <c r="W10" s="66">
        <f t="shared" si="9"/>
        <v>25</v>
      </c>
      <c r="X10" s="65">
        <f>VLOOKUP($A10,'Return Data'!$B$7:$R$2843,14,0)</f>
        <v>-8.5571000000000002</v>
      </c>
      <c r="Y10" s="66">
        <f t="shared" si="10"/>
        <v>25</v>
      </c>
      <c r="Z10" s="65">
        <f>VLOOKUP($A10,'Return Data'!$B$7:$R$2843,16,0)</f>
        <v>3.8247</v>
      </c>
      <c r="AA10" s="67">
        <f t="shared" si="11"/>
        <v>24</v>
      </c>
    </row>
    <row r="11" spans="1:27" x14ac:dyDescent="0.3">
      <c r="A11" s="63" t="s">
        <v>1022</v>
      </c>
      <c r="B11" s="64">
        <f>VLOOKUP($A11,'Return Data'!$B$7:$R$2843,3,0)</f>
        <v>44319</v>
      </c>
      <c r="C11" s="65">
        <f>VLOOKUP($A11,'Return Data'!$B$7:$R$2843,4,0)</f>
        <v>31.917899999999999</v>
      </c>
      <c r="D11" s="65">
        <f>VLOOKUP($A11,'Return Data'!$B$7:$R$2843,5,0)</f>
        <v>3.0503</v>
      </c>
      <c r="E11" s="66">
        <f t="shared" si="0"/>
        <v>25</v>
      </c>
      <c r="F11" s="65">
        <f>VLOOKUP($A11,'Return Data'!$B$7:$R$2843,6,0)</f>
        <v>3.0503</v>
      </c>
      <c r="G11" s="66">
        <f t="shared" si="1"/>
        <v>25</v>
      </c>
      <c r="H11" s="65">
        <f>VLOOKUP($A11,'Return Data'!$B$7:$R$2843,7,0)</f>
        <v>6.8212999999999999</v>
      </c>
      <c r="I11" s="66">
        <f t="shared" si="2"/>
        <v>7</v>
      </c>
      <c r="J11" s="65">
        <f>VLOOKUP($A11,'Return Data'!$B$7:$R$2843,8,0)</f>
        <v>6.3787000000000003</v>
      </c>
      <c r="K11" s="66">
        <f t="shared" si="3"/>
        <v>14</v>
      </c>
      <c r="L11" s="65">
        <f>VLOOKUP($A11,'Return Data'!$B$7:$R$2843,9,0)</f>
        <v>5.2225000000000001</v>
      </c>
      <c r="M11" s="66">
        <f t="shared" si="4"/>
        <v>10</v>
      </c>
      <c r="N11" s="65">
        <f>VLOOKUP($A11,'Return Data'!$B$7:$R$2843,10,0)</f>
        <v>5.1798000000000002</v>
      </c>
      <c r="O11" s="66">
        <f t="shared" si="5"/>
        <v>4</v>
      </c>
      <c r="P11" s="65">
        <f>VLOOKUP($A11,'Return Data'!$B$7:$R$2843,11,0)</f>
        <v>3.9323999999999999</v>
      </c>
      <c r="Q11" s="66">
        <f t="shared" si="6"/>
        <v>9</v>
      </c>
      <c r="R11" s="65">
        <f>VLOOKUP($A11,'Return Data'!$B$7:$R$2843,12,0)</f>
        <v>4.2244000000000002</v>
      </c>
      <c r="S11" s="66">
        <f t="shared" si="7"/>
        <v>14</v>
      </c>
      <c r="T11" s="65">
        <f>VLOOKUP($A11,'Return Data'!$B$7:$R$2843,13,0)</f>
        <v>6.0784000000000002</v>
      </c>
      <c r="U11" s="66">
        <f t="shared" si="8"/>
        <v>16</v>
      </c>
      <c r="V11" s="65">
        <f>VLOOKUP($A11,'Return Data'!$B$7:$R$2843,17,0)</f>
        <v>6.4962999999999997</v>
      </c>
      <c r="W11" s="66">
        <f t="shared" si="9"/>
        <v>10</v>
      </c>
      <c r="X11" s="65">
        <f>VLOOKUP($A11,'Return Data'!$B$7:$R$2843,14,0)</f>
        <v>6.8346</v>
      </c>
      <c r="Y11" s="66">
        <f t="shared" si="10"/>
        <v>11</v>
      </c>
      <c r="Z11" s="65">
        <f>VLOOKUP($A11,'Return Data'!$B$7:$R$2843,16,0)</f>
        <v>7.7530000000000001</v>
      </c>
      <c r="AA11" s="67">
        <f t="shared" si="11"/>
        <v>7</v>
      </c>
    </row>
    <row r="12" spans="1:27" x14ac:dyDescent="0.3">
      <c r="A12" s="63" t="s">
        <v>1025</v>
      </c>
      <c r="B12" s="64">
        <f>VLOOKUP($A12,'Return Data'!$B$7:$R$2843,3,0)</f>
        <v>44319</v>
      </c>
      <c r="C12" s="65">
        <f>VLOOKUP($A12,'Return Data'!$B$7:$R$2843,4,0)</f>
        <v>33.218699999999998</v>
      </c>
      <c r="D12" s="65">
        <f>VLOOKUP($A12,'Return Data'!$B$7:$R$2843,5,0)</f>
        <v>3.7370000000000001</v>
      </c>
      <c r="E12" s="66">
        <f t="shared" si="0"/>
        <v>21</v>
      </c>
      <c r="F12" s="65">
        <f>VLOOKUP($A12,'Return Data'!$B$7:$R$2843,6,0)</f>
        <v>3.7370000000000001</v>
      </c>
      <c r="G12" s="66">
        <f t="shared" si="1"/>
        <v>21</v>
      </c>
      <c r="H12" s="65">
        <f>VLOOKUP($A12,'Return Data'!$B$7:$R$2843,7,0)</f>
        <v>5.1851000000000003</v>
      </c>
      <c r="I12" s="66">
        <f t="shared" si="2"/>
        <v>19</v>
      </c>
      <c r="J12" s="65">
        <f>VLOOKUP($A12,'Return Data'!$B$7:$R$2843,8,0)</f>
        <v>5.3006000000000002</v>
      </c>
      <c r="K12" s="66">
        <f t="shared" si="3"/>
        <v>22</v>
      </c>
      <c r="L12" s="65">
        <f>VLOOKUP($A12,'Return Data'!$B$7:$R$2843,9,0)</f>
        <v>4.0335000000000001</v>
      </c>
      <c r="M12" s="66">
        <f t="shared" si="4"/>
        <v>25</v>
      </c>
      <c r="N12" s="65">
        <f>VLOOKUP($A12,'Return Data'!$B$7:$R$2843,10,0)</f>
        <v>3.9891000000000001</v>
      </c>
      <c r="O12" s="66">
        <f t="shared" si="5"/>
        <v>19</v>
      </c>
      <c r="P12" s="65">
        <f>VLOOKUP($A12,'Return Data'!$B$7:$R$2843,11,0)</f>
        <v>3.3618000000000001</v>
      </c>
      <c r="Q12" s="66">
        <f t="shared" si="6"/>
        <v>21</v>
      </c>
      <c r="R12" s="65">
        <f>VLOOKUP($A12,'Return Data'!$B$7:$R$2843,12,0)</f>
        <v>3.5876999999999999</v>
      </c>
      <c r="S12" s="66">
        <f t="shared" si="7"/>
        <v>23</v>
      </c>
      <c r="T12" s="65">
        <f>VLOOKUP($A12,'Return Data'!$B$7:$R$2843,13,0)</f>
        <v>5.2797000000000001</v>
      </c>
      <c r="U12" s="66">
        <f t="shared" si="8"/>
        <v>22</v>
      </c>
      <c r="V12" s="65">
        <f>VLOOKUP($A12,'Return Data'!$B$7:$R$2843,17,0)</f>
        <v>6.3616000000000001</v>
      </c>
      <c r="W12" s="66">
        <f t="shared" si="9"/>
        <v>12</v>
      </c>
      <c r="X12" s="65">
        <f>VLOOKUP($A12,'Return Data'!$B$7:$R$2843,14,0)</f>
        <v>6.7389999999999999</v>
      </c>
      <c r="Y12" s="66">
        <f t="shared" si="10"/>
        <v>12</v>
      </c>
      <c r="Z12" s="65">
        <f>VLOOKUP($A12,'Return Data'!$B$7:$R$2843,16,0)</f>
        <v>7.7042999999999999</v>
      </c>
      <c r="AA12" s="67">
        <f t="shared" si="11"/>
        <v>8</v>
      </c>
    </row>
    <row r="13" spans="1:27" x14ac:dyDescent="0.3">
      <c r="A13" s="63" t="s">
        <v>1027</v>
      </c>
      <c r="B13" s="64">
        <f>VLOOKUP($A13,'Return Data'!$B$7:$R$2843,3,0)</f>
        <v>44319</v>
      </c>
      <c r="C13" s="65">
        <f>VLOOKUP($A13,'Return Data'!$B$7:$R$2843,4,0)</f>
        <v>15.5967</v>
      </c>
      <c r="D13" s="65">
        <f>VLOOKUP($A13,'Return Data'!$B$7:$R$2843,5,0)</f>
        <v>4.1357999999999997</v>
      </c>
      <c r="E13" s="66">
        <f t="shared" si="0"/>
        <v>13</v>
      </c>
      <c r="F13" s="65">
        <f>VLOOKUP($A13,'Return Data'!$B$7:$R$2843,6,0)</f>
        <v>4.1357999999999997</v>
      </c>
      <c r="G13" s="66">
        <f t="shared" si="1"/>
        <v>13</v>
      </c>
      <c r="H13" s="65">
        <f>VLOOKUP($A13,'Return Data'!$B$7:$R$2843,7,0)</f>
        <v>6.8625999999999996</v>
      </c>
      <c r="I13" s="66">
        <f t="shared" si="2"/>
        <v>6</v>
      </c>
      <c r="J13" s="65">
        <f>VLOOKUP($A13,'Return Data'!$B$7:$R$2843,8,0)</f>
        <v>7.1741000000000001</v>
      </c>
      <c r="K13" s="66">
        <f t="shared" si="3"/>
        <v>5</v>
      </c>
      <c r="L13" s="65">
        <f>VLOOKUP($A13,'Return Data'!$B$7:$R$2843,9,0)</f>
        <v>5.1082000000000001</v>
      </c>
      <c r="M13" s="66">
        <f t="shared" si="4"/>
        <v>11</v>
      </c>
      <c r="N13" s="65">
        <f>VLOOKUP($A13,'Return Data'!$B$7:$R$2843,10,0)</f>
        <v>4.8341000000000003</v>
      </c>
      <c r="O13" s="66">
        <f t="shared" si="5"/>
        <v>10</v>
      </c>
      <c r="P13" s="65">
        <f>VLOOKUP($A13,'Return Data'!$B$7:$R$2843,11,0)</f>
        <v>3.7856999999999998</v>
      </c>
      <c r="Q13" s="66">
        <f t="shared" si="6"/>
        <v>16</v>
      </c>
      <c r="R13" s="65">
        <f>VLOOKUP($A13,'Return Data'!$B$7:$R$2843,12,0)</f>
        <v>4.1276999999999999</v>
      </c>
      <c r="S13" s="66">
        <f t="shared" si="7"/>
        <v>16</v>
      </c>
      <c r="T13" s="65">
        <f>VLOOKUP($A13,'Return Data'!$B$7:$R$2843,13,0)</f>
        <v>5.8522999999999996</v>
      </c>
      <c r="U13" s="66">
        <f t="shared" si="8"/>
        <v>19</v>
      </c>
      <c r="V13" s="65">
        <f>VLOOKUP($A13,'Return Data'!$B$7:$R$2843,17,0)</f>
        <v>6.8932000000000002</v>
      </c>
      <c r="W13" s="66">
        <f t="shared" si="9"/>
        <v>7</v>
      </c>
      <c r="X13" s="65">
        <f>VLOOKUP($A13,'Return Data'!$B$7:$R$2843,14,0)</f>
        <v>7.2370000000000001</v>
      </c>
      <c r="Y13" s="66">
        <f t="shared" si="10"/>
        <v>7</v>
      </c>
      <c r="Z13" s="65">
        <f>VLOOKUP($A13,'Return Data'!$B$7:$R$2843,16,0)</f>
        <v>7.4904999999999999</v>
      </c>
      <c r="AA13" s="67">
        <f t="shared" si="11"/>
        <v>13</v>
      </c>
    </row>
    <row r="14" spans="1:27" x14ac:dyDescent="0.3">
      <c r="A14" s="63" t="s">
        <v>1934</v>
      </c>
      <c r="B14" s="64">
        <f>VLOOKUP($A14,'Return Data'!$B$7:$R$2843,3,0)</f>
        <v>44319</v>
      </c>
      <c r="C14" s="65">
        <f>VLOOKUP($A14,'Return Data'!$B$7:$R$2843,4,0)</f>
        <v>23.556899999999999</v>
      </c>
      <c r="D14" s="65">
        <f>VLOOKUP($A14,'Return Data'!$B$7:$R$2843,5,0)</f>
        <v>12.2012</v>
      </c>
      <c r="E14" s="66">
        <f t="shared" si="0"/>
        <v>1</v>
      </c>
      <c r="F14" s="65">
        <f>VLOOKUP($A14,'Return Data'!$B$7:$R$2843,6,0)</f>
        <v>12.2012</v>
      </c>
      <c r="G14" s="66">
        <f t="shared" si="1"/>
        <v>1</v>
      </c>
      <c r="H14" s="65">
        <f>VLOOKUP($A14,'Return Data'!$B$7:$R$2843,7,0)</f>
        <v>25.177600000000002</v>
      </c>
      <c r="I14" s="66">
        <f t="shared" si="2"/>
        <v>1</v>
      </c>
      <c r="J14" s="65">
        <f>VLOOKUP($A14,'Return Data'!$B$7:$R$2843,8,0)</f>
        <v>20.929200000000002</v>
      </c>
      <c r="K14" s="66">
        <f t="shared" si="3"/>
        <v>1</v>
      </c>
      <c r="L14" s="65">
        <f>VLOOKUP($A14,'Return Data'!$B$7:$R$2843,9,0)</f>
        <v>16.57</v>
      </c>
      <c r="M14" s="66">
        <f t="shared" si="4"/>
        <v>1</v>
      </c>
      <c r="N14" s="65">
        <f>VLOOKUP($A14,'Return Data'!$B$7:$R$2843,10,0)</f>
        <v>13.245100000000001</v>
      </c>
      <c r="O14" s="66">
        <f t="shared" si="5"/>
        <v>1</v>
      </c>
      <c r="P14" s="65">
        <f>VLOOKUP($A14,'Return Data'!$B$7:$R$2843,11,0)</f>
        <v>15.502800000000001</v>
      </c>
      <c r="Q14" s="66">
        <f t="shared" si="6"/>
        <v>1</v>
      </c>
      <c r="R14" s="65">
        <f>VLOOKUP($A14,'Return Data'!$B$7:$R$2843,12,0)</f>
        <v>14.5779</v>
      </c>
      <c r="S14" s="66">
        <f t="shared" si="7"/>
        <v>1</v>
      </c>
      <c r="T14" s="65">
        <f>VLOOKUP($A14,'Return Data'!$B$7:$R$2843,13,0)</f>
        <v>14.2523</v>
      </c>
      <c r="U14" s="66">
        <f t="shared" si="8"/>
        <v>3</v>
      </c>
      <c r="V14" s="65">
        <f>VLOOKUP($A14,'Return Data'!$B$7:$R$2843,17,0)</f>
        <v>4.0069999999999997</v>
      </c>
      <c r="W14" s="66">
        <f t="shared" si="9"/>
        <v>19</v>
      </c>
      <c r="X14" s="65">
        <f>VLOOKUP($A14,'Return Data'!$B$7:$R$2843,14,0)</f>
        <v>5.5008999999999997</v>
      </c>
      <c r="Y14" s="66">
        <f t="shared" si="10"/>
        <v>18</v>
      </c>
      <c r="Z14" s="65">
        <f>VLOOKUP($A14,'Return Data'!$B$7:$R$2843,16,0)</f>
        <v>8.2743000000000002</v>
      </c>
      <c r="AA14" s="67">
        <f t="shared" si="11"/>
        <v>1</v>
      </c>
    </row>
    <row r="15" spans="1:27" x14ac:dyDescent="0.3">
      <c r="A15" s="63" t="s">
        <v>1032</v>
      </c>
      <c r="B15" s="64">
        <f>VLOOKUP($A15,'Return Data'!$B$7:$R$2843,3,0)</f>
        <v>44319</v>
      </c>
      <c r="C15" s="65">
        <f>VLOOKUP($A15,'Return Data'!$B$7:$R$2843,4,0)</f>
        <v>45.211100000000002</v>
      </c>
      <c r="D15" s="65">
        <f>VLOOKUP($A15,'Return Data'!$B$7:$R$2843,5,0)</f>
        <v>8.2133000000000003</v>
      </c>
      <c r="E15" s="66">
        <f t="shared" si="0"/>
        <v>3</v>
      </c>
      <c r="F15" s="65">
        <f>VLOOKUP($A15,'Return Data'!$B$7:$R$2843,6,0)</f>
        <v>8.2133000000000003</v>
      </c>
      <c r="G15" s="66">
        <f t="shared" si="1"/>
        <v>3</v>
      </c>
      <c r="H15" s="65">
        <f>VLOOKUP($A15,'Return Data'!$B$7:$R$2843,7,0)</f>
        <v>4.4786999999999999</v>
      </c>
      <c r="I15" s="66">
        <f t="shared" si="2"/>
        <v>23</v>
      </c>
      <c r="J15" s="65">
        <f>VLOOKUP($A15,'Return Data'!$B$7:$R$2843,8,0)</f>
        <v>5.4550999999999998</v>
      </c>
      <c r="K15" s="66">
        <f t="shared" si="3"/>
        <v>20</v>
      </c>
      <c r="L15" s="65">
        <f>VLOOKUP($A15,'Return Data'!$B$7:$R$2843,9,0)</f>
        <v>4.9393000000000002</v>
      </c>
      <c r="M15" s="66">
        <f t="shared" si="4"/>
        <v>14</v>
      </c>
      <c r="N15" s="65">
        <f>VLOOKUP($A15,'Return Data'!$B$7:$R$2843,10,0)</f>
        <v>3.7338</v>
      </c>
      <c r="O15" s="66">
        <f t="shared" si="5"/>
        <v>22</v>
      </c>
      <c r="P15" s="65">
        <f>VLOOKUP($A15,'Return Data'!$B$7:$R$2843,11,0)</f>
        <v>4.3772000000000002</v>
      </c>
      <c r="Q15" s="66">
        <f t="shared" si="6"/>
        <v>6</v>
      </c>
      <c r="R15" s="65">
        <f>VLOOKUP($A15,'Return Data'!$B$7:$R$2843,12,0)</f>
        <v>5.1736000000000004</v>
      </c>
      <c r="S15" s="66">
        <f t="shared" si="7"/>
        <v>4</v>
      </c>
      <c r="T15" s="65">
        <f>VLOOKUP($A15,'Return Data'!$B$7:$R$2843,13,0)</f>
        <v>7.5965999999999996</v>
      </c>
      <c r="U15" s="66">
        <f t="shared" si="8"/>
        <v>7</v>
      </c>
      <c r="V15" s="65">
        <f>VLOOKUP($A15,'Return Data'!$B$7:$R$2843,17,0)</f>
        <v>7.2633999999999999</v>
      </c>
      <c r="W15" s="66">
        <f t="shared" si="9"/>
        <v>2</v>
      </c>
      <c r="X15" s="65">
        <f>VLOOKUP($A15,'Return Data'!$B$7:$R$2843,14,0)</f>
        <v>7.2519999999999998</v>
      </c>
      <c r="Y15" s="66">
        <f t="shared" si="10"/>
        <v>6</v>
      </c>
      <c r="Z15" s="65">
        <f>VLOOKUP($A15,'Return Data'!$B$7:$R$2843,16,0)</f>
        <v>7.2796000000000003</v>
      </c>
      <c r="AA15" s="67">
        <f t="shared" si="11"/>
        <v>16</v>
      </c>
    </row>
    <row r="16" spans="1:27" x14ac:dyDescent="0.3">
      <c r="A16" s="63" t="s">
        <v>1034</v>
      </c>
      <c r="B16" s="64">
        <f>VLOOKUP($A16,'Return Data'!$B$7:$R$2843,3,0)</f>
        <v>44319</v>
      </c>
      <c r="C16" s="65">
        <f>VLOOKUP($A16,'Return Data'!$B$7:$R$2843,4,0)</f>
        <v>16.2666</v>
      </c>
      <c r="D16" s="65">
        <f>VLOOKUP($A16,'Return Data'!$B$7:$R$2843,5,0)</f>
        <v>3.8157999999999999</v>
      </c>
      <c r="E16" s="66">
        <f t="shared" si="0"/>
        <v>18</v>
      </c>
      <c r="F16" s="65">
        <f>VLOOKUP($A16,'Return Data'!$B$7:$R$2843,6,0)</f>
        <v>3.8157999999999999</v>
      </c>
      <c r="G16" s="66">
        <f t="shared" si="1"/>
        <v>18</v>
      </c>
      <c r="H16" s="65">
        <f>VLOOKUP($A16,'Return Data'!$B$7:$R$2843,7,0)</f>
        <v>4.9090999999999996</v>
      </c>
      <c r="I16" s="66">
        <f t="shared" si="2"/>
        <v>21</v>
      </c>
      <c r="J16" s="65">
        <f>VLOOKUP($A16,'Return Data'!$B$7:$R$2843,8,0)</f>
        <v>6.5879000000000003</v>
      </c>
      <c r="K16" s="66">
        <f t="shared" si="3"/>
        <v>11</v>
      </c>
      <c r="L16" s="65">
        <f>VLOOKUP($A16,'Return Data'!$B$7:$R$2843,9,0)</f>
        <v>5.3292000000000002</v>
      </c>
      <c r="M16" s="66">
        <f t="shared" si="4"/>
        <v>8</v>
      </c>
      <c r="N16" s="65">
        <f>VLOOKUP($A16,'Return Data'!$B$7:$R$2843,10,0)</f>
        <v>4.7462</v>
      </c>
      <c r="O16" s="66">
        <f t="shared" si="5"/>
        <v>13</v>
      </c>
      <c r="P16" s="65">
        <f>VLOOKUP($A16,'Return Data'!$B$7:$R$2843,11,0)</f>
        <v>3.4087999999999998</v>
      </c>
      <c r="Q16" s="66">
        <f t="shared" si="6"/>
        <v>20</v>
      </c>
      <c r="R16" s="65">
        <f>VLOOKUP($A16,'Return Data'!$B$7:$R$2843,12,0)</f>
        <v>3.9047999999999998</v>
      </c>
      <c r="S16" s="66">
        <f t="shared" si="7"/>
        <v>19</v>
      </c>
      <c r="T16" s="65">
        <f>VLOOKUP($A16,'Return Data'!$B$7:$R$2843,13,0)</f>
        <v>2.9723999999999999</v>
      </c>
      <c r="U16" s="66">
        <f t="shared" si="8"/>
        <v>24</v>
      </c>
      <c r="V16" s="65">
        <f>VLOOKUP($A16,'Return Data'!$B$7:$R$2843,17,0)</f>
        <v>-0.4</v>
      </c>
      <c r="W16" s="66">
        <f t="shared" si="9"/>
        <v>22</v>
      </c>
      <c r="X16" s="65">
        <f>VLOOKUP($A16,'Return Data'!$B$7:$R$2843,14,0)</f>
        <v>2.0371000000000001</v>
      </c>
      <c r="Y16" s="66">
        <f t="shared" si="10"/>
        <v>22</v>
      </c>
      <c r="Z16" s="65">
        <f>VLOOKUP($A16,'Return Data'!$B$7:$R$2843,16,0)</f>
        <v>3.3996</v>
      </c>
      <c r="AA16" s="67">
        <f t="shared" si="11"/>
        <v>25</v>
      </c>
    </row>
    <row r="17" spans="1:27" x14ac:dyDescent="0.3">
      <c r="A17" s="63" t="s">
        <v>1036</v>
      </c>
      <c r="B17" s="64">
        <f>VLOOKUP($A17,'Return Data'!$B$7:$R$2843,3,0)</f>
        <v>44319</v>
      </c>
      <c r="C17" s="65">
        <f>VLOOKUP($A17,'Return Data'!$B$7:$R$2843,4,0)</f>
        <v>418.0419</v>
      </c>
      <c r="D17" s="65">
        <f>VLOOKUP($A17,'Return Data'!$B$7:$R$2843,5,0)</f>
        <v>8.3468999999999998</v>
      </c>
      <c r="E17" s="66">
        <f t="shared" si="0"/>
        <v>2</v>
      </c>
      <c r="F17" s="65">
        <f>VLOOKUP($A17,'Return Data'!$B$7:$R$2843,6,0)</f>
        <v>8.3468999999999998</v>
      </c>
      <c r="G17" s="66">
        <f t="shared" si="1"/>
        <v>2</v>
      </c>
      <c r="H17" s="65">
        <f>VLOOKUP($A17,'Return Data'!$B$7:$R$2843,7,0)</f>
        <v>8.7659000000000002</v>
      </c>
      <c r="I17" s="66">
        <f t="shared" si="2"/>
        <v>2</v>
      </c>
      <c r="J17" s="65">
        <f>VLOOKUP($A17,'Return Data'!$B$7:$R$2843,8,0)</f>
        <v>8.5984999999999996</v>
      </c>
      <c r="K17" s="66">
        <f t="shared" si="3"/>
        <v>2</v>
      </c>
      <c r="L17" s="65">
        <f>VLOOKUP($A17,'Return Data'!$B$7:$R$2843,9,0)</f>
        <v>5.4215</v>
      </c>
      <c r="M17" s="66">
        <f t="shared" si="4"/>
        <v>6</v>
      </c>
      <c r="N17" s="65">
        <f>VLOOKUP($A17,'Return Data'!$B$7:$R$2843,10,0)</f>
        <v>3.1591999999999998</v>
      </c>
      <c r="O17" s="66">
        <f t="shared" si="5"/>
        <v>25</v>
      </c>
      <c r="P17" s="65">
        <f>VLOOKUP($A17,'Return Data'!$B$7:$R$2843,11,0)</f>
        <v>4.4471999999999996</v>
      </c>
      <c r="Q17" s="66">
        <f t="shared" si="6"/>
        <v>5</v>
      </c>
      <c r="R17" s="65">
        <f>VLOOKUP($A17,'Return Data'!$B$7:$R$2843,12,0)</f>
        <v>5.0753000000000004</v>
      </c>
      <c r="S17" s="66">
        <f t="shared" si="7"/>
        <v>5</v>
      </c>
      <c r="T17" s="65">
        <f>VLOOKUP($A17,'Return Data'!$B$7:$R$2843,13,0)</f>
        <v>7.7388000000000003</v>
      </c>
      <c r="U17" s="66">
        <f t="shared" si="8"/>
        <v>6</v>
      </c>
      <c r="V17" s="65">
        <f>VLOOKUP($A17,'Return Data'!$B$7:$R$2843,17,0)</f>
        <v>7.7089999999999996</v>
      </c>
      <c r="W17" s="66">
        <f t="shared" si="9"/>
        <v>1</v>
      </c>
      <c r="X17" s="65">
        <f>VLOOKUP($A17,'Return Data'!$B$7:$R$2843,14,0)</f>
        <v>7.7438000000000002</v>
      </c>
      <c r="Y17" s="66">
        <f t="shared" si="10"/>
        <v>1</v>
      </c>
      <c r="Z17" s="65">
        <f>VLOOKUP($A17,'Return Data'!$B$7:$R$2843,16,0)</f>
        <v>7.9889000000000001</v>
      </c>
      <c r="AA17" s="67">
        <f t="shared" si="11"/>
        <v>3</v>
      </c>
    </row>
    <row r="18" spans="1:27" x14ac:dyDescent="0.3">
      <c r="A18" s="63" t="s">
        <v>1039</v>
      </c>
      <c r="B18" s="64">
        <f>VLOOKUP($A18,'Return Data'!$B$7:$R$2843,3,0)</f>
        <v>44319</v>
      </c>
      <c r="C18" s="65">
        <f>VLOOKUP($A18,'Return Data'!$B$7:$R$2843,4,0)</f>
        <v>30.381</v>
      </c>
      <c r="D18" s="65">
        <f>VLOOKUP($A18,'Return Data'!$B$7:$R$2843,5,0)</f>
        <v>4.2865000000000002</v>
      </c>
      <c r="E18" s="66">
        <f t="shared" si="0"/>
        <v>10</v>
      </c>
      <c r="F18" s="65">
        <f>VLOOKUP($A18,'Return Data'!$B$7:$R$2843,6,0)</f>
        <v>4.2865000000000002</v>
      </c>
      <c r="G18" s="66">
        <f t="shared" si="1"/>
        <v>10</v>
      </c>
      <c r="H18" s="65">
        <f>VLOOKUP($A18,'Return Data'!$B$7:$R$2843,7,0)</f>
        <v>6.0312000000000001</v>
      </c>
      <c r="I18" s="66">
        <f t="shared" si="2"/>
        <v>12</v>
      </c>
      <c r="J18" s="65">
        <f>VLOOKUP($A18,'Return Data'!$B$7:$R$2843,8,0)</f>
        <v>6.6848999999999998</v>
      </c>
      <c r="K18" s="66">
        <f t="shared" si="3"/>
        <v>9</v>
      </c>
      <c r="L18" s="65">
        <f>VLOOKUP($A18,'Return Data'!$B$7:$R$2843,9,0)</f>
        <v>4.9955999999999996</v>
      </c>
      <c r="M18" s="66">
        <f t="shared" si="4"/>
        <v>13</v>
      </c>
      <c r="N18" s="65">
        <f>VLOOKUP($A18,'Return Data'!$B$7:$R$2843,10,0)</f>
        <v>4.9330999999999996</v>
      </c>
      <c r="O18" s="66">
        <f t="shared" si="5"/>
        <v>8</v>
      </c>
      <c r="P18" s="65">
        <f>VLOOKUP($A18,'Return Data'!$B$7:$R$2843,11,0)</f>
        <v>3.8199000000000001</v>
      </c>
      <c r="Q18" s="66">
        <f t="shared" si="6"/>
        <v>15</v>
      </c>
      <c r="R18" s="65">
        <f>VLOOKUP($A18,'Return Data'!$B$7:$R$2843,12,0)</f>
        <v>4.0213000000000001</v>
      </c>
      <c r="S18" s="66">
        <f t="shared" si="7"/>
        <v>17</v>
      </c>
      <c r="T18" s="65">
        <f>VLOOKUP($A18,'Return Data'!$B$7:$R$2843,13,0)</f>
        <v>5.9123000000000001</v>
      </c>
      <c r="U18" s="66">
        <f t="shared" si="8"/>
        <v>18</v>
      </c>
      <c r="V18" s="65">
        <f>VLOOKUP($A18,'Return Data'!$B$7:$R$2843,17,0)</f>
        <v>6.8738000000000001</v>
      </c>
      <c r="W18" s="66">
        <f t="shared" si="9"/>
        <v>8</v>
      </c>
      <c r="X18" s="65">
        <f>VLOOKUP($A18,'Return Data'!$B$7:$R$2843,14,0)</f>
        <v>7.1492000000000004</v>
      </c>
      <c r="Y18" s="66">
        <f t="shared" si="10"/>
        <v>8</v>
      </c>
      <c r="Z18" s="65">
        <f>VLOOKUP($A18,'Return Data'!$B$7:$R$2843,16,0)</f>
        <v>7.5324999999999998</v>
      </c>
      <c r="AA18" s="67">
        <f t="shared" si="11"/>
        <v>12</v>
      </c>
    </row>
    <row r="19" spans="1:27" x14ac:dyDescent="0.3">
      <c r="A19" s="63" t="s">
        <v>1040</v>
      </c>
      <c r="B19" s="64">
        <f>VLOOKUP($A19,'Return Data'!$B$7:$R$2843,3,0)</f>
        <v>44319</v>
      </c>
      <c r="C19" s="65">
        <f>VLOOKUP($A19,'Return Data'!$B$7:$R$2843,4,0)</f>
        <v>2979.7655</v>
      </c>
      <c r="D19" s="65">
        <f>VLOOKUP($A19,'Return Data'!$B$7:$R$2843,5,0)</f>
        <v>4.0705999999999998</v>
      </c>
      <c r="E19" s="66">
        <f t="shared" si="0"/>
        <v>14</v>
      </c>
      <c r="F19" s="65">
        <f>VLOOKUP($A19,'Return Data'!$B$7:$R$2843,6,0)</f>
        <v>4.0705999999999998</v>
      </c>
      <c r="G19" s="66">
        <f t="shared" si="1"/>
        <v>14</v>
      </c>
      <c r="H19" s="65">
        <f>VLOOKUP($A19,'Return Data'!$B$7:$R$2843,7,0)</f>
        <v>6.3822999999999999</v>
      </c>
      <c r="I19" s="66">
        <f t="shared" si="2"/>
        <v>9</v>
      </c>
      <c r="J19" s="65">
        <f>VLOOKUP($A19,'Return Data'!$B$7:$R$2843,8,0)</f>
        <v>7.2592999999999996</v>
      </c>
      <c r="K19" s="66">
        <f t="shared" si="3"/>
        <v>4</v>
      </c>
      <c r="L19" s="65">
        <f>VLOOKUP($A19,'Return Data'!$B$7:$R$2843,9,0)</f>
        <v>5.3517000000000001</v>
      </c>
      <c r="M19" s="66">
        <f t="shared" si="4"/>
        <v>7</v>
      </c>
      <c r="N19" s="65">
        <f>VLOOKUP($A19,'Return Data'!$B$7:$R$2843,10,0)</f>
        <v>5.1207000000000003</v>
      </c>
      <c r="O19" s="66">
        <f t="shared" si="5"/>
        <v>5</v>
      </c>
      <c r="P19" s="65">
        <f>VLOOKUP($A19,'Return Data'!$B$7:$R$2843,11,0)</f>
        <v>3.8731</v>
      </c>
      <c r="Q19" s="66">
        <f t="shared" si="6"/>
        <v>11</v>
      </c>
      <c r="R19" s="65">
        <f>VLOOKUP($A19,'Return Data'!$B$7:$R$2843,12,0)</f>
        <v>4.22</v>
      </c>
      <c r="S19" s="66">
        <f t="shared" si="7"/>
        <v>15</v>
      </c>
      <c r="T19" s="65">
        <f>VLOOKUP($A19,'Return Data'!$B$7:$R$2843,13,0)</f>
        <v>6.3437000000000001</v>
      </c>
      <c r="U19" s="66">
        <f t="shared" si="8"/>
        <v>14</v>
      </c>
      <c r="V19" s="65">
        <f>VLOOKUP($A19,'Return Data'!$B$7:$R$2843,17,0)</f>
        <v>7.1497999999999999</v>
      </c>
      <c r="W19" s="66">
        <f t="shared" si="9"/>
        <v>6</v>
      </c>
      <c r="X19" s="65">
        <f>VLOOKUP($A19,'Return Data'!$B$7:$R$2843,14,0)</f>
        <v>7.4078999999999997</v>
      </c>
      <c r="Y19" s="66">
        <f t="shared" si="10"/>
        <v>4</v>
      </c>
      <c r="Z19" s="65">
        <f>VLOOKUP($A19,'Return Data'!$B$7:$R$2843,16,0)</f>
        <v>7.9336000000000002</v>
      </c>
      <c r="AA19" s="67">
        <f t="shared" si="11"/>
        <v>4</v>
      </c>
    </row>
    <row r="20" spans="1:27" x14ac:dyDescent="0.3">
      <c r="A20" s="63" t="s">
        <v>1042</v>
      </c>
      <c r="B20" s="64">
        <f>VLOOKUP($A20,'Return Data'!$B$7:$R$2843,3,0)</f>
        <v>44319</v>
      </c>
      <c r="C20" s="65">
        <f>VLOOKUP($A20,'Return Data'!$B$7:$R$2843,4,0)</f>
        <v>29.305099999999999</v>
      </c>
      <c r="D20" s="65">
        <f>VLOOKUP($A20,'Return Data'!$B$7:$R$2843,5,0)</f>
        <v>3.1977000000000002</v>
      </c>
      <c r="E20" s="66">
        <f t="shared" si="0"/>
        <v>24</v>
      </c>
      <c r="F20" s="65">
        <f>VLOOKUP($A20,'Return Data'!$B$7:$R$2843,6,0)</f>
        <v>3.1977000000000002</v>
      </c>
      <c r="G20" s="66">
        <f t="shared" si="1"/>
        <v>24</v>
      </c>
      <c r="H20" s="65">
        <f>VLOOKUP($A20,'Return Data'!$B$7:$R$2843,7,0)</f>
        <v>4.6660000000000004</v>
      </c>
      <c r="I20" s="66">
        <f t="shared" si="2"/>
        <v>22</v>
      </c>
      <c r="J20" s="65">
        <f>VLOOKUP($A20,'Return Data'!$B$7:$R$2843,8,0)</f>
        <v>5.0362999999999998</v>
      </c>
      <c r="K20" s="66">
        <f t="shared" si="3"/>
        <v>24</v>
      </c>
      <c r="L20" s="65">
        <f>VLOOKUP($A20,'Return Data'!$B$7:$R$2843,9,0)</f>
        <v>4.1406999999999998</v>
      </c>
      <c r="M20" s="66">
        <f t="shared" si="4"/>
        <v>23</v>
      </c>
      <c r="N20" s="65">
        <f>VLOOKUP($A20,'Return Data'!$B$7:$R$2843,10,0)</f>
        <v>3.7282000000000002</v>
      </c>
      <c r="O20" s="66">
        <f t="shared" si="5"/>
        <v>23</v>
      </c>
      <c r="P20" s="65">
        <f>VLOOKUP($A20,'Return Data'!$B$7:$R$2843,11,0)</f>
        <v>3.1753999999999998</v>
      </c>
      <c r="Q20" s="66">
        <f t="shared" si="6"/>
        <v>25</v>
      </c>
      <c r="R20" s="65">
        <f>VLOOKUP($A20,'Return Data'!$B$7:$R$2843,12,0)</f>
        <v>3.5024999999999999</v>
      </c>
      <c r="S20" s="66">
        <f t="shared" si="7"/>
        <v>24</v>
      </c>
      <c r="T20" s="65">
        <f>VLOOKUP($A20,'Return Data'!$B$7:$R$2843,13,0)</f>
        <v>25.764500000000002</v>
      </c>
      <c r="U20" s="66">
        <f t="shared" si="8"/>
        <v>2</v>
      </c>
      <c r="V20" s="65">
        <f>VLOOKUP($A20,'Return Data'!$B$7:$R$2843,17,0)</f>
        <v>4.7919999999999998</v>
      </c>
      <c r="W20" s="66">
        <f t="shared" si="9"/>
        <v>16</v>
      </c>
      <c r="X20" s="65">
        <f>VLOOKUP($A20,'Return Data'!$B$7:$R$2843,14,0)</f>
        <v>5.6597</v>
      </c>
      <c r="Y20" s="66">
        <f t="shared" si="10"/>
        <v>17</v>
      </c>
      <c r="Z20" s="65">
        <f>VLOOKUP($A20,'Return Data'!$B$7:$R$2843,16,0)</f>
        <v>7.6376999999999997</v>
      </c>
      <c r="AA20" s="67">
        <f t="shared" si="11"/>
        <v>11</v>
      </c>
    </row>
    <row r="21" spans="1:27" x14ac:dyDescent="0.3">
      <c r="A21" s="63" t="s">
        <v>1044</v>
      </c>
      <c r="B21" s="64">
        <f>VLOOKUP($A21,'Return Data'!$B$7:$R$2843,3,0)</f>
        <v>44319</v>
      </c>
      <c r="C21" s="65">
        <f>VLOOKUP($A21,'Return Data'!$B$7:$R$2843,4,0)</f>
        <v>2641.3820999999998</v>
      </c>
      <c r="D21" s="65">
        <f>VLOOKUP($A21,'Return Data'!$B$7:$R$2843,5,0)</f>
        <v>6.0952000000000002</v>
      </c>
      <c r="E21" s="66">
        <f t="shared" si="0"/>
        <v>4</v>
      </c>
      <c r="F21" s="65">
        <f>VLOOKUP($A21,'Return Data'!$B$7:$R$2843,6,0)</f>
        <v>6.0952000000000002</v>
      </c>
      <c r="G21" s="66">
        <f t="shared" si="1"/>
        <v>4</v>
      </c>
      <c r="H21" s="65">
        <f>VLOOKUP($A21,'Return Data'!$B$7:$R$2843,7,0)</f>
        <v>8.1821000000000002</v>
      </c>
      <c r="I21" s="66">
        <f t="shared" si="2"/>
        <v>3</v>
      </c>
      <c r="J21" s="65">
        <f>VLOOKUP($A21,'Return Data'!$B$7:$R$2843,8,0)</f>
        <v>6.9198000000000004</v>
      </c>
      <c r="K21" s="66">
        <f t="shared" si="3"/>
        <v>7</v>
      </c>
      <c r="L21" s="65">
        <f>VLOOKUP($A21,'Return Data'!$B$7:$R$2843,9,0)</f>
        <v>5.6355000000000004</v>
      </c>
      <c r="M21" s="66">
        <f t="shared" si="4"/>
        <v>4</v>
      </c>
      <c r="N21" s="65">
        <f>VLOOKUP($A21,'Return Data'!$B$7:$R$2843,10,0)</f>
        <v>4.4249000000000001</v>
      </c>
      <c r="O21" s="66">
        <f t="shared" si="5"/>
        <v>15</v>
      </c>
      <c r="P21" s="65">
        <f>VLOOKUP($A21,'Return Data'!$B$7:$R$2843,11,0)</f>
        <v>3.6114999999999999</v>
      </c>
      <c r="Q21" s="66">
        <f t="shared" si="6"/>
        <v>17</v>
      </c>
      <c r="R21" s="65">
        <f>VLOOKUP($A21,'Return Data'!$B$7:$R$2843,12,0)</f>
        <v>4.6013999999999999</v>
      </c>
      <c r="S21" s="66">
        <f t="shared" si="7"/>
        <v>7</v>
      </c>
      <c r="T21" s="65">
        <f>VLOOKUP($A21,'Return Data'!$B$7:$R$2843,13,0)</f>
        <v>7.4804000000000004</v>
      </c>
      <c r="U21" s="66">
        <f t="shared" si="8"/>
        <v>8</v>
      </c>
      <c r="V21" s="65">
        <f>VLOOKUP($A21,'Return Data'!$B$7:$R$2843,17,0)</f>
        <v>7.1764000000000001</v>
      </c>
      <c r="W21" s="66">
        <f t="shared" si="9"/>
        <v>5</v>
      </c>
      <c r="X21" s="65">
        <f>VLOOKUP($A21,'Return Data'!$B$7:$R$2843,14,0)</f>
        <v>7.4234</v>
      </c>
      <c r="Y21" s="66">
        <f t="shared" si="10"/>
        <v>3</v>
      </c>
      <c r="Z21" s="65">
        <f>VLOOKUP($A21,'Return Data'!$B$7:$R$2843,16,0)</f>
        <v>7.6555999999999997</v>
      </c>
      <c r="AA21" s="67">
        <f t="shared" si="11"/>
        <v>9</v>
      </c>
    </row>
    <row r="22" spans="1:27" x14ac:dyDescent="0.3">
      <c r="A22" s="63" t="s">
        <v>1047</v>
      </c>
      <c r="B22" s="64">
        <f>VLOOKUP($A22,'Return Data'!$B$7:$R$2843,3,0)</f>
        <v>44319</v>
      </c>
      <c r="C22" s="65">
        <f>VLOOKUP($A22,'Return Data'!$B$7:$R$2843,4,0)</f>
        <v>22.2745</v>
      </c>
      <c r="D22" s="65">
        <f>VLOOKUP($A22,'Return Data'!$B$7:$R$2843,5,0)</f>
        <v>3.8794</v>
      </c>
      <c r="E22" s="66">
        <f t="shared" si="0"/>
        <v>17</v>
      </c>
      <c r="F22" s="65">
        <f>VLOOKUP($A22,'Return Data'!$B$7:$R$2843,6,0)</f>
        <v>3.8794</v>
      </c>
      <c r="G22" s="66">
        <f t="shared" si="1"/>
        <v>17</v>
      </c>
      <c r="H22" s="65">
        <f>VLOOKUP($A22,'Return Data'!$B$7:$R$2843,7,0)</f>
        <v>6.4923999999999999</v>
      </c>
      <c r="I22" s="66">
        <f t="shared" si="2"/>
        <v>8</v>
      </c>
      <c r="J22" s="65">
        <f>VLOOKUP($A22,'Return Data'!$B$7:$R$2843,8,0)</f>
        <v>6.6299000000000001</v>
      </c>
      <c r="K22" s="66">
        <f t="shared" si="3"/>
        <v>10</v>
      </c>
      <c r="L22" s="65">
        <f>VLOOKUP($A22,'Return Data'!$B$7:$R$2843,9,0)</f>
        <v>4.8476999999999997</v>
      </c>
      <c r="M22" s="66">
        <f t="shared" si="4"/>
        <v>15</v>
      </c>
      <c r="N22" s="65">
        <f>VLOOKUP($A22,'Return Data'!$B$7:$R$2843,10,0)</f>
        <v>4.7511999999999999</v>
      </c>
      <c r="O22" s="66">
        <f t="shared" si="5"/>
        <v>12</v>
      </c>
      <c r="P22" s="65">
        <f>VLOOKUP($A22,'Return Data'!$B$7:$R$2843,11,0)</f>
        <v>3.8443999999999998</v>
      </c>
      <c r="Q22" s="66">
        <f t="shared" si="6"/>
        <v>13</v>
      </c>
      <c r="R22" s="65">
        <f>VLOOKUP($A22,'Return Data'!$B$7:$R$2843,12,0)</f>
        <v>4.4866000000000001</v>
      </c>
      <c r="S22" s="66">
        <f t="shared" si="7"/>
        <v>10</v>
      </c>
      <c r="T22" s="65">
        <f>VLOOKUP($A22,'Return Data'!$B$7:$R$2843,13,0)</f>
        <v>8.7461000000000002</v>
      </c>
      <c r="U22" s="66">
        <f t="shared" si="8"/>
        <v>5</v>
      </c>
      <c r="V22" s="65">
        <f>VLOOKUP($A22,'Return Data'!$B$7:$R$2843,17,0)</f>
        <v>5.2615999999999996</v>
      </c>
      <c r="W22" s="66">
        <f t="shared" si="9"/>
        <v>15</v>
      </c>
      <c r="X22" s="65">
        <f>VLOOKUP($A22,'Return Data'!$B$7:$R$2843,14,0)</f>
        <v>5.9538000000000002</v>
      </c>
      <c r="Y22" s="66">
        <f t="shared" si="10"/>
        <v>15</v>
      </c>
      <c r="Z22" s="65">
        <f>VLOOKUP($A22,'Return Data'!$B$7:$R$2843,16,0)</f>
        <v>7.9894999999999996</v>
      </c>
      <c r="AA22" s="67">
        <f t="shared" si="11"/>
        <v>2</v>
      </c>
    </row>
    <row r="23" spans="1:27" x14ac:dyDescent="0.3">
      <c r="A23" s="63" t="s">
        <v>1048</v>
      </c>
      <c r="B23" s="64">
        <f>VLOOKUP($A23,'Return Data'!$B$7:$R$2843,3,0)</f>
        <v>44319</v>
      </c>
      <c r="C23" s="65">
        <f>VLOOKUP($A23,'Return Data'!$B$7:$R$2843,4,0)</f>
        <v>31.4864</v>
      </c>
      <c r="D23" s="65">
        <f>VLOOKUP($A23,'Return Data'!$B$7:$R$2843,5,0)</f>
        <v>3.7492999999999999</v>
      </c>
      <c r="E23" s="66">
        <f t="shared" si="0"/>
        <v>20</v>
      </c>
      <c r="F23" s="65">
        <f>VLOOKUP($A23,'Return Data'!$B$7:$R$2843,6,0)</f>
        <v>3.7492999999999999</v>
      </c>
      <c r="G23" s="66">
        <f t="shared" si="1"/>
        <v>20</v>
      </c>
      <c r="H23" s="65">
        <f>VLOOKUP($A23,'Return Data'!$B$7:$R$2843,7,0)</f>
        <v>6.2507999999999999</v>
      </c>
      <c r="I23" s="66">
        <f t="shared" si="2"/>
        <v>10</v>
      </c>
      <c r="J23" s="65">
        <f>VLOOKUP($A23,'Return Data'!$B$7:$R$2843,8,0)</f>
        <v>6.3414999999999999</v>
      </c>
      <c r="K23" s="66">
        <f t="shared" si="3"/>
        <v>15</v>
      </c>
      <c r="L23" s="65">
        <f>VLOOKUP($A23,'Return Data'!$B$7:$R$2843,9,0)</f>
        <v>4.5217999999999998</v>
      </c>
      <c r="M23" s="66">
        <f t="shared" si="4"/>
        <v>18</v>
      </c>
      <c r="N23" s="65">
        <f>VLOOKUP($A23,'Return Data'!$B$7:$R$2843,10,0)</f>
        <v>3.9702999999999999</v>
      </c>
      <c r="O23" s="66">
        <f t="shared" si="5"/>
        <v>20</v>
      </c>
      <c r="P23" s="65">
        <f>VLOOKUP($A23,'Return Data'!$B$7:$R$2843,11,0)</f>
        <v>4.6321000000000003</v>
      </c>
      <c r="Q23" s="66">
        <f t="shared" si="6"/>
        <v>3</v>
      </c>
      <c r="R23" s="65">
        <f>VLOOKUP($A23,'Return Data'!$B$7:$R$2843,12,0)</f>
        <v>4.4939</v>
      </c>
      <c r="S23" s="66">
        <f t="shared" si="7"/>
        <v>9</v>
      </c>
      <c r="T23" s="65">
        <f>VLOOKUP($A23,'Return Data'!$B$7:$R$2843,13,0)</f>
        <v>7.0178000000000003</v>
      </c>
      <c r="U23" s="66">
        <f t="shared" si="8"/>
        <v>10</v>
      </c>
      <c r="V23" s="65">
        <f>VLOOKUP($A23,'Return Data'!$B$7:$R$2843,17,0)</f>
        <v>4.7549999999999999</v>
      </c>
      <c r="W23" s="66">
        <f t="shared" si="9"/>
        <v>17</v>
      </c>
      <c r="X23" s="65">
        <f>VLOOKUP($A23,'Return Data'!$B$7:$R$2843,14,0)</f>
        <v>5.6725000000000003</v>
      </c>
      <c r="Y23" s="66">
        <f t="shared" si="10"/>
        <v>16</v>
      </c>
      <c r="Z23" s="65">
        <f>VLOOKUP($A23,'Return Data'!$B$7:$R$2843,16,0)</f>
        <v>6.6074999999999999</v>
      </c>
      <c r="AA23" s="67">
        <f t="shared" si="11"/>
        <v>19</v>
      </c>
    </row>
    <row r="24" spans="1:27" x14ac:dyDescent="0.3">
      <c r="A24" s="63" t="s">
        <v>1051</v>
      </c>
      <c r="B24" s="64">
        <f>VLOOKUP($A24,'Return Data'!$B$7:$R$2843,3,0)</f>
        <v>44319</v>
      </c>
      <c r="C24" s="65">
        <f>VLOOKUP($A24,'Return Data'!$B$7:$R$2843,4,0)</f>
        <v>1300.8008</v>
      </c>
      <c r="D24" s="65">
        <f>VLOOKUP($A24,'Return Data'!$B$7:$R$2843,5,0)</f>
        <v>3.5308999999999999</v>
      </c>
      <c r="E24" s="66">
        <f t="shared" si="0"/>
        <v>22</v>
      </c>
      <c r="F24" s="65">
        <f>VLOOKUP($A24,'Return Data'!$B$7:$R$2843,6,0)</f>
        <v>3.5308999999999999</v>
      </c>
      <c r="G24" s="66">
        <f t="shared" si="1"/>
        <v>22</v>
      </c>
      <c r="H24" s="65">
        <f>VLOOKUP($A24,'Return Data'!$B$7:$R$2843,7,0)</f>
        <v>7.1120000000000001</v>
      </c>
      <c r="I24" s="66">
        <f t="shared" si="2"/>
        <v>5</v>
      </c>
      <c r="J24" s="65">
        <f>VLOOKUP($A24,'Return Data'!$B$7:$R$2843,8,0)</f>
        <v>6.1528999999999998</v>
      </c>
      <c r="K24" s="66">
        <f t="shared" si="3"/>
        <v>18</v>
      </c>
      <c r="L24" s="65">
        <f>VLOOKUP($A24,'Return Data'!$B$7:$R$2843,9,0)</f>
        <v>4.5015000000000001</v>
      </c>
      <c r="M24" s="66">
        <f t="shared" si="4"/>
        <v>19</v>
      </c>
      <c r="N24" s="65">
        <f>VLOOKUP($A24,'Return Data'!$B$7:$R$2843,10,0)</f>
        <v>4.2012999999999998</v>
      </c>
      <c r="O24" s="66">
        <f t="shared" si="5"/>
        <v>18</v>
      </c>
      <c r="P24" s="65">
        <f>VLOOKUP($A24,'Return Data'!$B$7:$R$2843,11,0)</f>
        <v>3.2865000000000002</v>
      </c>
      <c r="Q24" s="66">
        <f t="shared" si="6"/>
        <v>23</v>
      </c>
      <c r="R24" s="65">
        <f>VLOOKUP($A24,'Return Data'!$B$7:$R$2843,12,0)</f>
        <v>3.8298000000000001</v>
      </c>
      <c r="S24" s="66">
        <f t="shared" si="7"/>
        <v>20</v>
      </c>
      <c r="T24" s="65">
        <f>VLOOKUP($A24,'Return Data'!$B$7:$R$2843,13,0)</f>
        <v>5.4219999999999997</v>
      </c>
      <c r="U24" s="66">
        <f t="shared" si="8"/>
        <v>21</v>
      </c>
      <c r="V24" s="65">
        <f>VLOOKUP($A24,'Return Data'!$B$7:$R$2843,17,0)</f>
        <v>6.2817999999999996</v>
      </c>
      <c r="W24" s="66">
        <f t="shared" si="9"/>
        <v>13</v>
      </c>
      <c r="X24" s="65">
        <f>VLOOKUP($A24,'Return Data'!$B$7:$R$2843,14,0)</f>
        <v>6.5949999999999998</v>
      </c>
      <c r="Y24" s="66">
        <f t="shared" si="10"/>
        <v>13</v>
      </c>
      <c r="Z24" s="65">
        <f>VLOOKUP($A24,'Return Data'!$B$7:$R$2843,16,0)</f>
        <v>6.4398999999999997</v>
      </c>
      <c r="AA24" s="67">
        <f t="shared" si="11"/>
        <v>20</v>
      </c>
    </row>
    <row r="25" spans="1:27" x14ac:dyDescent="0.3">
      <c r="A25" s="63" t="s">
        <v>1053</v>
      </c>
      <c r="B25" s="64">
        <f>VLOOKUP($A25,'Return Data'!$B$7:$R$2843,3,0)</f>
        <v>44319</v>
      </c>
      <c r="C25" s="65">
        <f>VLOOKUP($A25,'Return Data'!$B$7:$R$2843,4,0)</f>
        <v>1790.4286</v>
      </c>
      <c r="D25" s="65">
        <f>VLOOKUP($A25,'Return Data'!$B$7:$R$2843,5,0)</f>
        <v>3.7896000000000001</v>
      </c>
      <c r="E25" s="66">
        <f t="shared" si="0"/>
        <v>19</v>
      </c>
      <c r="F25" s="65">
        <f>VLOOKUP($A25,'Return Data'!$B$7:$R$2843,6,0)</f>
        <v>3.7896000000000001</v>
      </c>
      <c r="G25" s="66">
        <f t="shared" si="1"/>
        <v>19</v>
      </c>
      <c r="H25" s="65">
        <f>VLOOKUP($A25,'Return Data'!$B$7:$R$2843,7,0)</f>
        <v>5.7435999999999998</v>
      </c>
      <c r="I25" s="66">
        <f t="shared" si="2"/>
        <v>15</v>
      </c>
      <c r="J25" s="65">
        <f>VLOOKUP($A25,'Return Data'!$B$7:$R$2843,8,0)</f>
        <v>6.2664</v>
      </c>
      <c r="K25" s="66">
        <f t="shared" si="3"/>
        <v>17</v>
      </c>
      <c r="L25" s="65">
        <f>VLOOKUP($A25,'Return Data'!$B$7:$R$2843,9,0)</f>
        <v>4.8216999999999999</v>
      </c>
      <c r="M25" s="66">
        <f t="shared" si="4"/>
        <v>16</v>
      </c>
      <c r="N25" s="65">
        <f>VLOOKUP($A25,'Return Data'!$B$7:$R$2843,10,0)</f>
        <v>4.3247</v>
      </c>
      <c r="O25" s="66">
        <f t="shared" si="5"/>
        <v>17</v>
      </c>
      <c r="P25" s="65">
        <f>VLOOKUP($A25,'Return Data'!$B$7:$R$2843,11,0)</f>
        <v>3.4382999999999999</v>
      </c>
      <c r="Q25" s="66">
        <f t="shared" si="6"/>
        <v>19</v>
      </c>
      <c r="R25" s="65">
        <f>VLOOKUP($A25,'Return Data'!$B$7:$R$2843,12,0)</f>
        <v>3.9260999999999999</v>
      </c>
      <c r="S25" s="66">
        <f t="shared" si="7"/>
        <v>18</v>
      </c>
      <c r="T25" s="65">
        <f>VLOOKUP($A25,'Return Data'!$B$7:$R$2843,13,0)</f>
        <v>6.0030000000000001</v>
      </c>
      <c r="U25" s="66">
        <f t="shared" si="8"/>
        <v>17</v>
      </c>
      <c r="V25" s="65">
        <f>VLOOKUP($A25,'Return Data'!$B$7:$R$2843,17,0)</f>
        <v>5.4280999999999997</v>
      </c>
      <c r="W25" s="66">
        <f t="shared" si="9"/>
        <v>14</v>
      </c>
      <c r="X25" s="65">
        <f>VLOOKUP($A25,'Return Data'!$B$7:$R$2843,14,0)</f>
        <v>6.0008999999999997</v>
      </c>
      <c r="Y25" s="66">
        <f t="shared" si="10"/>
        <v>14</v>
      </c>
      <c r="Z25" s="65">
        <f>VLOOKUP($A25,'Return Data'!$B$7:$R$2843,16,0)</f>
        <v>4.5218999999999996</v>
      </c>
      <c r="AA25" s="67">
        <f t="shared" si="11"/>
        <v>23</v>
      </c>
    </row>
    <row r="26" spans="1:27" x14ac:dyDescent="0.3">
      <c r="A26" s="63" t="s">
        <v>1054</v>
      </c>
      <c r="B26" s="64">
        <f>VLOOKUP($A26,'Return Data'!$B$7:$R$2843,3,0)</f>
        <v>44319</v>
      </c>
      <c r="C26" s="65">
        <f>VLOOKUP($A26,'Return Data'!$B$7:$R$2843,4,0)</f>
        <v>2939.0945999999999</v>
      </c>
      <c r="D26" s="65">
        <f>VLOOKUP($A26,'Return Data'!$B$7:$R$2843,5,0)</f>
        <v>4.6112000000000002</v>
      </c>
      <c r="E26" s="66">
        <f t="shared" si="0"/>
        <v>6</v>
      </c>
      <c r="F26" s="65">
        <f>VLOOKUP($A26,'Return Data'!$B$7:$R$2843,6,0)</f>
        <v>4.6112000000000002</v>
      </c>
      <c r="G26" s="66">
        <f t="shared" si="1"/>
        <v>6</v>
      </c>
      <c r="H26" s="65">
        <f>VLOOKUP($A26,'Return Data'!$B$7:$R$2843,7,0)</f>
        <v>5.4008000000000003</v>
      </c>
      <c r="I26" s="66">
        <f t="shared" si="2"/>
        <v>18</v>
      </c>
      <c r="J26" s="65">
        <f>VLOOKUP($A26,'Return Data'!$B$7:$R$2843,8,0)</f>
        <v>6.8429000000000002</v>
      </c>
      <c r="K26" s="66">
        <f t="shared" si="3"/>
        <v>8</v>
      </c>
      <c r="L26" s="65">
        <f>VLOOKUP($A26,'Return Data'!$B$7:$R$2843,9,0)</f>
        <v>5.8189000000000002</v>
      </c>
      <c r="M26" s="66">
        <f t="shared" si="4"/>
        <v>2</v>
      </c>
      <c r="N26" s="65">
        <f>VLOOKUP($A26,'Return Data'!$B$7:$R$2843,10,0)</f>
        <v>5.6885000000000003</v>
      </c>
      <c r="O26" s="66">
        <f t="shared" si="5"/>
        <v>3</v>
      </c>
      <c r="P26" s="65">
        <f>VLOOKUP($A26,'Return Data'!$B$7:$R$2843,11,0)</f>
        <v>4.6239999999999997</v>
      </c>
      <c r="Q26" s="66">
        <f t="shared" si="6"/>
        <v>4</v>
      </c>
      <c r="R26" s="65">
        <f>VLOOKUP($A26,'Return Data'!$B$7:$R$2843,12,0)</f>
        <v>5.2207999999999997</v>
      </c>
      <c r="S26" s="66">
        <f t="shared" si="7"/>
        <v>3</v>
      </c>
      <c r="T26" s="65">
        <f>VLOOKUP($A26,'Return Data'!$B$7:$R$2843,13,0)</f>
        <v>7.0822000000000003</v>
      </c>
      <c r="U26" s="66">
        <f t="shared" si="8"/>
        <v>9</v>
      </c>
      <c r="V26" s="65">
        <f>VLOOKUP($A26,'Return Data'!$B$7:$R$2843,17,0)</f>
        <v>6.3924000000000003</v>
      </c>
      <c r="W26" s="66">
        <f t="shared" si="9"/>
        <v>11</v>
      </c>
      <c r="X26" s="65">
        <f>VLOOKUP($A26,'Return Data'!$B$7:$R$2843,14,0)</f>
        <v>6.9503000000000004</v>
      </c>
      <c r="Y26" s="66">
        <f t="shared" si="10"/>
        <v>10</v>
      </c>
      <c r="Z26" s="65">
        <f>VLOOKUP($A26,'Return Data'!$B$7:$R$2843,16,0)</f>
        <v>7.9276</v>
      </c>
      <c r="AA26" s="67">
        <f t="shared" si="11"/>
        <v>5</v>
      </c>
    </row>
    <row r="27" spans="1:27" x14ac:dyDescent="0.3">
      <c r="A27" s="63" t="s">
        <v>1056</v>
      </c>
      <c r="B27" s="64">
        <f>VLOOKUP($A27,'Return Data'!$B$7:$R$2843,3,0)</f>
        <v>44319</v>
      </c>
      <c r="C27" s="65">
        <f>VLOOKUP($A27,'Return Data'!$B$7:$R$2843,4,0)</f>
        <v>23.425799999999999</v>
      </c>
      <c r="D27" s="65">
        <f>VLOOKUP($A27,'Return Data'!$B$7:$R$2843,5,0)</f>
        <v>4.3122999999999996</v>
      </c>
      <c r="E27" s="66">
        <f t="shared" si="0"/>
        <v>8</v>
      </c>
      <c r="F27" s="65">
        <f>VLOOKUP($A27,'Return Data'!$B$7:$R$2843,6,0)</f>
        <v>4.3122999999999996</v>
      </c>
      <c r="G27" s="66">
        <f t="shared" si="1"/>
        <v>8</v>
      </c>
      <c r="H27" s="65">
        <f>VLOOKUP($A27,'Return Data'!$B$7:$R$2843,7,0)</f>
        <v>5.1245000000000003</v>
      </c>
      <c r="I27" s="66">
        <f t="shared" si="2"/>
        <v>20</v>
      </c>
      <c r="J27" s="65">
        <f>VLOOKUP($A27,'Return Data'!$B$7:$R$2843,8,0)</f>
        <v>6.0125999999999999</v>
      </c>
      <c r="K27" s="66">
        <f t="shared" si="3"/>
        <v>19</v>
      </c>
      <c r="L27" s="65">
        <f>VLOOKUP($A27,'Return Data'!$B$7:$R$2843,9,0)</f>
        <v>4.1801000000000004</v>
      </c>
      <c r="M27" s="66">
        <f t="shared" si="4"/>
        <v>22</v>
      </c>
      <c r="N27" s="65">
        <f>VLOOKUP($A27,'Return Data'!$B$7:$R$2843,10,0)</f>
        <v>4.3362999999999996</v>
      </c>
      <c r="O27" s="66">
        <f t="shared" si="5"/>
        <v>16</v>
      </c>
      <c r="P27" s="65">
        <f>VLOOKUP($A27,'Return Data'!$B$7:$R$2843,11,0)</f>
        <v>3.9738000000000002</v>
      </c>
      <c r="Q27" s="66">
        <f t="shared" si="6"/>
        <v>8</v>
      </c>
      <c r="R27" s="65">
        <f>VLOOKUP($A27,'Return Data'!$B$7:$R$2843,12,0)</f>
        <v>4.4215</v>
      </c>
      <c r="S27" s="66">
        <f t="shared" si="7"/>
        <v>12</v>
      </c>
      <c r="T27" s="65">
        <f>VLOOKUP($A27,'Return Data'!$B$7:$R$2843,13,0)</f>
        <v>2.7103000000000002</v>
      </c>
      <c r="U27" s="66">
        <f t="shared" si="8"/>
        <v>25</v>
      </c>
      <c r="V27" s="65">
        <f>VLOOKUP($A27,'Return Data'!$B$7:$R$2843,17,0)</f>
        <v>-4.2545999999999999</v>
      </c>
      <c r="W27" s="66">
        <f t="shared" si="9"/>
        <v>24</v>
      </c>
      <c r="X27" s="65">
        <f>VLOOKUP($A27,'Return Data'!$B$7:$R$2843,14,0)</f>
        <v>-0.56879999999999997</v>
      </c>
      <c r="Y27" s="66">
        <f t="shared" si="10"/>
        <v>24</v>
      </c>
      <c r="Z27" s="65">
        <f>VLOOKUP($A27,'Return Data'!$B$7:$R$2843,16,0)</f>
        <v>6.3277000000000001</v>
      </c>
      <c r="AA27" s="67">
        <f t="shared" si="11"/>
        <v>21</v>
      </c>
    </row>
    <row r="28" spans="1:27" x14ac:dyDescent="0.3">
      <c r="A28" s="63" t="s">
        <v>1058</v>
      </c>
      <c r="B28" s="64">
        <f>VLOOKUP($A28,'Return Data'!$B$7:$R$2843,3,0)</f>
        <v>44319</v>
      </c>
      <c r="C28" s="65">
        <f>VLOOKUP($A28,'Return Data'!$B$7:$R$2843,4,0)</f>
        <v>2743.0009</v>
      </c>
      <c r="D28" s="65">
        <f>VLOOKUP($A28,'Return Data'!$B$7:$R$2843,5,0)</f>
        <v>3.9373999999999998</v>
      </c>
      <c r="E28" s="66">
        <f t="shared" si="0"/>
        <v>15</v>
      </c>
      <c r="F28" s="65">
        <f>VLOOKUP($A28,'Return Data'!$B$7:$R$2843,6,0)</f>
        <v>3.9373999999999998</v>
      </c>
      <c r="G28" s="66">
        <f t="shared" si="1"/>
        <v>15</v>
      </c>
      <c r="H28" s="65">
        <f>VLOOKUP($A28,'Return Data'!$B$7:$R$2843,7,0)</f>
        <v>5.7484999999999999</v>
      </c>
      <c r="I28" s="66">
        <f t="shared" si="2"/>
        <v>14</v>
      </c>
      <c r="J28" s="65">
        <f>VLOOKUP($A28,'Return Data'!$B$7:$R$2843,8,0)</f>
        <v>6.2847</v>
      </c>
      <c r="K28" s="66">
        <f t="shared" si="3"/>
        <v>16</v>
      </c>
      <c r="L28" s="65">
        <f>VLOOKUP($A28,'Return Data'!$B$7:$R$2843,9,0)</f>
        <v>4.8078000000000003</v>
      </c>
      <c r="M28" s="66">
        <f t="shared" si="4"/>
        <v>17</v>
      </c>
      <c r="N28" s="65">
        <f>VLOOKUP($A28,'Return Data'!$B$7:$R$2843,10,0)</f>
        <v>4.5232999999999999</v>
      </c>
      <c r="O28" s="66">
        <f t="shared" si="5"/>
        <v>14</v>
      </c>
      <c r="P28" s="65">
        <f>VLOOKUP($A28,'Return Data'!$B$7:$R$2843,11,0)</f>
        <v>3.5836000000000001</v>
      </c>
      <c r="Q28" s="66">
        <f t="shared" si="6"/>
        <v>18</v>
      </c>
      <c r="R28" s="65">
        <f>VLOOKUP($A28,'Return Data'!$B$7:$R$2843,12,0)</f>
        <v>3.7031000000000001</v>
      </c>
      <c r="S28" s="66">
        <f t="shared" si="7"/>
        <v>22</v>
      </c>
      <c r="T28" s="65">
        <f>VLOOKUP($A28,'Return Data'!$B$7:$R$2843,13,0)</f>
        <v>10.3048</v>
      </c>
      <c r="U28" s="66">
        <f t="shared" si="8"/>
        <v>4</v>
      </c>
      <c r="V28" s="65">
        <f>VLOOKUP($A28,'Return Data'!$B$7:$R$2843,17,0)</f>
        <v>-3.4546999999999999</v>
      </c>
      <c r="W28" s="66">
        <f t="shared" si="9"/>
        <v>23</v>
      </c>
      <c r="X28" s="65">
        <f>VLOOKUP($A28,'Return Data'!$B$7:$R$2843,14,0)</f>
        <v>-0.45779999999999998</v>
      </c>
      <c r="Y28" s="66">
        <f t="shared" si="10"/>
        <v>23</v>
      </c>
      <c r="Z28" s="65">
        <f>VLOOKUP($A28,'Return Data'!$B$7:$R$2843,16,0)</f>
        <v>6.2502000000000004</v>
      </c>
      <c r="AA28" s="67">
        <f t="shared" si="11"/>
        <v>22</v>
      </c>
    </row>
    <row r="29" spans="1:27" x14ac:dyDescent="0.3">
      <c r="A29" s="63" t="s">
        <v>1060</v>
      </c>
      <c r="B29" s="64">
        <f>VLOOKUP($A29,'Return Data'!$B$7:$R$2843,3,0)</f>
        <v>44319</v>
      </c>
      <c r="C29" s="65">
        <f>VLOOKUP($A29,'Return Data'!$B$7:$R$2843,4,0)</f>
        <v>2760.9717999999998</v>
      </c>
      <c r="D29" s="65">
        <f>VLOOKUP($A29,'Return Data'!$B$7:$R$2843,5,0)</f>
        <v>4.2107000000000001</v>
      </c>
      <c r="E29" s="66">
        <f t="shared" si="0"/>
        <v>11</v>
      </c>
      <c r="F29" s="65">
        <f>VLOOKUP($A29,'Return Data'!$B$7:$R$2843,6,0)</f>
        <v>4.2107000000000001</v>
      </c>
      <c r="G29" s="66">
        <f t="shared" si="1"/>
        <v>11</v>
      </c>
      <c r="H29" s="65">
        <f>VLOOKUP($A29,'Return Data'!$B$7:$R$2843,7,0)</f>
        <v>4.1646000000000001</v>
      </c>
      <c r="I29" s="66">
        <f t="shared" si="2"/>
        <v>25</v>
      </c>
      <c r="J29" s="65">
        <f>VLOOKUP($A29,'Return Data'!$B$7:$R$2843,8,0)</f>
        <v>5.1397000000000004</v>
      </c>
      <c r="K29" s="66">
        <f t="shared" si="3"/>
        <v>23</v>
      </c>
      <c r="L29" s="65">
        <f>VLOOKUP($A29,'Return Data'!$B$7:$R$2843,9,0)</f>
        <v>4.2549000000000001</v>
      </c>
      <c r="M29" s="66">
        <f t="shared" si="4"/>
        <v>21</v>
      </c>
      <c r="N29" s="65">
        <f>VLOOKUP($A29,'Return Data'!$B$7:$R$2843,10,0)</f>
        <v>3.6604000000000001</v>
      </c>
      <c r="O29" s="66">
        <f t="shared" si="5"/>
        <v>24</v>
      </c>
      <c r="P29" s="65">
        <f>VLOOKUP($A29,'Return Data'!$B$7:$R$2843,11,0)</f>
        <v>3.3517000000000001</v>
      </c>
      <c r="Q29" s="66">
        <f t="shared" si="6"/>
        <v>22</v>
      </c>
      <c r="R29" s="65">
        <f>VLOOKUP($A29,'Return Data'!$B$7:$R$2843,12,0)</f>
        <v>3.7280000000000002</v>
      </c>
      <c r="S29" s="66">
        <f t="shared" si="7"/>
        <v>21</v>
      </c>
      <c r="T29" s="65">
        <f>VLOOKUP($A29,'Return Data'!$B$7:$R$2843,13,0)</f>
        <v>5.5217000000000001</v>
      </c>
      <c r="U29" s="66">
        <f t="shared" si="8"/>
        <v>20</v>
      </c>
      <c r="V29" s="65">
        <f>VLOOKUP($A29,'Return Data'!$B$7:$R$2843,17,0)</f>
        <v>6.6376999999999997</v>
      </c>
      <c r="W29" s="66">
        <f t="shared" si="9"/>
        <v>9</v>
      </c>
      <c r="X29" s="65">
        <f>VLOOKUP($A29,'Return Data'!$B$7:$R$2843,14,0)</f>
        <v>7.0340999999999996</v>
      </c>
      <c r="Y29" s="66">
        <f t="shared" si="10"/>
        <v>9</v>
      </c>
      <c r="Z29" s="65">
        <f>VLOOKUP($A29,'Return Data'!$B$7:$R$2843,16,0)</f>
        <v>7.6478999999999999</v>
      </c>
      <c r="AA29" s="67">
        <f t="shared" si="11"/>
        <v>10</v>
      </c>
    </row>
    <row r="30" spans="1:27" x14ac:dyDescent="0.3">
      <c r="A30" s="63" t="s">
        <v>1063</v>
      </c>
      <c r="B30" s="64">
        <f>VLOOKUP($A30,'Return Data'!$B$7:$R$2843,3,0)</f>
        <v>44319</v>
      </c>
      <c r="C30" s="65">
        <f>VLOOKUP($A30,'Return Data'!$B$7:$R$2843,4,0)</f>
        <v>26.065999999999999</v>
      </c>
      <c r="D30" s="65">
        <f>VLOOKUP($A30,'Return Data'!$B$7:$R$2843,5,0)</f>
        <v>3.9220999999999999</v>
      </c>
      <c r="E30" s="66">
        <f t="shared" si="0"/>
        <v>16</v>
      </c>
      <c r="F30" s="65">
        <f>VLOOKUP($A30,'Return Data'!$B$7:$R$2843,6,0)</f>
        <v>3.9220999999999999</v>
      </c>
      <c r="G30" s="66">
        <f t="shared" si="1"/>
        <v>16</v>
      </c>
      <c r="H30" s="65">
        <f>VLOOKUP($A30,'Return Data'!$B$7:$R$2843,7,0)</f>
        <v>5.4869000000000003</v>
      </c>
      <c r="I30" s="66">
        <f t="shared" si="2"/>
        <v>17</v>
      </c>
      <c r="J30" s="65">
        <f>VLOOKUP($A30,'Return Data'!$B$7:$R$2843,8,0)</f>
        <v>5.3419999999999996</v>
      </c>
      <c r="K30" s="66">
        <f t="shared" si="3"/>
        <v>21</v>
      </c>
      <c r="L30" s="65">
        <f>VLOOKUP($A30,'Return Data'!$B$7:$R$2843,9,0)</f>
        <v>4.0458999999999996</v>
      </c>
      <c r="M30" s="66">
        <f t="shared" si="4"/>
        <v>24</v>
      </c>
      <c r="N30" s="65">
        <f>VLOOKUP($A30,'Return Data'!$B$7:$R$2843,10,0)</f>
        <v>3.7967</v>
      </c>
      <c r="O30" s="66">
        <f t="shared" si="5"/>
        <v>21</v>
      </c>
      <c r="P30" s="65">
        <f>VLOOKUP($A30,'Return Data'!$B$7:$R$2843,11,0)</f>
        <v>3.1907000000000001</v>
      </c>
      <c r="Q30" s="66">
        <f t="shared" si="6"/>
        <v>24</v>
      </c>
      <c r="R30" s="65">
        <f>VLOOKUP($A30,'Return Data'!$B$7:$R$2843,12,0)</f>
        <v>3.4188000000000001</v>
      </c>
      <c r="S30" s="66">
        <f t="shared" si="7"/>
        <v>25</v>
      </c>
      <c r="T30" s="65">
        <f>VLOOKUP($A30,'Return Data'!$B$7:$R$2843,13,0)</f>
        <v>5.2308000000000003</v>
      </c>
      <c r="U30" s="66">
        <f t="shared" si="8"/>
        <v>23</v>
      </c>
      <c r="V30" s="65">
        <f>VLOOKUP($A30,'Return Data'!$B$7:$R$2843,17,0)</f>
        <v>0.96940000000000004</v>
      </c>
      <c r="W30" s="66">
        <f t="shared" si="9"/>
        <v>20</v>
      </c>
      <c r="X30" s="65">
        <f>VLOOKUP($A30,'Return Data'!$B$7:$R$2843,14,0)</f>
        <v>3.0607000000000002</v>
      </c>
      <c r="Y30" s="66">
        <f t="shared" si="10"/>
        <v>20</v>
      </c>
      <c r="Z30" s="65">
        <f>VLOOKUP($A30,'Return Data'!$B$7:$R$2843,16,0)</f>
        <v>7.0628000000000002</v>
      </c>
      <c r="AA30" s="67">
        <f t="shared" si="11"/>
        <v>18</v>
      </c>
    </row>
    <row r="31" spans="1:27" x14ac:dyDescent="0.3">
      <c r="A31" s="63" t="s">
        <v>1064</v>
      </c>
      <c r="B31" s="64">
        <f>VLOOKUP($A31,'Return Data'!$B$7:$R$2843,3,0)</f>
        <v>44319</v>
      </c>
      <c r="C31" s="65">
        <f>VLOOKUP($A31,'Return Data'!$B$7:$R$2843,4,0)</f>
        <v>3090.2565</v>
      </c>
      <c r="D31" s="65">
        <f>VLOOKUP($A31,'Return Data'!$B$7:$R$2843,5,0)</f>
        <v>4.6775000000000002</v>
      </c>
      <c r="E31" s="66">
        <f t="shared" si="0"/>
        <v>5</v>
      </c>
      <c r="F31" s="65">
        <f>VLOOKUP($A31,'Return Data'!$B$7:$R$2843,6,0)</f>
        <v>4.6775000000000002</v>
      </c>
      <c r="G31" s="66">
        <f t="shared" si="1"/>
        <v>5</v>
      </c>
      <c r="H31" s="65">
        <f>VLOOKUP($A31,'Return Data'!$B$7:$R$2843,7,0)</f>
        <v>7.7996999999999996</v>
      </c>
      <c r="I31" s="66">
        <f t="shared" si="2"/>
        <v>4</v>
      </c>
      <c r="J31" s="65">
        <f>VLOOKUP($A31,'Return Data'!$B$7:$R$2843,8,0)</f>
        <v>7.5452000000000004</v>
      </c>
      <c r="K31" s="66">
        <f t="shared" si="3"/>
        <v>3</v>
      </c>
      <c r="L31" s="65">
        <f>VLOOKUP($A31,'Return Data'!$B$7:$R$2843,9,0)</f>
        <v>5.6673</v>
      </c>
      <c r="M31" s="66">
        <f t="shared" si="4"/>
        <v>3</v>
      </c>
      <c r="N31" s="65">
        <f>VLOOKUP($A31,'Return Data'!$B$7:$R$2843,10,0)</f>
        <v>4.9602000000000004</v>
      </c>
      <c r="O31" s="66">
        <f t="shared" si="5"/>
        <v>7</v>
      </c>
      <c r="P31" s="65">
        <f>VLOOKUP($A31,'Return Data'!$B$7:$R$2843,11,0)</f>
        <v>3.8932000000000002</v>
      </c>
      <c r="Q31" s="66">
        <f t="shared" si="6"/>
        <v>10</v>
      </c>
      <c r="R31" s="65">
        <f>VLOOKUP($A31,'Return Data'!$B$7:$R$2843,12,0)</f>
        <v>4.5532000000000004</v>
      </c>
      <c r="S31" s="66">
        <f t="shared" si="7"/>
        <v>8</v>
      </c>
      <c r="T31" s="65">
        <f>VLOOKUP($A31,'Return Data'!$B$7:$R$2843,13,0)</f>
        <v>6.4866000000000001</v>
      </c>
      <c r="U31" s="66">
        <f t="shared" si="8"/>
        <v>13</v>
      </c>
      <c r="V31" s="65">
        <f>VLOOKUP($A31,'Return Data'!$B$7:$R$2843,17,0)</f>
        <v>4.0834000000000001</v>
      </c>
      <c r="W31" s="66">
        <f t="shared" si="9"/>
        <v>18</v>
      </c>
      <c r="X31" s="65">
        <f>VLOOKUP($A31,'Return Data'!$B$7:$R$2843,14,0)</f>
        <v>5.3150000000000004</v>
      </c>
      <c r="Y31" s="66">
        <f t="shared" si="10"/>
        <v>19</v>
      </c>
      <c r="Z31" s="65">
        <f>VLOOKUP($A31,'Return Data'!$B$7:$R$2843,16,0)</f>
        <v>7.4676999999999998</v>
      </c>
      <c r="AA31" s="67">
        <f t="shared" si="11"/>
        <v>14</v>
      </c>
    </row>
    <row r="32" spans="1:27" x14ac:dyDescent="0.3">
      <c r="A32" s="63" t="s">
        <v>1065</v>
      </c>
      <c r="B32" s="64">
        <f>VLOOKUP($A32,'Return Data'!$B$7:$R$2843,3,0)</f>
        <v>44319</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v>
      </c>
      <c r="S32" s="66">
        <f t="shared" si="7"/>
        <v>26</v>
      </c>
      <c r="T32" s="65">
        <f>VLOOKUP($A32,'Return Data'!$B$7:$R$2843,13,0)</f>
        <v>-20.434699999999999</v>
      </c>
      <c r="U32" s="66">
        <f t="shared" si="8"/>
        <v>26</v>
      </c>
      <c r="V32" s="65"/>
      <c r="W32" s="66"/>
      <c r="X32" s="65"/>
      <c r="Y32" s="66"/>
      <c r="Z32" s="65">
        <f>VLOOKUP($A32,'Return Data'!$B$7:$R$2843,16,0)</f>
        <v>-18.901299999999999</v>
      </c>
      <c r="AA32" s="67">
        <f t="shared" si="11"/>
        <v>26</v>
      </c>
    </row>
    <row r="33" spans="1:27" x14ac:dyDescent="0.3">
      <c r="A33" s="63" t="s">
        <v>1069</v>
      </c>
      <c r="B33" s="64">
        <f>VLOOKUP($A33,'Return Data'!$B$7:$R$2843,3,0)</f>
        <v>44319</v>
      </c>
      <c r="C33" s="65">
        <f>VLOOKUP($A33,'Return Data'!$B$7:$R$2843,4,0)</f>
        <v>2627.6170000000002</v>
      </c>
      <c r="D33" s="65">
        <f>VLOOKUP($A33,'Return Data'!$B$7:$R$2843,5,0)</f>
        <v>4.2877999999999998</v>
      </c>
      <c r="E33" s="66">
        <f t="shared" si="0"/>
        <v>9</v>
      </c>
      <c r="F33" s="65">
        <f>VLOOKUP($A33,'Return Data'!$B$7:$R$2843,6,0)</f>
        <v>4.2877999999999998</v>
      </c>
      <c r="G33" s="66">
        <f t="shared" si="1"/>
        <v>9</v>
      </c>
      <c r="H33" s="65">
        <f>VLOOKUP($A33,'Return Data'!$B$7:$R$2843,7,0)</f>
        <v>5.5580999999999996</v>
      </c>
      <c r="I33" s="66">
        <f t="shared" si="2"/>
        <v>16</v>
      </c>
      <c r="J33" s="65">
        <f>VLOOKUP($A33,'Return Data'!$B$7:$R$2843,8,0)</f>
        <v>6.3962000000000003</v>
      </c>
      <c r="K33" s="66">
        <f t="shared" si="3"/>
        <v>13</v>
      </c>
      <c r="L33" s="65">
        <f>VLOOKUP($A33,'Return Data'!$B$7:$R$2843,9,0)</f>
        <v>5.0621</v>
      </c>
      <c r="M33" s="66">
        <f t="shared" si="4"/>
        <v>12</v>
      </c>
      <c r="N33" s="65">
        <f>VLOOKUP($A33,'Return Data'!$B$7:$R$2843,10,0)</f>
        <v>4.7746000000000004</v>
      </c>
      <c r="O33" s="66">
        <f t="shared" si="5"/>
        <v>11</v>
      </c>
      <c r="P33" s="65">
        <f>VLOOKUP($A33,'Return Data'!$B$7:$R$2843,11,0)</f>
        <v>3.8643000000000001</v>
      </c>
      <c r="Q33" s="66">
        <f t="shared" si="6"/>
        <v>12</v>
      </c>
      <c r="R33" s="65">
        <f>VLOOKUP($A33,'Return Data'!$B$7:$R$2843,12,0)</f>
        <v>4.2674000000000003</v>
      </c>
      <c r="S33" s="66">
        <f t="shared" si="7"/>
        <v>13</v>
      </c>
      <c r="T33" s="65">
        <f>VLOOKUP($A33,'Return Data'!$B$7:$R$2843,13,0)</f>
        <v>6.2430000000000003</v>
      </c>
      <c r="U33" s="66">
        <f t="shared" si="8"/>
        <v>15</v>
      </c>
      <c r="V33" s="65">
        <f>VLOOKUP($A33,'Return Data'!$B$7:$R$2843,17,0)</f>
        <v>0.73899999999999999</v>
      </c>
      <c r="W33" s="66">
        <f>RANK(V33,V$8:V$33,0)</f>
        <v>21</v>
      </c>
      <c r="X33" s="65">
        <f>VLOOKUP($A33,'Return Data'!$B$7:$R$2843,14,0)</f>
        <v>2.9929000000000001</v>
      </c>
      <c r="Y33" s="66">
        <f>RANK(X33,X$8:X$33,0)</f>
        <v>21</v>
      </c>
      <c r="Z33" s="65">
        <f>VLOOKUP($A33,'Return Data'!$B$7:$R$2843,16,0)</f>
        <v>7.1239999999999997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4.537011538461539</v>
      </c>
      <c r="E35" s="74"/>
      <c r="F35" s="75">
        <f>AVERAGE(F8:F33)</f>
        <v>4.537011538461539</v>
      </c>
      <c r="G35" s="74"/>
      <c r="H35" s="75">
        <f>AVERAGE(H8:H33)</f>
        <v>6.4894615384615388</v>
      </c>
      <c r="I35" s="74"/>
      <c r="J35" s="75">
        <f>AVERAGE(J8:J33)</f>
        <v>6.6852961538461537</v>
      </c>
      <c r="K35" s="74"/>
      <c r="L35" s="75">
        <f>AVERAGE(L8:L33)</f>
        <v>5.167246153846154</v>
      </c>
      <c r="M35" s="74"/>
      <c r="N35" s="75">
        <f>AVERAGE(N8:N33)</f>
        <v>4.7176692307692312</v>
      </c>
      <c r="O35" s="74"/>
      <c r="P35" s="75">
        <f>AVERAGE(P8:P33)</f>
        <v>4.3318461538461523</v>
      </c>
      <c r="Q35" s="74"/>
      <c r="R35" s="75">
        <f>AVERAGE(R8:R33)</f>
        <v>4.6667076923076918</v>
      </c>
      <c r="S35" s="74"/>
      <c r="T35" s="75">
        <f>AVERAGE(T8:T33)</f>
        <v>7.1783384615384609</v>
      </c>
      <c r="U35" s="74"/>
      <c r="V35" s="75">
        <f>AVERAGE(V8:V33)</f>
        <v>3.8562759999999998</v>
      </c>
      <c r="W35" s="74"/>
      <c r="X35" s="75">
        <f>AVERAGE(X8:X33)</f>
        <v>5.0308000000000002</v>
      </c>
      <c r="Y35" s="74"/>
      <c r="Z35" s="75">
        <f>AVERAGE(Z8:Z33)</f>
        <v>6.0102576923076914</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v>
      </c>
      <c r="S36" s="74"/>
      <c r="T36" s="75">
        <f>MIN(T8:T33)</f>
        <v>-20.434699999999999</v>
      </c>
      <c r="U36" s="74"/>
      <c r="V36" s="75">
        <f>MIN(V8:V33)</f>
        <v>-15.2042</v>
      </c>
      <c r="W36" s="74"/>
      <c r="X36" s="75">
        <f>MIN(X8:X33)</f>
        <v>-8.5571000000000002</v>
      </c>
      <c r="Y36" s="74"/>
      <c r="Z36" s="75">
        <f>MIN(Z8:Z33)</f>
        <v>-18.901299999999999</v>
      </c>
      <c r="AA36" s="76"/>
    </row>
    <row r="37" spans="1:27" ht="15" thickBot="1" x14ac:dyDescent="0.35">
      <c r="A37" s="77" t="s">
        <v>29</v>
      </c>
      <c r="B37" s="78"/>
      <c r="C37" s="78"/>
      <c r="D37" s="79">
        <f>MAX(D8:D33)</f>
        <v>12.2012</v>
      </c>
      <c r="E37" s="78"/>
      <c r="F37" s="79">
        <f>MAX(F8:F33)</f>
        <v>12.2012</v>
      </c>
      <c r="G37" s="78"/>
      <c r="H37" s="79">
        <f>MAX(H8:H33)</f>
        <v>25.177600000000002</v>
      </c>
      <c r="I37" s="78"/>
      <c r="J37" s="79">
        <f>MAX(J8:J33)</f>
        <v>20.929200000000002</v>
      </c>
      <c r="K37" s="78"/>
      <c r="L37" s="79">
        <f>MAX(L8:L33)</f>
        <v>16.57</v>
      </c>
      <c r="M37" s="78"/>
      <c r="N37" s="79">
        <f>MAX(N8:N33)</f>
        <v>13.245100000000001</v>
      </c>
      <c r="O37" s="78"/>
      <c r="P37" s="79">
        <f>MAX(P8:P33)</f>
        <v>15.502800000000001</v>
      </c>
      <c r="Q37" s="78"/>
      <c r="R37" s="79">
        <f>MAX(R8:R33)</f>
        <v>14.5779</v>
      </c>
      <c r="S37" s="78"/>
      <c r="T37" s="79">
        <f>MAX(T8:T33)</f>
        <v>27.587199999999999</v>
      </c>
      <c r="U37" s="78"/>
      <c r="V37" s="79">
        <f>MAX(V8:V33)</f>
        <v>7.7089999999999996</v>
      </c>
      <c r="W37" s="78"/>
      <c r="X37" s="79">
        <f>MAX(X8:X33)</f>
        <v>7.7438000000000002</v>
      </c>
      <c r="Y37" s="78"/>
      <c r="Z37" s="79">
        <f>MAX(Z8:Z33)</f>
        <v>8.2743000000000002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44319</v>
      </c>
      <c r="C8" s="65">
        <f>VLOOKUP($A8,'Return Data'!$B$7:$R$2843,4,0)</f>
        <v>428.80459999999999</v>
      </c>
      <c r="D8" s="65">
        <f>VLOOKUP($A8,'Return Data'!$B$7:$R$2843,5,0)</f>
        <v>4.0359999999999996</v>
      </c>
      <c r="E8" s="66">
        <f t="shared" ref="E8:E36" si="0">RANK(D8,D$8:D$36,0)</f>
        <v>10</v>
      </c>
      <c r="F8" s="65">
        <f>VLOOKUP($A8,'Return Data'!$B$7:$R$2843,6,0)</f>
        <v>4.0359999999999996</v>
      </c>
      <c r="G8" s="66">
        <f t="shared" ref="G8:G36" si="1">RANK(F8,F$8:F$36,0)</f>
        <v>10</v>
      </c>
      <c r="H8" s="65">
        <f>VLOOKUP($A8,'Return Data'!$B$7:$R$2843,7,0)</f>
        <v>5.83</v>
      </c>
      <c r="I8" s="66">
        <f t="shared" ref="I8:I36" si="2">RANK(H8,H$8:H$36,0)</f>
        <v>2</v>
      </c>
      <c r="J8" s="65">
        <f>VLOOKUP($A8,'Return Data'!$B$7:$R$2843,8,0)</f>
        <v>6.2237</v>
      </c>
      <c r="K8" s="66">
        <f t="shared" ref="K8:K36" si="3">RANK(J8,J$8:J$36,0)</f>
        <v>2</v>
      </c>
      <c r="L8" s="65">
        <f>VLOOKUP($A8,'Return Data'!$B$7:$R$2843,9,0)</f>
        <v>5.1006999999999998</v>
      </c>
      <c r="M8" s="66">
        <f t="shared" ref="M8:M36" si="4">RANK(L8,L$8:L$36,0)</f>
        <v>4</v>
      </c>
      <c r="N8" s="65">
        <f>VLOOKUP($A8,'Return Data'!$B$7:$R$2843,10,0)</f>
        <v>5.0667</v>
      </c>
      <c r="O8" s="66">
        <f t="shared" ref="O8:O36" si="5">RANK(N8,N$8:N$36,0)</f>
        <v>5</v>
      </c>
      <c r="P8" s="65">
        <f>VLOOKUP($A8,'Return Data'!$B$7:$R$2843,11,0)</f>
        <v>4.2496999999999998</v>
      </c>
      <c r="Q8" s="66">
        <f t="shared" ref="Q8:Q36" si="6">RANK(P8,P$8:P$36,0)</f>
        <v>6</v>
      </c>
      <c r="R8" s="65">
        <f>VLOOKUP($A8,'Return Data'!$B$7:$R$2843,12,0)</f>
        <v>4.8188000000000004</v>
      </c>
      <c r="S8" s="66">
        <f t="shared" ref="S8:S17" si="7">RANK(R8,R$8:R$36,0)</f>
        <v>5</v>
      </c>
      <c r="T8" s="65">
        <f>VLOOKUP($A8,'Return Data'!$B$7:$R$2843,13,0)</f>
        <v>6.6467000000000001</v>
      </c>
      <c r="U8" s="66">
        <f t="shared" ref="U8:U16" si="8">RANK(T8,T$8:T$36,0)</f>
        <v>3</v>
      </c>
      <c r="V8" s="65">
        <f>VLOOKUP($A8,'Return Data'!$B$7:$R$2843,17,0)</f>
        <v>7.0834999999999999</v>
      </c>
      <c r="W8" s="66">
        <f t="shared" ref="W8:W32" si="9">RANK(V8,V$8:V$36,0)</f>
        <v>3</v>
      </c>
      <c r="X8" s="65">
        <f>VLOOKUP($A8,'Return Data'!$B$7:$R$2843,14,0)</f>
        <v>7.4942000000000002</v>
      </c>
      <c r="Y8" s="66">
        <f t="shared" ref="Y8:Y32" si="10">RANK(X8,X$8:X$36,0)</f>
        <v>4</v>
      </c>
      <c r="Z8" s="65">
        <f>VLOOKUP($A8,'Return Data'!$B$7:$R$2843,16,0)</f>
        <v>8.3815000000000008</v>
      </c>
      <c r="AA8" s="67">
        <f t="shared" ref="AA8:AA36" si="11">RANK(Z8,Z$8:Z$36,0)</f>
        <v>4</v>
      </c>
    </row>
    <row r="9" spans="1:27" x14ac:dyDescent="0.3">
      <c r="A9" s="63" t="s">
        <v>1500</v>
      </c>
      <c r="B9" s="64">
        <f>VLOOKUP($A9,'Return Data'!$B$7:$R$2843,3,0)</f>
        <v>44319</v>
      </c>
      <c r="C9" s="65">
        <f>VLOOKUP($A9,'Return Data'!$B$7:$R$2843,4,0)</f>
        <v>12.014900000000001</v>
      </c>
      <c r="D9" s="65">
        <f>VLOOKUP($A9,'Return Data'!$B$7:$R$2843,5,0)</f>
        <v>4.2545000000000002</v>
      </c>
      <c r="E9" s="66">
        <f t="shared" si="0"/>
        <v>5</v>
      </c>
      <c r="F9" s="65">
        <f>VLOOKUP($A9,'Return Data'!$B$7:$R$2843,6,0)</f>
        <v>4.2545000000000002</v>
      </c>
      <c r="G9" s="66">
        <f t="shared" si="1"/>
        <v>5</v>
      </c>
      <c r="H9" s="65">
        <f>VLOOKUP($A9,'Return Data'!$B$7:$R$2843,7,0)</f>
        <v>5.0826000000000002</v>
      </c>
      <c r="I9" s="66">
        <f t="shared" si="2"/>
        <v>8</v>
      </c>
      <c r="J9" s="65">
        <f>VLOOKUP($A9,'Return Data'!$B$7:$R$2843,8,0)</f>
        <v>5.3053999999999997</v>
      </c>
      <c r="K9" s="66">
        <f t="shared" si="3"/>
        <v>7</v>
      </c>
      <c r="L9" s="65">
        <f>VLOOKUP($A9,'Return Data'!$B$7:$R$2843,9,0)</f>
        <v>4.7798999999999996</v>
      </c>
      <c r="M9" s="66">
        <f t="shared" si="4"/>
        <v>6</v>
      </c>
      <c r="N9" s="65">
        <f>VLOOKUP($A9,'Return Data'!$B$7:$R$2843,10,0)</f>
        <v>4.7546999999999997</v>
      </c>
      <c r="O9" s="66">
        <f t="shared" si="5"/>
        <v>7</v>
      </c>
      <c r="P9" s="65">
        <f>VLOOKUP($A9,'Return Data'!$B$7:$R$2843,11,0)</f>
        <v>4.2922000000000002</v>
      </c>
      <c r="Q9" s="66">
        <f t="shared" si="6"/>
        <v>5</v>
      </c>
      <c r="R9" s="65">
        <f>VLOOKUP($A9,'Return Data'!$B$7:$R$2843,12,0)</f>
        <v>4.7176</v>
      </c>
      <c r="S9" s="66">
        <f t="shared" si="7"/>
        <v>6</v>
      </c>
      <c r="T9" s="65">
        <f>VLOOKUP($A9,'Return Data'!$B$7:$R$2843,13,0)</f>
        <v>5.6764000000000001</v>
      </c>
      <c r="U9" s="66">
        <f t="shared" si="8"/>
        <v>6</v>
      </c>
      <c r="V9" s="65">
        <f>VLOOKUP($A9,'Return Data'!$B$7:$R$2843,17,0)</f>
        <v>6.6379000000000001</v>
      </c>
      <c r="W9" s="66">
        <f t="shared" si="9"/>
        <v>6</v>
      </c>
      <c r="X9" s="65"/>
      <c r="Y9" s="66"/>
      <c r="Z9" s="65">
        <f>VLOOKUP($A9,'Return Data'!$B$7:$R$2843,16,0)</f>
        <v>7.1820000000000004</v>
      </c>
      <c r="AA9" s="67">
        <f t="shared" si="11"/>
        <v>16</v>
      </c>
    </row>
    <row r="10" spans="1:27" x14ac:dyDescent="0.3">
      <c r="A10" s="63" t="s">
        <v>1503</v>
      </c>
      <c r="B10" s="64">
        <f>VLOOKUP($A10,'Return Data'!$B$7:$R$2843,3,0)</f>
        <v>44319</v>
      </c>
      <c r="C10" s="65">
        <f>VLOOKUP($A10,'Return Data'!$B$7:$R$2843,4,0)</f>
        <v>1206.9992999999999</v>
      </c>
      <c r="D10" s="65">
        <f>VLOOKUP($A10,'Return Data'!$B$7:$R$2843,5,0)</f>
        <v>3.8094999999999999</v>
      </c>
      <c r="E10" s="66">
        <f t="shared" si="0"/>
        <v>16</v>
      </c>
      <c r="F10" s="65">
        <f>VLOOKUP($A10,'Return Data'!$B$7:$R$2843,6,0)</f>
        <v>3.8094999999999999</v>
      </c>
      <c r="G10" s="66">
        <f t="shared" si="1"/>
        <v>16</v>
      </c>
      <c r="H10" s="65">
        <f>VLOOKUP($A10,'Return Data'!$B$7:$R$2843,7,0)</f>
        <v>4.7629000000000001</v>
      </c>
      <c r="I10" s="66">
        <f t="shared" si="2"/>
        <v>10</v>
      </c>
      <c r="J10" s="65">
        <f>VLOOKUP($A10,'Return Data'!$B$7:$R$2843,8,0)</f>
        <v>5.5143000000000004</v>
      </c>
      <c r="K10" s="66">
        <f t="shared" si="3"/>
        <v>6</v>
      </c>
      <c r="L10" s="65">
        <f>VLOOKUP($A10,'Return Data'!$B$7:$R$2843,9,0)</f>
        <v>4.7862999999999998</v>
      </c>
      <c r="M10" s="66">
        <f t="shared" si="4"/>
        <v>5</v>
      </c>
      <c r="N10" s="65">
        <f>VLOOKUP($A10,'Return Data'!$B$7:$R$2843,10,0)</f>
        <v>4.5983999999999998</v>
      </c>
      <c r="O10" s="66">
        <f t="shared" si="5"/>
        <v>8</v>
      </c>
      <c r="P10" s="65">
        <f>VLOOKUP($A10,'Return Data'!$B$7:$R$2843,11,0)</f>
        <v>3.8224</v>
      </c>
      <c r="Q10" s="66">
        <f t="shared" si="6"/>
        <v>11</v>
      </c>
      <c r="R10" s="65">
        <f>VLOOKUP($A10,'Return Data'!$B$7:$R$2843,12,0)</f>
        <v>3.9565999999999999</v>
      </c>
      <c r="S10" s="66">
        <f t="shared" si="7"/>
        <v>15</v>
      </c>
      <c r="T10" s="65">
        <f>VLOOKUP($A10,'Return Data'!$B$7:$R$2843,13,0)</f>
        <v>4.5369999999999999</v>
      </c>
      <c r="U10" s="66">
        <f t="shared" si="8"/>
        <v>19</v>
      </c>
      <c r="V10" s="65">
        <f>VLOOKUP($A10,'Return Data'!$B$7:$R$2843,17,0)</f>
        <v>5.8597999999999999</v>
      </c>
      <c r="W10" s="66">
        <f t="shared" si="9"/>
        <v>13</v>
      </c>
      <c r="X10" s="65"/>
      <c r="Y10" s="66"/>
      <c r="Z10" s="65">
        <f>VLOOKUP($A10,'Return Data'!$B$7:$R$2843,16,0)</f>
        <v>6.6474000000000002</v>
      </c>
      <c r="AA10" s="67">
        <f t="shared" si="11"/>
        <v>20</v>
      </c>
    </row>
    <row r="11" spans="1:27" x14ac:dyDescent="0.3">
      <c r="A11" s="63" t="s">
        <v>1504</v>
      </c>
      <c r="B11" s="64">
        <f>VLOOKUP($A11,'Return Data'!$B$7:$R$2843,3,0)</f>
        <v>44319</v>
      </c>
      <c r="C11" s="65">
        <f>VLOOKUP($A11,'Return Data'!$B$7:$R$2843,4,0)</f>
        <v>2578.4870000000001</v>
      </c>
      <c r="D11" s="65">
        <f>VLOOKUP($A11,'Return Data'!$B$7:$R$2843,5,0)</f>
        <v>3.7448000000000001</v>
      </c>
      <c r="E11" s="66">
        <f t="shared" si="0"/>
        <v>18</v>
      </c>
      <c r="F11" s="65">
        <f>VLOOKUP($A11,'Return Data'!$B$7:$R$2843,6,0)</f>
        <v>3.7448000000000001</v>
      </c>
      <c r="G11" s="66">
        <f t="shared" si="1"/>
        <v>18</v>
      </c>
      <c r="H11" s="65">
        <f>VLOOKUP($A11,'Return Data'!$B$7:$R$2843,7,0)</f>
        <v>4.8880999999999997</v>
      </c>
      <c r="I11" s="66">
        <f t="shared" si="2"/>
        <v>9</v>
      </c>
      <c r="J11" s="65">
        <f>VLOOKUP($A11,'Return Data'!$B$7:$R$2843,8,0)</f>
        <v>4.7869999999999999</v>
      </c>
      <c r="K11" s="66">
        <f t="shared" si="3"/>
        <v>13</v>
      </c>
      <c r="L11" s="65">
        <f>VLOOKUP($A11,'Return Data'!$B$7:$R$2843,9,0)</f>
        <v>3.7696000000000001</v>
      </c>
      <c r="M11" s="66">
        <f t="shared" si="4"/>
        <v>21</v>
      </c>
      <c r="N11" s="65">
        <f>VLOOKUP($A11,'Return Data'!$B$7:$R$2843,10,0)</f>
        <v>3.9062999999999999</v>
      </c>
      <c r="O11" s="66">
        <f t="shared" si="5"/>
        <v>22</v>
      </c>
      <c r="P11" s="65">
        <f>VLOOKUP($A11,'Return Data'!$B$7:$R$2843,11,0)</f>
        <v>3.3660999999999999</v>
      </c>
      <c r="Q11" s="66">
        <f t="shared" si="6"/>
        <v>24</v>
      </c>
      <c r="R11" s="65">
        <f>VLOOKUP($A11,'Return Data'!$B$7:$R$2843,12,0)</f>
        <v>3.6255999999999999</v>
      </c>
      <c r="S11" s="66">
        <f t="shared" si="7"/>
        <v>21</v>
      </c>
      <c r="T11" s="65">
        <f>VLOOKUP($A11,'Return Data'!$B$7:$R$2843,13,0)</f>
        <v>4.4465000000000003</v>
      </c>
      <c r="U11" s="66">
        <f t="shared" si="8"/>
        <v>20</v>
      </c>
      <c r="V11" s="65">
        <f>VLOOKUP($A11,'Return Data'!$B$7:$R$2843,17,0)</f>
        <v>5.7088000000000001</v>
      </c>
      <c r="W11" s="66">
        <f t="shared" si="9"/>
        <v>14</v>
      </c>
      <c r="X11" s="65">
        <f>VLOOKUP($A11,'Return Data'!$B$7:$R$2843,14,0)</f>
        <v>6.4282000000000004</v>
      </c>
      <c r="Y11" s="66">
        <f t="shared" si="10"/>
        <v>10</v>
      </c>
      <c r="Z11" s="65">
        <f>VLOOKUP($A11,'Return Data'!$B$7:$R$2843,16,0)</f>
        <v>8.0783000000000005</v>
      </c>
      <c r="AA11" s="67">
        <f t="shared" si="11"/>
        <v>5</v>
      </c>
    </row>
    <row r="12" spans="1:27" x14ac:dyDescent="0.3">
      <c r="A12" s="63" t="s">
        <v>1506</v>
      </c>
      <c r="B12" s="64">
        <f>VLOOKUP($A12,'Return Data'!$B$7:$R$2843,3,0)</f>
        <v>44319</v>
      </c>
      <c r="C12" s="65">
        <f>VLOOKUP($A12,'Return Data'!$B$7:$R$2843,4,0)</f>
        <v>3175.8672999999999</v>
      </c>
      <c r="D12" s="65">
        <f>VLOOKUP($A12,'Return Data'!$B$7:$R$2843,5,0)</f>
        <v>3.6459000000000001</v>
      </c>
      <c r="E12" s="66">
        <f t="shared" si="0"/>
        <v>20</v>
      </c>
      <c r="F12" s="65">
        <f>VLOOKUP($A12,'Return Data'!$B$7:$R$2843,6,0)</f>
        <v>3.6459000000000001</v>
      </c>
      <c r="G12" s="66">
        <f t="shared" si="1"/>
        <v>20</v>
      </c>
      <c r="H12" s="65">
        <f>VLOOKUP($A12,'Return Data'!$B$7:$R$2843,7,0)</f>
        <v>4.2781000000000002</v>
      </c>
      <c r="I12" s="66">
        <f t="shared" si="2"/>
        <v>19</v>
      </c>
      <c r="J12" s="65">
        <f>VLOOKUP($A12,'Return Data'!$B$7:$R$2843,8,0)</f>
        <v>4.2584999999999997</v>
      </c>
      <c r="K12" s="66">
        <f t="shared" si="3"/>
        <v>22</v>
      </c>
      <c r="L12" s="65">
        <f>VLOOKUP($A12,'Return Data'!$B$7:$R$2843,9,0)</f>
        <v>3.6114000000000002</v>
      </c>
      <c r="M12" s="66">
        <f t="shared" si="4"/>
        <v>23</v>
      </c>
      <c r="N12" s="65">
        <f>VLOOKUP($A12,'Return Data'!$B$7:$R$2843,10,0)</f>
        <v>3.6238999999999999</v>
      </c>
      <c r="O12" s="66">
        <f t="shared" si="5"/>
        <v>23</v>
      </c>
      <c r="P12" s="65">
        <f>VLOOKUP($A12,'Return Data'!$B$7:$R$2843,11,0)</f>
        <v>3.2326999999999999</v>
      </c>
      <c r="Q12" s="66">
        <f t="shared" si="6"/>
        <v>25</v>
      </c>
      <c r="R12" s="65">
        <f>VLOOKUP($A12,'Return Data'!$B$7:$R$2843,12,0)</f>
        <v>3.3504</v>
      </c>
      <c r="S12" s="66">
        <f t="shared" si="7"/>
        <v>25</v>
      </c>
      <c r="T12" s="65">
        <f>VLOOKUP($A12,'Return Data'!$B$7:$R$2843,13,0)</f>
        <v>4.2953999999999999</v>
      </c>
      <c r="U12" s="66">
        <f t="shared" si="8"/>
        <v>21</v>
      </c>
      <c r="V12" s="65">
        <f>VLOOKUP($A12,'Return Data'!$B$7:$R$2843,17,0)</f>
        <v>5.4855</v>
      </c>
      <c r="W12" s="66">
        <f t="shared" si="9"/>
        <v>16</v>
      </c>
      <c r="X12" s="65">
        <f>VLOOKUP($A12,'Return Data'!$B$7:$R$2843,14,0)</f>
        <v>5.9295999999999998</v>
      </c>
      <c r="Y12" s="66">
        <f t="shared" si="10"/>
        <v>12</v>
      </c>
      <c r="Z12" s="65">
        <f>VLOOKUP($A12,'Return Data'!$B$7:$R$2843,16,0)</f>
        <v>7.4362000000000004</v>
      </c>
      <c r="AA12" s="67">
        <f t="shared" si="11"/>
        <v>14</v>
      </c>
    </row>
    <row r="13" spans="1:27" x14ac:dyDescent="0.3">
      <c r="A13" s="63" t="s">
        <v>1508</v>
      </c>
      <c r="B13" s="64">
        <f>VLOOKUP($A13,'Return Data'!$B$7:$R$2843,3,0)</f>
        <v>44319</v>
      </c>
      <c r="C13" s="65">
        <f>VLOOKUP($A13,'Return Data'!$B$7:$R$2843,4,0)</f>
        <v>2864.4809</v>
      </c>
      <c r="D13" s="65">
        <f>VLOOKUP($A13,'Return Data'!$B$7:$R$2843,5,0)</f>
        <v>3.9952000000000001</v>
      </c>
      <c r="E13" s="66">
        <f t="shared" si="0"/>
        <v>12</v>
      </c>
      <c r="F13" s="65">
        <f>VLOOKUP($A13,'Return Data'!$B$7:$R$2843,6,0)</f>
        <v>3.9952000000000001</v>
      </c>
      <c r="G13" s="66">
        <f t="shared" si="1"/>
        <v>12</v>
      </c>
      <c r="H13" s="65">
        <f>VLOOKUP($A13,'Return Data'!$B$7:$R$2843,7,0)</f>
        <v>4.5510000000000002</v>
      </c>
      <c r="I13" s="66">
        <f t="shared" si="2"/>
        <v>16</v>
      </c>
      <c r="J13" s="65">
        <f>VLOOKUP($A13,'Return Data'!$B$7:$R$2843,8,0)</f>
        <v>4.5197000000000003</v>
      </c>
      <c r="K13" s="66">
        <f t="shared" si="3"/>
        <v>19</v>
      </c>
      <c r="L13" s="65">
        <f>VLOOKUP($A13,'Return Data'!$B$7:$R$2843,9,0)</f>
        <v>3.9403999999999999</v>
      </c>
      <c r="M13" s="66">
        <f t="shared" si="4"/>
        <v>17</v>
      </c>
      <c r="N13" s="65">
        <f>VLOOKUP($A13,'Return Data'!$B$7:$R$2843,10,0)</f>
        <v>4.1860999999999997</v>
      </c>
      <c r="O13" s="66">
        <f t="shared" si="5"/>
        <v>15</v>
      </c>
      <c r="P13" s="65">
        <f>VLOOKUP($A13,'Return Data'!$B$7:$R$2843,11,0)</f>
        <v>3.6515</v>
      </c>
      <c r="Q13" s="66">
        <f t="shared" si="6"/>
        <v>18</v>
      </c>
      <c r="R13" s="65">
        <f>VLOOKUP($A13,'Return Data'!$B$7:$R$2843,12,0)</f>
        <v>3.8742999999999999</v>
      </c>
      <c r="S13" s="66">
        <f t="shared" si="7"/>
        <v>19</v>
      </c>
      <c r="T13" s="65">
        <f>VLOOKUP($A13,'Return Data'!$B$7:$R$2843,13,0)</f>
        <v>4.5708000000000002</v>
      </c>
      <c r="U13" s="66">
        <f t="shared" si="8"/>
        <v>18</v>
      </c>
      <c r="V13" s="65">
        <f>VLOOKUP($A13,'Return Data'!$B$7:$R$2843,17,0)</f>
        <v>6.0063000000000004</v>
      </c>
      <c r="W13" s="66">
        <f t="shared" si="9"/>
        <v>12</v>
      </c>
      <c r="X13" s="65">
        <f>VLOOKUP($A13,'Return Data'!$B$7:$R$2843,14,0)</f>
        <v>6.0369999999999999</v>
      </c>
      <c r="Y13" s="66">
        <f t="shared" si="10"/>
        <v>11</v>
      </c>
      <c r="Z13" s="65">
        <f>VLOOKUP($A13,'Return Data'!$B$7:$R$2843,16,0)</f>
        <v>7.5663</v>
      </c>
      <c r="AA13" s="67">
        <f t="shared" si="11"/>
        <v>12</v>
      </c>
    </row>
    <row r="14" spans="1:27" x14ac:dyDescent="0.3">
      <c r="A14" s="63" t="s">
        <v>2029</v>
      </c>
      <c r="B14" s="64">
        <f>VLOOKUP($A14,'Return Data'!$B$7:$R$2843,3,0)</f>
        <v>44319</v>
      </c>
      <c r="C14" s="65">
        <f>VLOOKUP($A14,'Return Data'!$B$7:$R$2843,4,0)</f>
        <v>2318.4367999999999</v>
      </c>
      <c r="D14" s="65">
        <f>VLOOKUP($A14,'Return Data'!$B$7:$R$2843,5,0)</f>
        <v>3.2865000000000002</v>
      </c>
      <c r="E14" s="66">
        <f t="shared" si="0"/>
        <v>26</v>
      </c>
      <c r="F14" s="65">
        <f>VLOOKUP($A14,'Return Data'!$B$7:$R$2843,6,0)</f>
        <v>3.2865000000000002</v>
      </c>
      <c r="G14" s="66">
        <f t="shared" si="1"/>
        <v>26</v>
      </c>
      <c r="H14" s="65">
        <f>VLOOKUP($A14,'Return Data'!$B$7:$R$2843,7,0)</f>
        <v>3.6219000000000001</v>
      </c>
      <c r="I14" s="66">
        <f t="shared" si="2"/>
        <v>24</v>
      </c>
      <c r="J14" s="65">
        <f>VLOOKUP($A14,'Return Data'!$B$7:$R$2843,8,0)</f>
        <v>3.44</v>
      </c>
      <c r="K14" s="66">
        <f t="shared" si="3"/>
        <v>24</v>
      </c>
      <c r="L14" s="65">
        <f>VLOOKUP($A14,'Return Data'!$B$7:$R$2843,9,0)</f>
        <v>3.1309</v>
      </c>
      <c r="M14" s="66">
        <f t="shared" si="4"/>
        <v>26</v>
      </c>
      <c r="N14" s="65">
        <f>VLOOKUP($A14,'Return Data'!$B$7:$R$2843,10,0)</f>
        <v>3.0133999999999999</v>
      </c>
      <c r="O14" s="66">
        <f t="shared" si="5"/>
        <v>27</v>
      </c>
      <c r="P14" s="65">
        <f>VLOOKUP($A14,'Return Data'!$B$7:$R$2843,11,0)</f>
        <v>2.7646000000000002</v>
      </c>
      <c r="Q14" s="66">
        <f t="shared" si="6"/>
        <v>27</v>
      </c>
      <c r="R14" s="65">
        <f>VLOOKUP($A14,'Return Data'!$B$7:$R$2843,12,0)</f>
        <v>2.9116</v>
      </c>
      <c r="S14" s="66">
        <f t="shared" si="7"/>
        <v>27</v>
      </c>
      <c r="T14" s="65">
        <f>VLOOKUP($A14,'Return Data'!$B$7:$R$2843,13,0)</f>
        <v>3.7256</v>
      </c>
      <c r="U14" s="66">
        <f t="shared" si="8"/>
        <v>24</v>
      </c>
      <c r="V14" s="65">
        <f>VLOOKUP($A14,'Return Data'!$B$7:$R$2843,17,0)</f>
        <v>5.0087000000000002</v>
      </c>
      <c r="W14" s="66">
        <f t="shared" si="9"/>
        <v>18</v>
      </c>
      <c r="X14" s="65">
        <f>VLOOKUP($A14,'Return Data'!$B$7:$R$2843,14,0)</f>
        <v>5.8913000000000002</v>
      </c>
      <c r="Y14" s="66">
        <f t="shared" si="10"/>
        <v>13</v>
      </c>
      <c r="Z14" s="65">
        <f>VLOOKUP($A14,'Return Data'!$B$7:$R$2843,16,0)</f>
        <v>7.5119999999999996</v>
      </c>
      <c r="AA14" s="67">
        <f t="shared" si="11"/>
        <v>13</v>
      </c>
    </row>
    <row r="15" spans="1:27" x14ac:dyDescent="0.3">
      <c r="A15" s="63" t="s">
        <v>1513</v>
      </c>
      <c r="B15" s="64">
        <f>VLOOKUP($A15,'Return Data'!$B$7:$R$2843,3,0)</f>
        <v>44319</v>
      </c>
      <c r="C15" s="65">
        <f>VLOOKUP($A15,'Return Data'!$B$7:$R$2843,4,0)</f>
        <v>30.287500000000001</v>
      </c>
      <c r="D15" s="65">
        <f>VLOOKUP($A15,'Return Data'!$B$7:$R$2843,5,0)</f>
        <v>12.989000000000001</v>
      </c>
      <c r="E15" s="66">
        <f t="shared" si="0"/>
        <v>1</v>
      </c>
      <c r="F15" s="65">
        <f>VLOOKUP($A15,'Return Data'!$B$7:$R$2843,6,0)</f>
        <v>12.989000000000001</v>
      </c>
      <c r="G15" s="66">
        <f t="shared" si="1"/>
        <v>1</v>
      </c>
      <c r="H15" s="65">
        <f>VLOOKUP($A15,'Return Data'!$B$7:$R$2843,7,0)</f>
        <v>20.741299999999999</v>
      </c>
      <c r="I15" s="66">
        <f t="shared" si="2"/>
        <v>1</v>
      </c>
      <c r="J15" s="65">
        <f>VLOOKUP($A15,'Return Data'!$B$7:$R$2843,8,0)</f>
        <v>17.626999999999999</v>
      </c>
      <c r="K15" s="66">
        <f t="shared" si="3"/>
        <v>1</v>
      </c>
      <c r="L15" s="65">
        <f>VLOOKUP($A15,'Return Data'!$B$7:$R$2843,9,0)</f>
        <v>13.9636</v>
      </c>
      <c r="M15" s="66">
        <f t="shared" si="4"/>
        <v>1</v>
      </c>
      <c r="N15" s="65">
        <f>VLOOKUP($A15,'Return Data'!$B$7:$R$2843,10,0)</f>
        <v>10.429</v>
      </c>
      <c r="O15" s="66">
        <f t="shared" si="5"/>
        <v>1</v>
      </c>
      <c r="P15" s="65">
        <f>VLOOKUP($A15,'Return Data'!$B$7:$R$2843,11,0)</f>
        <v>8.2962000000000007</v>
      </c>
      <c r="Q15" s="66">
        <f t="shared" si="6"/>
        <v>1</v>
      </c>
      <c r="R15" s="65">
        <f>VLOOKUP($A15,'Return Data'!$B$7:$R$2843,12,0)</f>
        <v>8.4539000000000009</v>
      </c>
      <c r="S15" s="66">
        <f t="shared" si="7"/>
        <v>1</v>
      </c>
      <c r="T15" s="65">
        <f>VLOOKUP($A15,'Return Data'!$B$7:$R$2843,13,0)</f>
        <v>9.3370999999999995</v>
      </c>
      <c r="U15" s="66">
        <f t="shared" si="8"/>
        <v>1</v>
      </c>
      <c r="V15" s="65">
        <f>VLOOKUP($A15,'Return Data'!$B$7:$R$2843,17,0)</f>
        <v>6.7624000000000004</v>
      </c>
      <c r="W15" s="66">
        <f t="shared" si="9"/>
        <v>4</v>
      </c>
      <c r="X15" s="65">
        <f>VLOOKUP($A15,'Return Data'!$B$7:$R$2843,14,0)</f>
        <v>7.6395999999999997</v>
      </c>
      <c r="Y15" s="66">
        <f t="shared" si="10"/>
        <v>3</v>
      </c>
      <c r="Z15" s="65">
        <f>VLOOKUP($A15,'Return Data'!$B$7:$R$2843,16,0)</f>
        <v>8.8283000000000005</v>
      </c>
      <c r="AA15" s="67">
        <f t="shared" si="11"/>
        <v>2</v>
      </c>
    </row>
    <row r="16" spans="1:27" x14ac:dyDescent="0.3">
      <c r="A16" s="63" t="s">
        <v>1514</v>
      </c>
      <c r="B16" s="64">
        <f>VLOOKUP($A16,'Return Data'!$B$7:$R$2843,3,0)</f>
        <v>44319</v>
      </c>
      <c r="C16" s="65">
        <f>VLOOKUP($A16,'Return Data'!$B$7:$R$2843,4,0)</f>
        <v>11.989599999999999</v>
      </c>
      <c r="D16" s="65">
        <f>VLOOKUP($A16,'Return Data'!$B$7:$R$2843,5,0)</f>
        <v>4.2634999999999996</v>
      </c>
      <c r="E16" s="66">
        <f t="shared" si="0"/>
        <v>4</v>
      </c>
      <c r="F16" s="65">
        <f>VLOOKUP($A16,'Return Data'!$B$7:$R$2843,6,0)</f>
        <v>4.2634999999999996</v>
      </c>
      <c r="G16" s="66">
        <f t="shared" si="1"/>
        <v>4</v>
      </c>
      <c r="H16" s="65">
        <f>VLOOKUP($A16,'Return Data'!$B$7:$R$2843,7,0)</f>
        <v>5.2240000000000002</v>
      </c>
      <c r="I16" s="66">
        <f t="shared" si="2"/>
        <v>7</v>
      </c>
      <c r="J16" s="65">
        <f>VLOOKUP($A16,'Return Data'!$B$7:$R$2843,8,0)</f>
        <v>5.7751999999999999</v>
      </c>
      <c r="K16" s="66">
        <f t="shared" si="3"/>
        <v>4</v>
      </c>
      <c r="L16" s="65">
        <f>VLOOKUP($A16,'Return Data'!$B$7:$R$2843,9,0)</f>
        <v>4.6505000000000001</v>
      </c>
      <c r="M16" s="66">
        <f t="shared" si="4"/>
        <v>7</v>
      </c>
      <c r="N16" s="65">
        <f>VLOOKUP($A16,'Return Data'!$B$7:$R$2843,10,0)</f>
        <v>4.7613000000000003</v>
      </c>
      <c r="O16" s="66">
        <f t="shared" si="5"/>
        <v>6</v>
      </c>
      <c r="P16" s="65">
        <f>VLOOKUP($A16,'Return Data'!$B$7:$R$2843,11,0)</f>
        <v>4.0823</v>
      </c>
      <c r="Q16" s="66">
        <f t="shared" si="6"/>
        <v>9</v>
      </c>
      <c r="R16" s="65">
        <f>VLOOKUP($A16,'Return Data'!$B$7:$R$2843,12,0)</f>
        <v>4.5011999999999999</v>
      </c>
      <c r="S16" s="66">
        <f t="shared" si="7"/>
        <v>7</v>
      </c>
      <c r="T16" s="65">
        <f>VLOOKUP($A16,'Return Data'!$B$7:$R$2843,13,0)</f>
        <v>5.9059999999999997</v>
      </c>
      <c r="U16" s="66">
        <f t="shared" si="8"/>
        <v>5</v>
      </c>
      <c r="V16" s="65">
        <f>VLOOKUP($A16,'Return Data'!$B$7:$R$2843,17,0)</f>
        <v>6.6569000000000003</v>
      </c>
      <c r="W16" s="66">
        <f t="shared" si="9"/>
        <v>5</v>
      </c>
      <c r="X16" s="65"/>
      <c r="Y16" s="66"/>
      <c r="Z16" s="65">
        <f>VLOOKUP($A16,'Return Data'!$B$7:$R$2843,16,0)</f>
        <v>7.2046999999999999</v>
      </c>
      <c r="AA16" s="67">
        <f t="shared" si="11"/>
        <v>15</v>
      </c>
    </row>
    <row r="17" spans="1:27" x14ac:dyDescent="0.3">
      <c r="A17" s="63" t="s">
        <v>1516</v>
      </c>
      <c r="B17" s="64">
        <f>VLOOKUP($A17,'Return Data'!$B$7:$R$2843,3,0)</f>
        <v>44319</v>
      </c>
      <c r="C17" s="65">
        <f>VLOOKUP($A17,'Return Data'!$B$7:$R$2843,4,0)</f>
        <v>1064.9875</v>
      </c>
      <c r="D17" s="65">
        <f>VLOOKUP($A17,'Return Data'!$B$7:$R$2843,5,0)</f>
        <v>4.1393000000000004</v>
      </c>
      <c r="E17" s="66">
        <f t="shared" si="0"/>
        <v>9</v>
      </c>
      <c r="F17" s="65">
        <f>VLOOKUP($A17,'Return Data'!$B$7:$R$2843,6,0)</f>
        <v>4.1393000000000004</v>
      </c>
      <c r="G17" s="66">
        <f t="shared" si="1"/>
        <v>9</v>
      </c>
      <c r="H17" s="65">
        <f>VLOOKUP($A17,'Return Data'!$B$7:$R$2843,7,0)</f>
        <v>4.5739999999999998</v>
      </c>
      <c r="I17" s="66">
        <f t="shared" si="2"/>
        <v>15</v>
      </c>
      <c r="J17" s="65">
        <f>VLOOKUP($A17,'Return Data'!$B$7:$R$2843,8,0)</f>
        <v>4.7004000000000001</v>
      </c>
      <c r="K17" s="66">
        <f t="shared" si="3"/>
        <v>14</v>
      </c>
      <c r="L17" s="65">
        <f>VLOOKUP($A17,'Return Data'!$B$7:$R$2843,9,0)</f>
        <v>3.9460000000000002</v>
      </c>
      <c r="M17" s="66">
        <f t="shared" si="4"/>
        <v>16</v>
      </c>
      <c r="N17" s="65">
        <f>VLOOKUP($A17,'Return Data'!$B$7:$R$2843,10,0)</f>
        <v>4.3040000000000003</v>
      </c>
      <c r="O17" s="66">
        <f t="shared" si="5"/>
        <v>12</v>
      </c>
      <c r="P17" s="65">
        <f>VLOOKUP($A17,'Return Data'!$B$7:$R$2843,11,0)</f>
        <v>3.7305999999999999</v>
      </c>
      <c r="Q17" s="66">
        <f t="shared" si="6"/>
        <v>16</v>
      </c>
      <c r="R17" s="65">
        <f>VLOOKUP($A17,'Return Data'!$B$7:$R$2843,12,0)</f>
        <v>3.9670999999999998</v>
      </c>
      <c r="S17" s="66">
        <f t="shared" si="7"/>
        <v>14</v>
      </c>
      <c r="T17" s="65"/>
      <c r="U17" s="66"/>
      <c r="V17" s="65"/>
      <c r="W17" s="66"/>
      <c r="X17" s="65"/>
      <c r="Y17" s="66"/>
      <c r="Z17" s="65">
        <f>VLOOKUP($A17,'Return Data'!$B$7:$R$2843,16,0)</f>
        <v>5.1228999999999996</v>
      </c>
      <c r="AA17" s="67">
        <f t="shared" si="11"/>
        <v>24</v>
      </c>
    </row>
    <row r="18" spans="1:27" x14ac:dyDescent="0.3">
      <c r="A18" s="63" t="s">
        <v>1519</v>
      </c>
      <c r="B18" s="64">
        <f>VLOOKUP($A18,'Return Data'!$B$7:$R$2843,3,0)</f>
        <v>44319</v>
      </c>
      <c r="C18" s="65">
        <f>VLOOKUP($A18,'Return Data'!$B$7:$R$2843,4,0)</f>
        <v>22.9848</v>
      </c>
      <c r="D18" s="65">
        <f>VLOOKUP($A18,'Return Data'!$B$7:$R$2843,5,0)</f>
        <v>4.7659000000000002</v>
      </c>
      <c r="E18" s="66">
        <f t="shared" si="0"/>
        <v>2</v>
      </c>
      <c r="F18" s="65">
        <f>VLOOKUP($A18,'Return Data'!$B$7:$R$2843,6,0)</f>
        <v>4.7659000000000002</v>
      </c>
      <c r="G18" s="66">
        <f t="shared" si="1"/>
        <v>2</v>
      </c>
      <c r="H18" s="65">
        <f>VLOOKUP($A18,'Return Data'!$B$7:$R$2843,7,0)</f>
        <v>4.7001999999999997</v>
      </c>
      <c r="I18" s="66">
        <f t="shared" si="2"/>
        <v>12</v>
      </c>
      <c r="J18" s="65">
        <f>VLOOKUP($A18,'Return Data'!$B$7:$R$2843,8,0)</f>
        <v>5.5243000000000002</v>
      </c>
      <c r="K18" s="66">
        <f t="shared" si="3"/>
        <v>5</v>
      </c>
      <c r="L18" s="65">
        <f>VLOOKUP($A18,'Return Data'!$B$7:$R$2843,9,0)</f>
        <v>5.1974</v>
      </c>
      <c r="M18" s="66">
        <f t="shared" si="4"/>
        <v>3</v>
      </c>
      <c r="N18" s="65">
        <f>VLOOKUP($A18,'Return Data'!$B$7:$R$2843,10,0)</f>
        <v>5.4218000000000002</v>
      </c>
      <c r="O18" s="66">
        <f t="shared" si="5"/>
        <v>4</v>
      </c>
      <c r="P18" s="65">
        <f>VLOOKUP($A18,'Return Data'!$B$7:$R$2843,11,0)</f>
        <v>4.8019999999999996</v>
      </c>
      <c r="Q18" s="66">
        <f t="shared" si="6"/>
        <v>3</v>
      </c>
      <c r="R18" s="65">
        <f>VLOOKUP($A18,'Return Data'!$B$7:$R$2843,12,0)</f>
        <v>5.4882</v>
      </c>
      <c r="S18" s="66">
        <f t="shared" ref="S18:S36" si="12">RANK(R18,R$8:R$36,0)</f>
        <v>3</v>
      </c>
      <c r="T18" s="65">
        <f>VLOOKUP($A18,'Return Data'!$B$7:$R$2843,13,0)</f>
        <v>6.9618000000000002</v>
      </c>
      <c r="U18" s="66">
        <f t="shared" ref="U18:U26" si="13">RANK(T18,T$8:T$36,0)</f>
        <v>2</v>
      </c>
      <c r="V18" s="65">
        <f>VLOOKUP($A18,'Return Data'!$B$7:$R$2843,17,0)</f>
        <v>7.4283999999999999</v>
      </c>
      <c r="W18" s="66">
        <f t="shared" si="9"/>
        <v>2</v>
      </c>
      <c r="X18" s="65">
        <f>VLOOKUP($A18,'Return Data'!$B$7:$R$2843,14,0)</f>
        <v>7.7502000000000004</v>
      </c>
      <c r="Y18" s="66">
        <f t="shared" si="10"/>
        <v>2</v>
      </c>
      <c r="Z18" s="65">
        <f>VLOOKUP($A18,'Return Data'!$B$7:$R$2843,16,0)</f>
        <v>8.7873000000000001</v>
      </c>
      <c r="AA18" s="67">
        <f t="shared" si="11"/>
        <v>3</v>
      </c>
    </row>
    <row r="19" spans="1:27" x14ac:dyDescent="0.3">
      <c r="A19" s="63" t="s">
        <v>1521</v>
      </c>
      <c r="B19" s="64">
        <f>VLOOKUP($A19,'Return Data'!$B$7:$R$2843,3,0)</f>
        <v>44319</v>
      </c>
      <c r="C19" s="65">
        <f>VLOOKUP($A19,'Return Data'!$B$7:$R$2843,4,0)</f>
        <v>2274.2031000000002</v>
      </c>
      <c r="D19" s="65">
        <f>VLOOKUP($A19,'Return Data'!$B$7:$R$2843,5,0)</f>
        <v>4.3269000000000002</v>
      </c>
      <c r="E19" s="66">
        <f t="shared" si="0"/>
        <v>3</v>
      </c>
      <c r="F19" s="65">
        <f>VLOOKUP($A19,'Return Data'!$B$7:$R$2843,6,0)</f>
        <v>4.3269000000000002</v>
      </c>
      <c r="G19" s="66">
        <f t="shared" si="1"/>
        <v>3</v>
      </c>
      <c r="H19" s="65">
        <f>VLOOKUP($A19,'Return Data'!$B$7:$R$2843,7,0)</f>
        <v>1.8486</v>
      </c>
      <c r="I19" s="66">
        <f t="shared" si="2"/>
        <v>27</v>
      </c>
      <c r="J19" s="65">
        <f>VLOOKUP($A19,'Return Data'!$B$7:$R$2843,8,0)</f>
        <v>2.7105000000000001</v>
      </c>
      <c r="K19" s="66">
        <f t="shared" si="3"/>
        <v>27</v>
      </c>
      <c r="L19" s="65">
        <f>VLOOKUP($A19,'Return Data'!$B$7:$R$2843,9,0)</f>
        <v>3.3849999999999998</v>
      </c>
      <c r="M19" s="66">
        <f t="shared" si="4"/>
        <v>24</v>
      </c>
      <c r="N19" s="65">
        <f>VLOOKUP($A19,'Return Data'!$B$7:$R$2843,10,0)</f>
        <v>3.4641999999999999</v>
      </c>
      <c r="O19" s="66">
        <f t="shared" si="5"/>
        <v>25</v>
      </c>
      <c r="P19" s="65">
        <f>VLOOKUP($A19,'Return Data'!$B$7:$R$2843,11,0)</f>
        <v>4.1402999999999999</v>
      </c>
      <c r="Q19" s="66">
        <f t="shared" si="6"/>
        <v>8</v>
      </c>
      <c r="R19" s="65">
        <f>VLOOKUP($A19,'Return Data'!$B$7:$R$2843,12,0)</f>
        <v>4.4226000000000001</v>
      </c>
      <c r="S19" s="66">
        <f t="shared" si="12"/>
        <v>9</v>
      </c>
      <c r="T19" s="65">
        <f>VLOOKUP($A19,'Return Data'!$B$7:$R$2843,13,0)</f>
        <v>5.4861000000000004</v>
      </c>
      <c r="U19" s="66">
        <f t="shared" si="13"/>
        <v>7</v>
      </c>
      <c r="V19" s="65">
        <f>VLOOKUP($A19,'Return Data'!$B$7:$R$2843,17,0)</f>
        <v>5.6965000000000003</v>
      </c>
      <c r="W19" s="66">
        <f t="shared" si="9"/>
        <v>15</v>
      </c>
      <c r="X19" s="65">
        <f>VLOOKUP($A19,'Return Data'!$B$7:$R$2843,14,0)</f>
        <v>6.4310999999999998</v>
      </c>
      <c r="Y19" s="66">
        <f t="shared" si="10"/>
        <v>9</v>
      </c>
      <c r="Z19" s="65">
        <f>VLOOKUP($A19,'Return Data'!$B$7:$R$2843,16,0)</f>
        <v>7.6858000000000004</v>
      </c>
      <c r="AA19" s="67">
        <f t="shared" si="11"/>
        <v>11</v>
      </c>
    </row>
    <row r="20" spans="1:27" x14ac:dyDescent="0.3">
      <c r="A20" s="63" t="s">
        <v>1522</v>
      </c>
      <c r="B20" s="64">
        <f>VLOOKUP($A20,'Return Data'!$B$7:$R$2843,3,0)</f>
        <v>44319</v>
      </c>
      <c r="C20" s="65">
        <f>VLOOKUP($A20,'Return Data'!$B$7:$R$2843,4,0)</f>
        <v>12.013500000000001</v>
      </c>
      <c r="D20" s="65">
        <f>VLOOKUP($A20,'Return Data'!$B$7:$R$2843,5,0)</f>
        <v>3.7483</v>
      </c>
      <c r="E20" s="66">
        <f t="shared" si="0"/>
        <v>17</v>
      </c>
      <c r="F20" s="65">
        <f>VLOOKUP($A20,'Return Data'!$B$7:$R$2843,6,0)</f>
        <v>3.7483</v>
      </c>
      <c r="G20" s="66">
        <f t="shared" si="1"/>
        <v>17</v>
      </c>
      <c r="H20" s="65">
        <f>VLOOKUP($A20,'Return Data'!$B$7:$R$2843,7,0)</f>
        <v>4.0831</v>
      </c>
      <c r="I20" s="66">
        <f t="shared" si="2"/>
        <v>21</v>
      </c>
      <c r="J20" s="65">
        <f>VLOOKUP($A20,'Return Data'!$B$7:$R$2843,8,0)</f>
        <v>4.3910999999999998</v>
      </c>
      <c r="K20" s="66">
        <f t="shared" si="3"/>
        <v>20</v>
      </c>
      <c r="L20" s="65">
        <f>VLOOKUP($A20,'Return Data'!$B$7:$R$2843,9,0)</f>
        <v>3.9175</v>
      </c>
      <c r="M20" s="66">
        <f t="shared" si="4"/>
        <v>18</v>
      </c>
      <c r="N20" s="65">
        <f>VLOOKUP($A20,'Return Data'!$B$7:$R$2843,10,0)</f>
        <v>3.9638</v>
      </c>
      <c r="O20" s="66">
        <f t="shared" si="5"/>
        <v>21</v>
      </c>
      <c r="P20" s="65">
        <f>VLOOKUP($A20,'Return Data'!$B$7:$R$2843,11,0)</f>
        <v>3.4157999999999999</v>
      </c>
      <c r="Q20" s="66">
        <f t="shared" si="6"/>
        <v>22</v>
      </c>
      <c r="R20" s="65">
        <f>VLOOKUP($A20,'Return Data'!$B$7:$R$2843,12,0)</f>
        <v>3.6234999999999999</v>
      </c>
      <c r="S20" s="66">
        <f t="shared" si="12"/>
        <v>23</v>
      </c>
      <c r="T20" s="65">
        <f>VLOOKUP($A20,'Return Data'!$B$7:$R$2843,13,0)</f>
        <v>4.66</v>
      </c>
      <c r="U20" s="66">
        <f t="shared" si="13"/>
        <v>17</v>
      </c>
      <c r="V20" s="65">
        <f>VLOOKUP($A20,'Return Data'!$B$7:$R$2843,17,0)</f>
        <v>6.1356999999999999</v>
      </c>
      <c r="W20" s="66">
        <f t="shared" si="9"/>
        <v>10</v>
      </c>
      <c r="X20" s="65"/>
      <c r="Y20" s="66"/>
      <c r="Z20" s="65">
        <f>VLOOKUP($A20,'Return Data'!$B$7:$R$2843,16,0)</f>
        <v>6.7847</v>
      </c>
      <c r="AA20" s="67">
        <f t="shared" si="11"/>
        <v>19</v>
      </c>
    </row>
    <row r="21" spans="1:27" x14ac:dyDescent="0.3">
      <c r="A21" s="63" t="s">
        <v>1525</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1527</v>
      </c>
      <c r="B22" s="64">
        <f>VLOOKUP($A22,'Return Data'!$B$7:$R$2843,3,0)</f>
        <v>44319</v>
      </c>
      <c r="C22" s="65">
        <f>VLOOKUP($A22,'Return Data'!$B$7:$R$2843,4,0)</f>
        <v>2231.0046000000002</v>
      </c>
      <c r="D22" s="65">
        <f>VLOOKUP($A22,'Return Data'!$B$7:$R$2843,5,0)</f>
        <v>3.9217</v>
      </c>
      <c r="E22" s="66">
        <f t="shared" si="0"/>
        <v>14</v>
      </c>
      <c r="F22" s="65">
        <f>VLOOKUP($A22,'Return Data'!$B$7:$R$2843,6,0)</f>
        <v>3.9217</v>
      </c>
      <c r="G22" s="66">
        <f t="shared" si="1"/>
        <v>14</v>
      </c>
      <c r="H22" s="65">
        <f>VLOOKUP($A22,'Return Data'!$B$7:$R$2843,7,0)</f>
        <v>4.6634000000000002</v>
      </c>
      <c r="I22" s="66">
        <f t="shared" si="2"/>
        <v>13</v>
      </c>
      <c r="J22" s="65">
        <f>VLOOKUP($A22,'Return Data'!$B$7:$R$2843,8,0)</f>
        <v>4.8529999999999998</v>
      </c>
      <c r="K22" s="66">
        <f t="shared" si="3"/>
        <v>11</v>
      </c>
      <c r="L22" s="65">
        <f>VLOOKUP($A22,'Return Data'!$B$7:$R$2843,9,0)</f>
        <v>4.2777000000000003</v>
      </c>
      <c r="M22" s="66">
        <f t="shared" si="4"/>
        <v>11</v>
      </c>
      <c r="N22" s="65">
        <f>VLOOKUP($A22,'Return Data'!$B$7:$R$2843,10,0)</f>
        <v>4.3472</v>
      </c>
      <c r="O22" s="66">
        <f t="shared" si="5"/>
        <v>10</v>
      </c>
      <c r="P22" s="65">
        <f>VLOOKUP($A22,'Return Data'!$B$7:$R$2843,11,0)</f>
        <v>3.7534000000000001</v>
      </c>
      <c r="Q22" s="66">
        <f t="shared" si="6"/>
        <v>13</v>
      </c>
      <c r="R22" s="65">
        <f>VLOOKUP($A22,'Return Data'!$B$7:$R$2843,12,0)</f>
        <v>3.8885999999999998</v>
      </c>
      <c r="S22" s="66">
        <f t="shared" si="12"/>
        <v>18</v>
      </c>
      <c r="T22" s="65">
        <f>VLOOKUP($A22,'Return Data'!$B$7:$R$2843,13,0)</f>
        <v>4.9107000000000003</v>
      </c>
      <c r="U22" s="66">
        <f t="shared" si="13"/>
        <v>13</v>
      </c>
      <c r="V22" s="65">
        <f>VLOOKUP($A22,'Return Data'!$B$7:$R$2843,17,0)</f>
        <v>6.1615000000000002</v>
      </c>
      <c r="W22" s="66">
        <f t="shared" si="9"/>
        <v>9</v>
      </c>
      <c r="X22" s="65">
        <f>VLOOKUP($A22,'Return Data'!$B$7:$R$2843,14,0)</f>
        <v>6.8266</v>
      </c>
      <c r="Y22" s="66">
        <f t="shared" si="10"/>
        <v>7</v>
      </c>
      <c r="Z22" s="65">
        <f>VLOOKUP($A22,'Return Data'!$B$7:$R$2843,16,0)</f>
        <v>7.9469000000000003</v>
      </c>
      <c r="AA22" s="67">
        <f t="shared" si="11"/>
        <v>8</v>
      </c>
    </row>
    <row r="23" spans="1:27" x14ac:dyDescent="0.3">
      <c r="A23" s="63" t="s">
        <v>1531</v>
      </c>
      <c r="B23" s="64">
        <f>VLOOKUP($A23,'Return Data'!$B$7:$R$2843,3,0)</f>
        <v>44319</v>
      </c>
      <c r="C23" s="65">
        <f>VLOOKUP($A23,'Return Data'!$B$7:$R$2843,4,0)</f>
        <v>34.808100000000003</v>
      </c>
      <c r="D23" s="65">
        <f>VLOOKUP($A23,'Return Data'!$B$7:$R$2843,5,0)</f>
        <v>4.0209999999999999</v>
      </c>
      <c r="E23" s="66">
        <f t="shared" si="0"/>
        <v>11</v>
      </c>
      <c r="F23" s="65">
        <f>VLOOKUP($A23,'Return Data'!$B$7:$R$2843,6,0)</f>
        <v>4.0209999999999999</v>
      </c>
      <c r="G23" s="66">
        <f t="shared" si="1"/>
        <v>11</v>
      </c>
      <c r="H23" s="65">
        <f>VLOOKUP($A23,'Return Data'!$B$7:$R$2843,7,0)</f>
        <v>4.2278000000000002</v>
      </c>
      <c r="I23" s="66">
        <f t="shared" si="2"/>
        <v>20</v>
      </c>
      <c r="J23" s="65">
        <f>VLOOKUP($A23,'Return Data'!$B$7:$R$2843,8,0)</f>
        <v>4.6144999999999996</v>
      </c>
      <c r="K23" s="66">
        <f t="shared" si="3"/>
        <v>15</v>
      </c>
      <c r="L23" s="65">
        <f>VLOOKUP($A23,'Return Data'!$B$7:$R$2843,9,0)</f>
        <v>3.9958999999999998</v>
      </c>
      <c r="M23" s="66">
        <f t="shared" si="4"/>
        <v>15</v>
      </c>
      <c r="N23" s="65">
        <f>VLOOKUP($A23,'Return Data'!$B$7:$R$2843,10,0)</f>
        <v>4.2354000000000003</v>
      </c>
      <c r="O23" s="66">
        <f t="shared" si="5"/>
        <v>13</v>
      </c>
      <c r="P23" s="65">
        <f>VLOOKUP($A23,'Return Data'!$B$7:$R$2843,11,0)</f>
        <v>3.7526000000000002</v>
      </c>
      <c r="Q23" s="66">
        <f t="shared" si="6"/>
        <v>14</v>
      </c>
      <c r="R23" s="65">
        <f>VLOOKUP($A23,'Return Data'!$B$7:$R$2843,12,0)</f>
        <v>4.0761000000000003</v>
      </c>
      <c r="S23" s="66">
        <f t="shared" si="12"/>
        <v>12</v>
      </c>
      <c r="T23" s="65">
        <f>VLOOKUP($A23,'Return Data'!$B$7:$R$2843,13,0)</f>
        <v>5.3244999999999996</v>
      </c>
      <c r="U23" s="66">
        <f t="shared" si="13"/>
        <v>8</v>
      </c>
      <c r="V23" s="65">
        <f>VLOOKUP($A23,'Return Data'!$B$7:$R$2843,17,0)</f>
        <v>6.4561999999999999</v>
      </c>
      <c r="W23" s="66">
        <f t="shared" si="9"/>
        <v>7</v>
      </c>
      <c r="X23" s="65">
        <f>VLOOKUP($A23,'Return Data'!$B$7:$R$2843,14,0)</f>
        <v>7.0290999999999997</v>
      </c>
      <c r="Y23" s="66">
        <f t="shared" si="10"/>
        <v>5</v>
      </c>
      <c r="Z23" s="65">
        <f>VLOOKUP($A23,'Return Data'!$B$7:$R$2843,16,0)</f>
        <v>8.0258000000000003</v>
      </c>
      <c r="AA23" s="67">
        <f t="shared" si="11"/>
        <v>6</v>
      </c>
    </row>
    <row r="24" spans="1:27" x14ac:dyDescent="0.3">
      <c r="A24" s="63" t="s">
        <v>1533</v>
      </c>
      <c r="B24" s="64">
        <f>VLOOKUP($A24,'Return Data'!$B$7:$R$2843,3,0)</f>
        <v>44319</v>
      </c>
      <c r="C24" s="65">
        <f>VLOOKUP($A24,'Return Data'!$B$7:$R$2843,4,0)</f>
        <v>35.215600000000002</v>
      </c>
      <c r="D24" s="65">
        <f>VLOOKUP($A24,'Return Data'!$B$7:$R$2843,5,0)</f>
        <v>3.6286999999999998</v>
      </c>
      <c r="E24" s="66">
        <f t="shared" si="0"/>
        <v>21</v>
      </c>
      <c r="F24" s="65">
        <f>VLOOKUP($A24,'Return Data'!$B$7:$R$2843,6,0)</f>
        <v>3.6286999999999998</v>
      </c>
      <c r="G24" s="66">
        <f t="shared" si="1"/>
        <v>21</v>
      </c>
      <c r="H24" s="65">
        <f>VLOOKUP($A24,'Return Data'!$B$7:$R$2843,7,0)</f>
        <v>4.3716999999999997</v>
      </c>
      <c r="I24" s="66">
        <f t="shared" si="2"/>
        <v>17</v>
      </c>
      <c r="J24" s="65">
        <f>VLOOKUP($A24,'Return Data'!$B$7:$R$2843,8,0)</f>
        <v>4.5461999999999998</v>
      </c>
      <c r="K24" s="66">
        <f t="shared" si="3"/>
        <v>18</v>
      </c>
      <c r="L24" s="65">
        <f>VLOOKUP($A24,'Return Data'!$B$7:$R$2843,9,0)</f>
        <v>3.8292999999999999</v>
      </c>
      <c r="M24" s="66">
        <f t="shared" si="4"/>
        <v>20</v>
      </c>
      <c r="N24" s="65">
        <f>VLOOKUP($A24,'Return Data'!$B$7:$R$2843,10,0)</f>
        <v>4.0111999999999997</v>
      </c>
      <c r="O24" s="66">
        <f t="shared" si="5"/>
        <v>20</v>
      </c>
      <c r="P24" s="65">
        <f>VLOOKUP($A24,'Return Data'!$B$7:$R$2843,11,0)</f>
        <v>3.4935999999999998</v>
      </c>
      <c r="Q24" s="66">
        <f t="shared" si="6"/>
        <v>21</v>
      </c>
      <c r="R24" s="65">
        <f>VLOOKUP($A24,'Return Data'!$B$7:$R$2843,12,0)</f>
        <v>3.6238000000000001</v>
      </c>
      <c r="S24" s="66">
        <f t="shared" si="12"/>
        <v>22</v>
      </c>
      <c r="T24" s="65">
        <f>VLOOKUP($A24,'Return Data'!$B$7:$R$2843,13,0)</f>
        <v>4.6844000000000001</v>
      </c>
      <c r="U24" s="66">
        <f t="shared" si="13"/>
        <v>16</v>
      </c>
      <c r="V24" s="65">
        <f>VLOOKUP($A24,'Return Data'!$B$7:$R$2843,17,0)</f>
        <v>6.0669000000000004</v>
      </c>
      <c r="W24" s="66">
        <f t="shared" si="9"/>
        <v>11</v>
      </c>
      <c r="X24" s="65">
        <f>VLOOKUP($A24,'Return Data'!$B$7:$R$2843,14,0)</f>
        <v>6.7248999999999999</v>
      </c>
      <c r="Y24" s="66">
        <f t="shared" si="10"/>
        <v>8</v>
      </c>
      <c r="Z24" s="65">
        <f>VLOOKUP($A24,'Return Data'!$B$7:$R$2843,16,0)</f>
        <v>7.9699</v>
      </c>
      <c r="AA24" s="67">
        <f t="shared" si="11"/>
        <v>7</v>
      </c>
    </row>
    <row r="25" spans="1:27" x14ac:dyDescent="0.3">
      <c r="A25" s="63" t="s">
        <v>1534</v>
      </c>
      <c r="B25" s="64">
        <f>VLOOKUP($A25,'Return Data'!$B$7:$R$2843,3,0)</f>
        <v>44319</v>
      </c>
      <c r="C25" s="65">
        <f>VLOOKUP($A25,'Return Data'!$B$7:$R$2843,4,0)</f>
        <v>1062.7997</v>
      </c>
      <c r="D25" s="65">
        <f>VLOOKUP($A25,'Return Data'!$B$7:$R$2843,5,0)</f>
        <v>3.3149999999999999</v>
      </c>
      <c r="E25" s="66">
        <f t="shared" si="0"/>
        <v>24</v>
      </c>
      <c r="F25" s="65">
        <f>VLOOKUP($A25,'Return Data'!$B$7:$R$2843,6,0)</f>
        <v>3.3149999999999999</v>
      </c>
      <c r="G25" s="66">
        <f t="shared" si="1"/>
        <v>24</v>
      </c>
      <c r="H25" s="65">
        <f>VLOOKUP($A25,'Return Data'!$B$7:$R$2843,7,0)</f>
        <v>3.7662</v>
      </c>
      <c r="I25" s="66">
        <f t="shared" si="2"/>
        <v>22</v>
      </c>
      <c r="J25" s="65">
        <f>VLOOKUP($A25,'Return Data'!$B$7:$R$2843,8,0)</f>
        <v>3.4903</v>
      </c>
      <c r="K25" s="66">
        <f t="shared" si="3"/>
        <v>23</v>
      </c>
      <c r="L25" s="65">
        <f>VLOOKUP($A25,'Return Data'!$B$7:$R$2843,9,0)</f>
        <v>3.7050999999999998</v>
      </c>
      <c r="M25" s="66">
        <f t="shared" si="4"/>
        <v>22</v>
      </c>
      <c r="N25" s="65">
        <f>VLOOKUP($A25,'Return Data'!$B$7:$R$2843,10,0)</f>
        <v>3.5253000000000001</v>
      </c>
      <c r="O25" s="66">
        <f t="shared" si="5"/>
        <v>24</v>
      </c>
      <c r="P25" s="65">
        <f>VLOOKUP($A25,'Return Data'!$B$7:$R$2843,11,0)</f>
        <v>3.4039000000000001</v>
      </c>
      <c r="Q25" s="66">
        <f t="shared" si="6"/>
        <v>23</v>
      </c>
      <c r="R25" s="65">
        <f>VLOOKUP($A25,'Return Data'!$B$7:$R$2843,12,0)</f>
        <v>3.5171000000000001</v>
      </c>
      <c r="S25" s="66">
        <f t="shared" si="12"/>
        <v>24</v>
      </c>
      <c r="T25" s="65"/>
      <c r="U25" s="66"/>
      <c r="V25" s="65"/>
      <c r="W25" s="66"/>
      <c r="X25" s="65"/>
      <c r="Y25" s="66"/>
      <c r="Z25" s="65">
        <f>VLOOKUP($A25,'Return Data'!$B$7:$R$2843,16,0)</f>
        <v>4.3422999999999998</v>
      </c>
      <c r="AA25" s="67">
        <f t="shared" si="11"/>
        <v>27</v>
      </c>
    </row>
    <row r="26" spans="1:27" x14ac:dyDescent="0.3">
      <c r="A26" s="63" t="s">
        <v>1536</v>
      </c>
      <c r="B26" s="64">
        <f>VLOOKUP($A26,'Return Data'!$B$7:$R$2843,3,0)</f>
        <v>44319</v>
      </c>
      <c r="C26" s="65">
        <f>VLOOKUP($A26,'Return Data'!$B$7:$R$2843,4,0)</f>
        <v>1091.5844</v>
      </c>
      <c r="D26" s="65">
        <f>VLOOKUP($A26,'Return Data'!$B$7:$R$2843,5,0)</f>
        <v>3.9581</v>
      </c>
      <c r="E26" s="66">
        <f t="shared" si="0"/>
        <v>13</v>
      </c>
      <c r="F26" s="65">
        <f>VLOOKUP($A26,'Return Data'!$B$7:$R$2843,6,0)</f>
        <v>3.9581</v>
      </c>
      <c r="G26" s="66">
        <f t="shared" si="1"/>
        <v>13</v>
      </c>
      <c r="H26" s="65">
        <f>VLOOKUP($A26,'Return Data'!$B$7:$R$2843,7,0)</f>
        <v>5.2751000000000001</v>
      </c>
      <c r="I26" s="66">
        <f t="shared" si="2"/>
        <v>5</v>
      </c>
      <c r="J26" s="65">
        <f>VLOOKUP($A26,'Return Data'!$B$7:$R$2843,8,0)</f>
        <v>4.9466999999999999</v>
      </c>
      <c r="K26" s="66">
        <f t="shared" si="3"/>
        <v>10</v>
      </c>
      <c r="L26" s="65">
        <f>VLOOKUP($A26,'Return Data'!$B$7:$R$2843,9,0)</f>
        <v>4.1847000000000003</v>
      </c>
      <c r="M26" s="66">
        <f t="shared" si="4"/>
        <v>13</v>
      </c>
      <c r="N26" s="65">
        <f>VLOOKUP($A26,'Return Data'!$B$7:$R$2843,10,0)</f>
        <v>4.1852</v>
      </c>
      <c r="O26" s="66">
        <f t="shared" si="5"/>
        <v>16</v>
      </c>
      <c r="P26" s="65">
        <f>VLOOKUP($A26,'Return Data'!$B$7:$R$2843,11,0)</f>
        <v>3.6899000000000002</v>
      </c>
      <c r="Q26" s="66">
        <f t="shared" si="6"/>
        <v>17</v>
      </c>
      <c r="R26" s="65">
        <f>VLOOKUP($A26,'Return Data'!$B$7:$R$2843,12,0)</f>
        <v>4.0290999999999997</v>
      </c>
      <c r="S26" s="66">
        <f t="shared" si="12"/>
        <v>13</v>
      </c>
      <c r="T26" s="65">
        <f>VLOOKUP($A26,'Return Data'!$B$7:$R$2843,13,0)</f>
        <v>5.1894999999999998</v>
      </c>
      <c r="U26" s="66">
        <f t="shared" si="13"/>
        <v>10</v>
      </c>
      <c r="V26" s="65"/>
      <c r="W26" s="66"/>
      <c r="X26" s="65"/>
      <c r="Y26" s="66"/>
      <c r="Z26" s="65">
        <f>VLOOKUP($A26,'Return Data'!$B$7:$R$2843,16,0)</f>
        <v>5.835</v>
      </c>
      <c r="AA26" s="67">
        <f t="shared" si="11"/>
        <v>22</v>
      </c>
    </row>
    <row r="27" spans="1:27" x14ac:dyDescent="0.3">
      <c r="A27" s="63" t="s">
        <v>1538</v>
      </c>
      <c r="B27" s="64">
        <f>VLOOKUP($A27,'Return Data'!$B$7:$R$2843,3,0)</f>
        <v>44319</v>
      </c>
      <c r="C27" s="65">
        <f>VLOOKUP($A27,'Return Data'!$B$7:$R$2843,4,0)</f>
        <v>13.988099999999999</v>
      </c>
      <c r="D27" s="65">
        <f>VLOOKUP($A27,'Return Data'!$B$7:$R$2843,5,0)</f>
        <v>2.4359000000000002</v>
      </c>
      <c r="E27" s="66">
        <f t="shared" si="0"/>
        <v>27</v>
      </c>
      <c r="F27" s="65">
        <f>VLOOKUP($A27,'Return Data'!$B$7:$R$2843,6,0)</f>
        <v>2.4359000000000002</v>
      </c>
      <c r="G27" s="66">
        <f t="shared" si="1"/>
        <v>27</v>
      </c>
      <c r="H27" s="65">
        <f>VLOOKUP($A27,'Return Data'!$B$7:$R$2843,7,0)</f>
        <v>2.4613999999999998</v>
      </c>
      <c r="I27" s="66">
        <f t="shared" si="2"/>
        <v>26</v>
      </c>
      <c r="J27" s="65">
        <f>VLOOKUP($A27,'Return Data'!$B$7:$R$2843,8,0)</f>
        <v>3.0975999999999999</v>
      </c>
      <c r="K27" s="66">
        <f t="shared" si="3"/>
        <v>26</v>
      </c>
      <c r="L27" s="65">
        <f>VLOOKUP($A27,'Return Data'!$B$7:$R$2843,9,0)</f>
        <v>3.0447000000000002</v>
      </c>
      <c r="M27" s="66">
        <f t="shared" si="4"/>
        <v>27</v>
      </c>
      <c r="N27" s="65">
        <f>VLOOKUP($A27,'Return Data'!$B$7:$R$2843,10,0)</f>
        <v>3.3370000000000002</v>
      </c>
      <c r="O27" s="66">
        <f t="shared" si="5"/>
        <v>26</v>
      </c>
      <c r="P27" s="65">
        <f>VLOOKUP($A27,'Return Data'!$B$7:$R$2843,11,0)</f>
        <v>3.1404999999999998</v>
      </c>
      <c r="Q27" s="66">
        <f t="shared" si="6"/>
        <v>26</v>
      </c>
      <c r="R27" s="65">
        <f>VLOOKUP($A27,'Return Data'!$B$7:$R$2843,12,0)</f>
        <v>3.2444000000000002</v>
      </c>
      <c r="S27" s="66">
        <f t="shared" si="12"/>
        <v>26</v>
      </c>
      <c r="T27" s="65">
        <f>VLOOKUP($A27,'Return Data'!$B$7:$R$2843,13,0)</f>
        <v>3.3006000000000002</v>
      </c>
      <c r="U27" s="66">
        <f>RANK(T27,T$8:T$36,0)</f>
        <v>25</v>
      </c>
      <c r="V27" s="65">
        <f>VLOOKUP($A27,'Return Data'!$B$7:$R$2843,17,0)</f>
        <v>4.6840999999999999</v>
      </c>
      <c r="W27" s="66">
        <f t="shared" si="9"/>
        <v>19</v>
      </c>
      <c r="X27" s="65">
        <f>VLOOKUP($A27,'Return Data'!$B$7:$R$2843,14,0)</f>
        <v>0.36890000000000001</v>
      </c>
      <c r="Y27" s="66">
        <f t="shared" si="10"/>
        <v>17</v>
      </c>
      <c r="Z27" s="65">
        <f>VLOOKUP($A27,'Return Data'!$B$7:$R$2843,16,0)</f>
        <v>4.4786999999999999</v>
      </c>
      <c r="AA27" s="67">
        <f t="shared" si="11"/>
        <v>26</v>
      </c>
    </row>
    <row r="28" spans="1:27" x14ac:dyDescent="0.3">
      <c r="A28" s="63" t="s">
        <v>1541</v>
      </c>
      <c r="B28" s="64">
        <f>VLOOKUP($A28,'Return Data'!$B$7:$R$2843,3,0)</f>
        <v>44319</v>
      </c>
      <c r="C28" s="65">
        <f>VLOOKUP($A28,'Return Data'!$B$7:$R$2843,4,0)</f>
        <v>3264.9074999999998</v>
      </c>
      <c r="D28" s="65">
        <f>VLOOKUP($A28,'Return Data'!$B$7:$R$2843,5,0)</f>
        <v>4.1546000000000003</v>
      </c>
      <c r="E28" s="66">
        <f t="shared" si="0"/>
        <v>8</v>
      </c>
      <c r="F28" s="65">
        <f>VLOOKUP($A28,'Return Data'!$B$7:$R$2843,6,0)</f>
        <v>4.1546000000000003</v>
      </c>
      <c r="G28" s="66">
        <f t="shared" si="1"/>
        <v>8</v>
      </c>
      <c r="H28" s="65">
        <f>VLOOKUP($A28,'Return Data'!$B$7:$R$2843,7,0)</f>
        <v>5.6473000000000004</v>
      </c>
      <c r="I28" s="66">
        <f t="shared" si="2"/>
        <v>3</v>
      </c>
      <c r="J28" s="65">
        <f>VLOOKUP($A28,'Return Data'!$B$7:$R$2843,8,0)</f>
        <v>6.0621999999999998</v>
      </c>
      <c r="K28" s="66">
        <f t="shared" si="3"/>
        <v>3</v>
      </c>
      <c r="L28" s="65">
        <f>VLOOKUP($A28,'Return Data'!$B$7:$R$2843,9,0)</f>
        <v>5.3541999999999996</v>
      </c>
      <c r="M28" s="66">
        <f t="shared" si="4"/>
        <v>2</v>
      </c>
      <c r="N28" s="65">
        <f>VLOOKUP($A28,'Return Data'!$B$7:$R$2843,10,0)</f>
        <v>6.1106999999999996</v>
      </c>
      <c r="O28" s="66">
        <f t="shared" si="5"/>
        <v>2</v>
      </c>
      <c r="P28" s="65">
        <f>VLOOKUP($A28,'Return Data'!$B$7:$R$2843,11,0)</f>
        <v>5.7163000000000004</v>
      </c>
      <c r="Q28" s="66">
        <f t="shared" si="6"/>
        <v>2</v>
      </c>
      <c r="R28" s="65">
        <f>VLOOKUP($A28,'Return Data'!$B$7:$R$2843,12,0)</f>
        <v>6.9683999999999999</v>
      </c>
      <c r="S28" s="66">
        <f t="shared" si="12"/>
        <v>2</v>
      </c>
      <c r="T28" s="65">
        <f>VLOOKUP($A28,'Return Data'!$B$7:$R$2843,13,0)</f>
        <v>6.2222999999999997</v>
      </c>
      <c r="U28" s="66">
        <f>RANK(T28,T$8:T$36,0)</f>
        <v>4</v>
      </c>
      <c r="V28" s="65">
        <f>VLOOKUP($A28,'Return Data'!$B$7:$R$2843,17,0)</f>
        <v>3.6850999999999998</v>
      </c>
      <c r="W28" s="66">
        <f t="shared" si="9"/>
        <v>21</v>
      </c>
      <c r="X28" s="65">
        <f>VLOOKUP($A28,'Return Data'!$B$7:$R$2843,14,0)</f>
        <v>4.9482999999999997</v>
      </c>
      <c r="Y28" s="66">
        <f t="shared" si="10"/>
        <v>15</v>
      </c>
      <c r="Z28" s="65">
        <f>VLOOKUP($A28,'Return Data'!$B$7:$R$2843,16,0)</f>
        <v>7.0178000000000003</v>
      </c>
      <c r="AA28" s="67">
        <f t="shared" si="11"/>
        <v>18</v>
      </c>
    </row>
    <row r="29" spans="1:27" x14ac:dyDescent="0.3">
      <c r="A29" s="63" t="s">
        <v>1543</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1545</v>
      </c>
      <c r="B30" s="64">
        <f>VLOOKUP($A30,'Return Data'!$B$7:$R$2843,3,0)</f>
        <v>44319</v>
      </c>
      <c r="C30" s="65">
        <f>VLOOKUP($A30,'Return Data'!$B$7:$R$2843,4,0)</f>
        <v>27.677700000000002</v>
      </c>
      <c r="D30" s="65">
        <f>VLOOKUP($A30,'Return Data'!$B$7:$R$2843,5,0)</f>
        <v>3.5177</v>
      </c>
      <c r="E30" s="66">
        <f t="shared" si="0"/>
        <v>23</v>
      </c>
      <c r="F30" s="65">
        <f>VLOOKUP($A30,'Return Data'!$B$7:$R$2843,6,0)</f>
        <v>3.5177</v>
      </c>
      <c r="G30" s="66">
        <f t="shared" si="1"/>
        <v>23</v>
      </c>
      <c r="H30" s="65">
        <f>VLOOKUP($A30,'Return Data'!$B$7:$R$2843,7,0)</f>
        <v>4.6574999999999998</v>
      </c>
      <c r="I30" s="66">
        <f t="shared" si="2"/>
        <v>14</v>
      </c>
      <c r="J30" s="65">
        <f>VLOOKUP($A30,'Return Data'!$B$7:$R$2843,8,0)</f>
        <v>4.5575999999999999</v>
      </c>
      <c r="K30" s="66">
        <f t="shared" si="3"/>
        <v>17</v>
      </c>
      <c r="L30" s="65">
        <f>VLOOKUP($A30,'Return Data'!$B$7:$R$2843,9,0)</f>
        <v>4.2241</v>
      </c>
      <c r="M30" s="66">
        <f t="shared" si="4"/>
        <v>12</v>
      </c>
      <c r="N30" s="65">
        <f>VLOOKUP($A30,'Return Data'!$B$7:$R$2843,10,0)</f>
        <v>4.3047000000000004</v>
      </c>
      <c r="O30" s="66">
        <f t="shared" si="5"/>
        <v>11</v>
      </c>
      <c r="P30" s="65">
        <f>VLOOKUP($A30,'Return Data'!$B$7:$R$2843,11,0)</f>
        <v>3.7968999999999999</v>
      </c>
      <c r="Q30" s="66">
        <f t="shared" si="6"/>
        <v>12</v>
      </c>
      <c r="R30" s="65">
        <f>VLOOKUP($A30,'Return Data'!$B$7:$R$2843,12,0)</f>
        <v>4.1086999999999998</v>
      </c>
      <c r="S30" s="66">
        <f t="shared" si="12"/>
        <v>10</v>
      </c>
      <c r="T30" s="65">
        <f>VLOOKUP($A30,'Return Data'!$B$7:$R$2843,13,0)</f>
        <v>5.1056999999999997</v>
      </c>
      <c r="U30" s="66">
        <f t="shared" ref="U30:U36" si="14">RANK(T30,T$8:T$36,0)</f>
        <v>11</v>
      </c>
      <c r="V30" s="65">
        <f>VLOOKUP($A30,'Return Data'!$B$7:$R$2843,17,0)</f>
        <v>9.7085000000000008</v>
      </c>
      <c r="W30" s="66">
        <f t="shared" si="9"/>
        <v>1</v>
      </c>
      <c r="X30" s="65">
        <f>VLOOKUP($A30,'Return Data'!$B$7:$R$2843,14,0)</f>
        <v>8.8849</v>
      </c>
      <c r="Y30" s="66">
        <f t="shared" si="10"/>
        <v>1</v>
      </c>
      <c r="Z30" s="65">
        <f>VLOOKUP($A30,'Return Data'!$B$7:$R$2843,16,0)</f>
        <v>8.8693000000000008</v>
      </c>
      <c r="AA30" s="67">
        <f t="shared" si="11"/>
        <v>1</v>
      </c>
    </row>
    <row r="31" spans="1:27" x14ac:dyDescent="0.3">
      <c r="A31" s="63" t="s">
        <v>1547</v>
      </c>
      <c r="B31" s="64">
        <f>VLOOKUP($A31,'Return Data'!$B$7:$R$2843,3,0)</f>
        <v>44319</v>
      </c>
      <c r="C31" s="65">
        <f>VLOOKUP($A31,'Return Data'!$B$7:$R$2843,4,0)</f>
        <v>2268.7249999999999</v>
      </c>
      <c r="D31" s="65">
        <f>VLOOKUP($A31,'Return Data'!$B$7:$R$2843,5,0)</f>
        <v>3.6735000000000002</v>
      </c>
      <c r="E31" s="66">
        <f t="shared" si="0"/>
        <v>19</v>
      </c>
      <c r="F31" s="65">
        <f>VLOOKUP($A31,'Return Data'!$B$7:$R$2843,6,0)</f>
        <v>3.6735000000000002</v>
      </c>
      <c r="G31" s="66">
        <f t="shared" si="1"/>
        <v>19</v>
      </c>
      <c r="H31" s="65">
        <f>VLOOKUP($A31,'Return Data'!$B$7:$R$2843,7,0)</f>
        <v>4.7389000000000001</v>
      </c>
      <c r="I31" s="66">
        <f t="shared" si="2"/>
        <v>11</v>
      </c>
      <c r="J31" s="65">
        <f>VLOOKUP($A31,'Return Data'!$B$7:$R$2843,8,0)</f>
        <v>4.7954999999999997</v>
      </c>
      <c r="K31" s="66">
        <f t="shared" si="3"/>
        <v>12</v>
      </c>
      <c r="L31" s="65">
        <f>VLOOKUP($A31,'Return Data'!$B$7:$R$2843,9,0)</f>
        <v>4.1727999999999996</v>
      </c>
      <c r="M31" s="66">
        <f t="shared" si="4"/>
        <v>14</v>
      </c>
      <c r="N31" s="65">
        <f>VLOOKUP($A31,'Return Data'!$B$7:$R$2843,10,0)</f>
        <v>4.0503</v>
      </c>
      <c r="O31" s="66">
        <f t="shared" si="5"/>
        <v>19</v>
      </c>
      <c r="P31" s="65">
        <f>VLOOKUP($A31,'Return Data'!$B$7:$R$2843,11,0)</f>
        <v>3.5329999999999999</v>
      </c>
      <c r="Q31" s="66">
        <f t="shared" si="6"/>
        <v>20</v>
      </c>
      <c r="R31" s="65">
        <f>VLOOKUP($A31,'Return Data'!$B$7:$R$2843,12,0)</f>
        <v>3.6469999999999998</v>
      </c>
      <c r="S31" s="66">
        <f t="shared" si="12"/>
        <v>20</v>
      </c>
      <c r="T31" s="65">
        <f>VLOOKUP($A31,'Return Data'!$B$7:$R$2843,13,0)</f>
        <v>4.2404000000000002</v>
      </c>
      <c r="U31" s="66">
        <f t="shared" si="14"/>
        <v>22</v>
      </c>
      <c r="V31" s="65">
        <f>VLOOKUP($A31,'Return Data'!$B$7:$R$2843,17,0)</f>
        <v>5.4028999999999998</v>
      </c>
      <c r="W31" s="66">
        <f t="shared" si="9"/>
        <v>17</v>
      </c>
      <c r="X31" s="65">
        <f>VLOOKUP($A31,'Return Data'!$B$7:$R$2843,14,0)</f>
        <v>4.3071999999999999</v>
      </c>
      <c r="Y31" s="66">
        <f t="shared" si="10"/>
        <v>16</v>
      </c>
      <c r="Z31" s="65">
        <f>VLOOKUP($A31,'Return Data'!$B$7:$R$2843,16,0)</f>
        <v>7.0439999999999996</v>
      </c>
      <c r="AA31" s="67">
        <f t="shared" si="11"/>
        <v>17</v>
      </c>
    </row>
    <row r="32" spans="1:27" x14ac:dyDescent="0.3">
      <c r="A32" s="63" t="s">
        <v>1548</v>
      </c>
      <c r="B32" s="64">
        <f>VLOOKUP($A32,'Return Data'!$B$7:$R$2843,3,0)</f>
        <v>44319</v>
      </c>
      <c r="C32" s="65">
        <f>VLOOKUP($A32,'Return Data'!$B$7:$R$2843,4,0)</f>
        <v>4735.5415000000003</v>
      </c>
      <c r="D32" s="65">
        <f>VLOOKUP($A32,'Return Data'!$B$7:$R$2843,5,0)</f>
        <v>3.5777000000000001</v>
      </c>
      <c r="E32" s="66">
        <f t="shared" si="0"/>
        <v>22</v>
      </c>
      <c r="F32" s="65">
        <f>VLOOKUP($A32,'Return Data'!$B$7:$R$2843,6,0)</f>
        <v>3.5777000000000001</v>
      </c>
      <c r="G32" s="66">
        <f t="shared" si="1"/>
        <v>22</v>
      </c>
      <c r="H32" s="65">
        <f>VLOOKUP($A32,'Return Data'!$B$7:$R$2843,7,0)</f>
        <v>4.3476999999999997</v>
      </c>
      <c r="I32" s="66">
        <f t="shared" si="2"/>
        <v>18</v>
      </c>
      <c r="J32" s="65">
        <f>VLOOKUP($A32,'Return Data'!$B$7:$R$2843,8,0)</f>
        <v>4.5994000000000002</v>
      </c>
      <c r="K32" s="66">
        <f t="shared" si="3"/>
        <v>16</v>
      </c>
      <c r="L32" s="65">
        <f>VLOOKUP($A32,'Return Data'!$B$7:$R$2843,9,0)</f>
        <v>3.8833000000000002</v>
      </c>
      <c r="M32" s="66">
        <f t="shared" si="4"/>
        <v>19</v>
      </c>
      <c r="N32" s="65">
        <f>VLOOKUP($A32,'Return Data'!$B$7:$R$2843,10,0)</f>
        <v>4.1582999999999997</v>
      </c>
      <c r="O32" s="66">
        <f t="shared" si="5"/>
        <v>17</v>
      </c>
      <c r="P32" s="65">
        <f>VLOOKUP($A32,'Return Data'!$B$7:$R$2843,11,0)</f>
        <v>3.6107999999999998</v>
      </c>
      <c r="Q32" s="66">
        <f t="shared" si="6"/>
        <v>19</v>
      </c>
      <c r="R32" s="65">
        <f>VLOOKUP($A32,'Return Data'!$B$7:$R$2843,12,0)</f>
        <v>3.9203999999999999</v>
      </c>
      <c r="S32" s="66">
        <f t="shared" si="12"/>
        <v>17</v>
      </c>
      <c r="T32" s="65">
        <f>VLOOKUP($A32,'Return Data'!$B$7:$R$2843,13,0)</f>
        <v>5.0869999999999997</v>
      </c>
      <c r="U32" s="66">
        <f t="shared" si="14"/>
        <v>12</v>
      </c>
      <c r="V32" s="65">
        <f>VLOOKUP($A32,'Return Data'!$B$7:$R$2843,17,0)</f>
        <v>6.2843</v>
      </c>
      <c r="W32" s="66">
        <f t="shared" si="9"/>
        <v>8</v>
      </c>
      <c r="X32" s="65">
        <f>VLOOKUP($A32,'Return Data'!$B$7:$R$2843,14,0)</f>
        <v>6.9802999999999997</v>
      </c>
      <c r="Y32" s="66">
        <f t="shared" si="10"/>
        <v>6</v>
      </c>
      <c r="Z32" s="65">
        <f>VLOOKUP($A32,'Return Data'!$B$7:$R$2843,16,0)</f>
        <v>7.7591999999999999</v>
      </c>
      <c r="AA32" s="67">
        <f t="shared" si="11"/>
        <v>9</v>
      </c>
    </row>
    <row r="33" spans="1:27" x14ac:dyDescent="0.3">
      <c r="A33" s="63" t="s">
        <v>1550</v>
      </c>
      <c r="B33" s="64">
        <f>VLOOKUP($A33,'Return Data'!$B$7:$R$2843,3,0)</f>
        <v>44319</v>
      </c>
      <c r="C33" s="65">
        <f>VLOOKUP($A33,'Return Data'!$B$7:$R$2843,4,0)</f>
        <v>11.1113</v>
      </c>
      <c r="D33" s="65">
        <f>VLOOKUP($A33,'Return Data'!$B$7:$R$2843,5,0)</f>
        <v>4.1623999999999999</v>
      </c>
      <c r="E33" s="66">
        <f t="shared" si="0"/>
        <v>7</v>
      </c>
      <c r="F33" s="65">
        <f>VLOOKUP($A33,'Return Data'!$B$7:$R$2843,6,0)</f>
        <v>4.1623999999999999</v>
      </c>
      <c r="G33" s="66">
        <f t="shared" si="1"/>
        <v>7</v>
      </c>
      <c r="H33" s="65">
        <f>VLOOKUP($A33,'Return Data'!$B$7:$R$2843,7,0)</f>
        <v>5.2611999999999997</v>
      </c>
      <c r="I33" s="66">
        <f t="shared" si="2"/>
        <v>6</v>
      </c>
      <c r="J33" s="65">
        <f>VLOOKUP($A33,'Return Data'!$B$7:$R$2843,8,0)</f>
        <v>5.2194000000000003</v>
      </c>
      <c r="K33" s="66">
        <f t="shared" si="3"/>
        <v>8</v>
      </c>
      <c r="L33" s="65">
        <f>VLOOKUP($A33,'Return Data'!$B$7:$R$2843,9,0)</f>
        <v>4.3371000000000004</v>
      </c>
      <c r="M33" s="66">
        <f t="shared" si="4"/>
        <v>9</v>
      </c>
      <c r="N33" s="65">
        <f>VLOOKUP($A33,'Return Data'!$B$7:$R$2843,10,0)</f>
        <v>4.0968999999999998</v>
      </c>
      <c r="O33" s="66">
        <f t="shared" si="5"/>
        <v>18</v>
      </c>
      <c r="P33" s="65">
        <f>VLOOKUP($A33,'Return Data'!$B$7:$R$2843,11,0)</f>
        <v>3.734</v>
      </c>
      <c r="Q33" s="66">
        <f t="shared" si="6"/>
        <v>15</v>
      </c>
      <c r="R33" s="65">
        <f>VLOOKUP($A33,'Return Data'!$B$7:$R$2843,12,0)</f>
        <v>3.9392</v>
      </c>
      <c r="S33" s="66">
        <f t="shared" si="12"/>
        <v>16</v>
      </c>
      <c r="T33" s="65">
        <f>VLOOKUP($A33,'Return Data'!$B$7:$R$2843,13,0)</f>
        <v>4.7735000000000003</v>
      </c>
      <c r="U33" s="66">
        <f t="shared" si="14"/>
        <v>15</v>
      </c>
      <c r="V33" s="65"/>
      <c r="W33" s="66"/>
      <c r="X33" s="65"/>
      <c r="Y33" s="66"/>
      <c r="Z33" s="65">
        <f>VLOOKUP($A33,'Return Data'!$B$7:$R$2843,16,0)</f>
        <v>5.8281000000000001</v>
      </c>
      <c r="AA33" s="67">
        <f t="shared" si="11"/>
        <v>23</v>
      </c>
    </row>
    <row r="34" spans="1:27" x14ac:dyDescent="0.3">
      <c r="A34" s="63" t="s">
        <v>1552</v>
      </c>
      <c r="B34" s="64">
        <f>VLOOKUP($A34,'Return Data'!$B$7:$R$2843,3,0)</f>
        <v>44319</v>
      </c>
      <c r="C34" s="65">
        <f>VLOOKUP($A34,'Return Data'!$B$7:$R$2843,4,0)</f>
        <v>11.4846</v>
      </c>
      <c r="D34" s="65">
        <f>VLOOKUP($A34,'Return Data'!$B$7:$R$2843,5,0)</f>
        <v>3.9209999999999998</v>
      </c>
      <c r="E34" s="66">
        <f t="shared" si="0"/>
        <v>15</v>
      </c>
      <c r="F34" s="65">
        <f>VLOOKUP($A34,'Return Data'!$B$7:$R$2843,6,0)</f>
        <v>3.9209999999999998</v>
      </c>
      <c r="G34" s="66">
        <f t="shared" si="1"/>
        <v>15</v>
      </c>
      <c r="H34" s="65">
        <f>VLOOKUP($A34,'Return Data'!$B$7:$R$2843,7,0)</f>
        <v>5.4539999999999997</v>
      </c>
      <c r="I34" s="66">
        <f t="shared" si="2"/>
        <v>4</v>
      </c>
      <c r="J34" s="65">
        <f>VLOOKUP($A34,'Return Data'!$B$7:$R$2843,8,0)</f>
        <v>5.0721999999999996</v>
      </c>
      <c r="K34" s="66">
        <f t="shared" si="3"/>
        <v>9</v>
      </c>
      <c r="L34" s="65">
        <f>VLOOKUP($A34,'Return Data'!$B$7:$R$2843,9,0)</f>
        <v>4.5354000000000001</v>
      </c>
      <c r="M34" s="66">
        <f t="shared" si="4"/>
        <v>8</v>
      </c>
      <c r="N34" s="65">
        <f>VLOOKUP($A34,'Return Data'!$B$7:$R$2843,10,0)</f>
        <v>4.4142999999999999</v>
      </c>
      <c r="O34" s="66">
        <f t="shared" si="5"/>
        <v>9</v>
      </c>
      <c r="P34" s="65">
        <f>VLOOKUP($A34,'Return Data'!$B$7:$R$2843,11,0)</f>
        <v>3.9712999999999998</v>
      </c>
      <c r="Q34" s="66">
        <f t="shared" si="6"/>
        <v>10</v>
      </c>
      <c r="R34" s="65">
        <f>VLOOKUP($A34,'Return Data'!$B$7:$R$2843,12,0)</f>
        <v>4.1086</v>
      </c>
      <c r="S34" s="66">
        <f t="shared" si="12"/>
        <v>11</v>
      </c>
      <c r="T34" s="65">
        <f>VLOOKUP($A34,'Return Data'!$B$7:$R$2843,13,0)</f>
        <v>4.8319000000000001</v>
      </c>
      <c r="U34" s="66">
        <f t="shared" si="14"/>
        <v>14</v>
      </c>
      <c r="V34" s="65"/>
      <c r="W34" s="66"/>
      <c r="X34" s="65"/>
      <c r="Y34" s="66"/>
      <c r="Z34" s="65">
        <f>VLOOKUP($A34,'Return Data'!$B$7:$R$2843,16,0)</f>
        <v>6.2607999999999997</v>
      </c>
      <c r="AA34" s="67">
        <f t="shared" si="11"/>
        <v>21</v>
      </c>
    </row>
    <row r="35" spans="1:27" x14ac:dyDescent="0.3">
      <c r="A35" s="63" t="s">
        <v>1554</v>
      </c>
      <c r="B35" s="64">
        <f>VLOOKUP($A35,'Return Data'!$B$7:$R$2843,3,0)</f>
        <v>44319</v>
      </c>
      <c r="C35" s="65">
        <f>VLOOKUP($A35,'Return Data'!$B$7:$R$2843,4,0)</f>
        <v>3427.2827000000002</v>
      </c>
      <c r="D35" s="65">
        <f>VLOOKUP($A35,'Return Data'!$B$7:$R$2843,5,0)</f>
        <v>4.1864999999999997</v>
      </c>
      <c r="E35" s="66">
        <f t="shared" si="0"/>
        <v>6</v>
      </c>
      <c r="F35" s="65">
        <f>VLOOKUP($A35,'Return Data'!$B$7:$R$2843,6,0)</f>
        <v>4.1864999999999997</v>
      </c>
      <c r="G35" s="66">
        <f t="shared" si="1"/>
        <v>6</v>
      </c>
      <c r="H35" s="65">
        <f>VLOOKUP($A35,'Return Data'!$B$7:$R$2843,7,0)</f>
        <v>3.7583000000000002</v>
      </c>
      <c r="I35" s="66">
        <f t="shared" si="2"/>
        <v>23</v>
      </c>
      <c r="J35" s="65">
        <f>VLOOKUP($A35,'Return Data'!$B$7:$R$2843,8,0)</f>
        <v>4.3319999999999999</v>
      </c>
      <c r="K35" s="66">
        <f t="shared" si="3"/>
        <v>21</v>
      </c>
      <c r="L35" s="65">
        <f>VLOOKUP($A35,'Return Data'!$B$7:$R$2843,9,0)</f>
        <v>4.3021000000000003</v>
      </c>
      <c r="M35" s="66">
        <f t="shared" si="4"/>
        <v>10</v>
      </c>
      <c r="N35" s="65">
        <f>VLOOKUP($A35,'Return Data'!$B$7:$R$2843,10,0)</f>
        <v>4.2263000000000002</v>
      </c>
      <c r="O35" s="66">
        <f t="shared" si="5"/>
        <v>14</v>
      </c>
      <c r="P35" s="65">
        <f>VLOOKUP($A35,'Return Data'!$B$7:$R$2843,11,0)</f>
        <v>4.1921999999999997</v>
      </c>
      <c r="Q35" s="66">
        <f t="shared" si="6"/>
        <v>7</v>
      </c>
      <c r="R35" s="65">
        <f>VLOOKUP($A35,'Return Data'!$B$7:$R$2843,12,0)</f>
        <v>4.4922000000000004</v>
      </c>
      <c r="S35" s="66">
        <f t="shared" si="12"/>
        <v>8</v>
      </c>
      <c r="T35" s="65">
        <f>VLOOKUP($A35,'Return Data'!$B$7:$R$2843,13,0)</f>
        <v>5.2362000000000002</v>
      </c>
      <c r="U35" s="66">
        <f t="shared" si="14"/>
        <v>9</v>
      </c>
      <c r="V35" s="65">
        <f>VLOOKUP($A35,'Return Data'!$B$7:$R$2843,17,0)</f>
        <v>4.1619999999999999</v>
      </c>
      <c r="W35" s="66">
        <f>RANK(V35,V$8:V$36,0)</f>
        <v>20</v>
      </c>
      <c r="X35" s="65">
        <f>VLOOKUP($A35,'Return Data'!$B$7:$R$2843,14,0)</f>
        <v>5.3711000000000002</v>
      </c>
      <c r="Y35" s="66">
        <f>RANK(X35,X$8:X$36,0)</f>
        <v>14</v>
      </c>
      <c r="Z35" s="65">
        <f>VLOOKUP($A35,'Return Data'!$B$7:$R$2843,16,0)</f>
        <v>7.6901999999999999</v>
      </c>
      <c r="AA35" s="67">
        <f t="shared" si="11"/>
        <v>10</v>
      </c>
    </row>
    <row r="36" spans="1:27" x14ac:dyDescent="0.3">
      <c r="A36" s="63" t="s">
        <v>1556</v>
      </c>
      <c r="B36" s="64">
        <f>VLOOKUP($A36,'Return Data'!$B$7:$R$2843,3,0)</f>
        <v>44319</v>
      </c>
      <c r="C36" s="65">
        <f>VLOOKUP($A36,'Return Data'!$B$7:$R$2843,4,0)</f>
        <v>1098.9104</v>
      </c>
      <c r="D36" s="65">
        <f>VLOOKUP($A36,'Return Data'!$B$7:$R$2843,5,0)</f>
        <v>3.3047</v>
      </c>
      <c r="E36" s="66">
        <f t="shared" si="0"/>
        <v>25</v>
      </c>
      <c r="F36" s="65">
        <f>VLOOKUP($A36,'Return Data'!$B$7:$R$2843,6,0)</f>
        <v>3.3047</v>
      </c>
      <c r="G36" s="66">
        <f t="shared" si="1"/>
        <v>25</v>
      </c>
      <c r="H36" s="65">
        <f>VLOOKUP($A36,'Return Data'!$B$7:$R$2843,7,0)</f>
        <v>3.3450000000000002</v>
      </c>
      <c r="I36" s="66">
        <f t="shared" si="2"/>
        <v>25</v>
      </c>
      <c r="J36" s="65">
        <f>VLOOKUP($A36,'Return Data'!$B$7:$R$2843,8,0)</f>
        <v>3.4394</v>
      </c>
      <c r="K36" s="66">
        <f t="shared" si="3"/>
        <v>25</v>
      </c>
      <c r="L36" s="65">
        <f>VLOOKUP($A36,'Return Data'!$B$7:$R$2843,9,0)</f>
        <v>3.1349999999999998</v>
      </c>
      <c r="M36" s="66">
        <f t="shared" si="4"/>
        <v>25</v>
      </c>
      <c r="N36" s="65">
        <f>VLOOKUP($A36,'Return Data'!$B$7:$R$2843,10,0)</f>
        <v>6.0648999999999997</v>
      </c>
      <c r="O36" s="66">
        <f t="shared" si="5"/>
        <v>3</v>
      </c>
      <c r="P36" s="65">
        <f>VLOOKUP($A36,'Return Data'!$B$7:$R$2843,11,0)</f>
        <v>4.4753999999999996</v>
      </c>
      <c r="Q36" s="66">
        <f t="shared" si="6"/>
        <v>4</v>
      </c>
      <c r="R36" s="65">
        <f>VLOOKUP($A36,'Return Data'!$B$7:$R$2843,12,0)</f>
        <v>4.8609</v>
      </c>
      <c r="S36" s="66">
        <f t="shared" si="12"/>
        <v>4</v>
      </c>
      <c r="T36" s="65">
        <f>VLOOKUP($A36,'Return Data'!$B$7:$R$2843,13,0)</f>
        <v>4.2319000000000004</v>
      </c>
      <c r="U36" s="66">
        <f t="shared" si="14"/>
        <v>23</v>
      </c>
      <c r="V36" s="65"/>
      <c r="W36" s="66"/>
      <c r="X36" s="65">
        <f>VLOOKUP($A36,'Return Data'!$B$7:$R$2843,14,0)</f>
        <v>0</v>
      </c>
      <c r="Y36" s="66">
        <f t="shared" ref="Y36" si="15">RANK(X36,X$8:X$36,0)</f>
        <v>18</v>
      </c>
      <c r="Z36" s="65">
        <f>VLOOKUP($A36,'Return Data'!$B$7:$R$2843,16,0)</f>
        <v>5.0632999999999999</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3.8890965517241383</v>
      </c>
      <c r="E38" s="74"/>
      <c r="F38" s="75">
        <f>AVERAGE(F8:F36)</f>
        <v>3.8890965517241383</v>
      </c>
      <c r="G38" s="74"/>
      <c r="H38" s="75">
        <f>AVERAGE(H8:H36)</f>
        <v>4.6952172413793098</v>
      </c>
      <c r="I38" s="74"/>
      <c r="J38" s="75">
        <f>AVERAGE(J8:J36)</f>
        <v>4.7725206896551722</v>
      </c>
      <c r="K38" s="74"/>
      <c r="L38" s="75">
        <f>AVERAGE(L8:L36)</f>
        <v>4.177951724137932</v>
      </c>
      <c r="M38" s="74"/>
      <c r="N38" s="75">
        <f>AVERAGE(N8:N36)</f>
        <v>4.2262517241379305</v>
      </c>
      <c r="O38" s="74"/>
      <c r="P38" s="75">
        <f>AVERAGE(P8:P36)</f>
        <v>3.7279379310344818</v>
      </c>
      <c r="Q38" s="74"/>
      <c r="R38" s="75">
        <f>AVERAGE(R8:R36)</f>
        <v>4.0046862068965519</v>
      </c>
      <c r="S38" s="74"/>
      <c r="T38" s="75">
        <f>AVERAGE(T8:T36)</f>
        <v>4.792148148148148</v>
      </c>
      <c r="U38" s="74"/>
      <c r="V38" s="75">
        <f>AVERAGE(V8:V36)</f>
        <v>5.7764500000000005</v>
      </c>
      <c r="W38" s="74"/>
      <c r="X38" s="75">
        <f>AVERAGE(X8:X36)</f>
        <v>5.5285526315789468</v>
      </c>
      <c r="Y38" s="74"/>
      <c r="Z38" s="75">
        <f>AVERAGE(Z8:Z36)</f>
        <v>6.598231034482759</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12.989000000000001</v>
      </c>
      <c r="E40" s="78"/>
      <c r="F40" s="79">
        <f>MAX(F8:F36)</f>
        <v>12.989000000000001</v>
      </c>
      <c r="G40" s="78"/>
      <c r="H40" s="79">
        <f>MAX(H8:H36)</f>
        <v>20.741299999999999</v>
      </c>
      <c r="I40" s="78"/>
      <c r="J40" s="79">
        <f>MAX(J8:J36)</f>
        <v>17.626999999999999</v>
      </c>
      <c r="K40" s="78"/>
      <c r="L40" s="79">
        <f>MAX(L8:L36)</f>
        <v>13.9636</v>
      </c>
      <c r="M40" s="78"/>
      <c r="N40" s="79">
        <f>MAX(N8:N36)</f>
        <v>10.429</v>
      </c>
      <c r="O40" s="78"/>
      <c r="P40" s="79">
        <f>MAX(P8:P36)</f>
        <v>8.2962000000000007</v>
      </c>
      <c r="Q40" s="78"/>
      <c r="R40" s="79">
        <f>MAX(R8:R36)</f>
        <v>8.4539000000000009</v>
      </c>
      <c r="S40" s="78"/>
      <c r="T40" s="79">
        <f>MAX(T8:T36)</f>
        <v>9.3370999999999995</v>
      </c>
      <c r="U40" s="78"/>
      <c r="V40" s="79">
        <f>MAX(V8:V36)</f>
        <v>9.7085000000000008</v>
      </c>
      <c r="W40" s="78"/>
      <c r="X40" s="79">
        <f>MAX(X8:X36)</f>
        <v>8.8849</v>
      </c>
      <c r="Y40" s="78"/>
      <c r="Z40" s="79">
        <f>MAX(Z8:Z36)</f>
        <v>8.8693000000000008</v>
      </c>
      <c r="AA40" s="80"/>
    </row>
    <row r="41" spans="1:27" x14ac:dyDescent="0.3">
      <c r="A41" s="112" t="s">
        <v>433</v>
      </c>
    </row>
    <row r="42" spans="1:27" x14ac:dyDescent="0.3">
      <c r="A42" s="14" t="s">
        <v>340</v>
      </c>
    </row>
  </sheetData>
  <sheetProtection algorithmName="SHA-512" hashValue="WvWuUuhasKWZTqwcHtJ3L5MC0Sz7MQgbMJv0W2knPzN51D8Dftec47ISWXCmhk2Ol3yISLQq0zt7k4Nm8vU3vQ==" saltValue="t6gdaFHRbn8zBlUG/KZ6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44319</v>
      </c>
      <c r="C8" s="65">
        <f>VLOOKUP($A8,'Return Data'!$B$7:$R$2843,4,0)</f>
        <v>424.59019999999998</v>
      </c>
      <c r="D8" s="65">
        <f>VLOOKUP($A8,'Return Data'!$B$7:$R$2843,5,0)</f>
        <v>3.8639000000000001</v>
      </c>
      <c r="E8" s="66">
        <f t="shared" ref="E8:E36" si="0">RANK(D8,D$8:D$36,0)</f>
        <v>6</v>
      </c>
      <c r="F8" s="65">
        <f>VLOOKUP($A8,'Return Data'!$B$7:$R$2843,6,0)</f>
        <v>3.8639000000000001</v>
      </c>
      <c r="G8" s="66">
        <f t="shared" ref="G8:G36" si="1">RANK(F8,F$8:F$36,0)</f>
        <v>6</v>
      </c>
      <c r="H8" s="65">
        <f>VLOOKUP($A8,'Return Data'!$B$7:$R$2843,7,0)</f>
        <v>5.6589999999999998</v>
      </c>
      <c r="I8" s="66">
        <f t="shared" ref="I8:I36" si="2">RANK(H8,H$8:H$36,0)</f>
        <v>2</v>
      </c>
      <c r="J8" s="65">
        <f>VLOOKUP($A8,'Return Data'!$B$7:$R$2843,8,0)</f>
        <v>6.0530999999999997</v>
      </c>
      <c r="K8" s="66">
        <f t="shared" ref="K8:K36" si="3">RANK(J8,J$8:J$36,0)</f>
        <v>2</v>
      </c>
      <c r="L8" s="65">
        <f>VLOOKUP($A8,'Return Data'!$B$7:$R$2843,9,0)</f>
        <v>4.9297000000000004</v>
      </c>
      <c r="M8" s="66">
        <f t="shared" ref="M8:M36" si="4">RANK(L8,L$8:L$36,0)</f>
        <v>2</v>
      </c>
      <c r="N8" s="65">
        <f>VLOOKUP($A8,'Return Data'!$B$7:$R$2843,10,0)</f>
        <v>4.8968999999999996</v>
      </c>
      <c r="O8" s="66">
        <f t="shared" ref="O8:O36" si="5">RANK(N8,N$8:N$36,0)</f>
        <v>4</v>
      </c>
      <c r="P8" s="65">
        <f>VLOOKUP($A8,'Return Data'!$B$7:$R$2843,11,0)</f>
        <v>4.09</v>
      </c>
      <c r="Q8" s="66">
        <f t="shared" ref="Q8:Q36" si="6">RANK(P8,P$8:P$36,0)</f>
        <v>4</v>
      </c>
      <c r="R8" s="65">
        <f>VLOOKUP($A8,'Return Data'!$B$7:$R$2843,12,0)</f>
        <v>4.6643999999999997</v>
      </c>
      <c r="S8" s="66">
        <f t="shared" ref="S8:S36" si="7">RANK(R8,R$8:R$36,0)</f>
        <v>4</v>
      </c>
      <c r="T8" s="65">
        <f>VLOOKUP($A8,'Return Data'!$B$7:$R$2843,13,0)</f>
        <v>6.4919000000000002</v>
      </c>
      <c r="U8" s="66">
        <f t="shared" ref="U8:U15" si="8">RANK(T8,T$8:T$36,0)</f>
        <v>2</v>
      </c>
      <c r="V8" s="65">
        <f>VLOOKUP($A8,'Return Data'!$B$7:$R$2843,17,0)</f>
        <v>6.9401999999999999</v>
      </c>
      <c r="W8" s="66">
        <f t="shared" ref="W8:W15" si="9">RANK(V8,V$8:V$36,0)</f>
        <v>2</v>
      </c>
      <c r="X8" s="65">
        <f>VLOOKUP($A8,'Return Data'!$B$7:$R$2843,14,0)</f>
        <v>7.3552</v>
      </c>
      <c r="Y8" s="66">
        <f>RANK(X8,X$8:X$36,0)</f>
        <v>3</v>
      </c>
      <c r="Z8" s="65">
        <f>VLOOKUP($A8,'Return Data'!$B$7:$R$2843,16,0)</f>
        <v>7.6826999999999996</v>
      </c>
      <c r="AA8" s="67">
        <f t="shared" ref="AA8:AA36" si="10">RANK(Z8,Z$8:Z$36,0)</f>
        <v>4</v>
      </c>
    </row>
    <row r="9" spans="1:27" x14ac:dyDescent="0.3">
      <c r="A9" s="63" t="s">
        <v>1501</v>
      </c>
      <c r="B9" s="64">
        <f>VLOOKUP($A9,'Return Data'!$B$7:$R$2843,3,0)</f>
        <v>44319</v>
      </c>
      <c r="C9" s="65">
        <f>VLOOKUP($A9,'Return Data'!$B$7:$R$2843,4,0)</f>
        <v>11.735200000000001</v>
      </c>
      <c r="D9" s="65">
        <f>VLOOKUP($A9,'Return Data'!$B$7:$R$2843,5,0)</f>
        <v>3.3186</v>
      </c>
      <c r="E9" s="66">
        <f t="shared" si="0"/>
        <v>16</v>
      </c>
      <c r="F9" s="65">
        <f>VLOOKUP($A9,'Return Data'!$B$7:$R$2843,6,0)</f>
        <v>3.3186</v>
      </c>
      <c r="G9" s="66">
        <f t="shared" si="1"/>
        <v>16</v>
      </c>
      <c r="H9" s="65">
        <f>VLOOKUP($A9,'Return Data'!$B$7:$R$2843,7,0)</f>
        <v>4.18</v>
      </c>
      <c r="I9" s="66">
        <f t="shared" si="2"/>
        <v>12</v>
      </c>
      <c r="J9" s="65">
        <f>VLOOKUP($A9,'Return Data'!$B$7:$R$2843,8,0)</f>
        <v>4.4062999999999999</v>
      </c>
      <c r="K9" s="66">
        <f t="shared" si="3"/>
        <v>11</v>
      </c>
      <c r="L9" s="65">
        <f>VLOOKUP($A9,'Return Data'!$B$7:$R$2843,9,0)</f>
        <v>3.8874</v>
      </c>
      <c r="M9" s="66">
        <f t="shared" si="4"/>
        <v>7</v>
      </c>
      <c r="N9" s="65">
        <f>VLOOKUP($A9,'Return Data'!$B$7:$R$2843,10,0)</f>
        <v>3.8555999999999999</v>
      </c>
      <c r="O9" s="66">
        <f t="shared" si="5"/>
        <v>10</v>
      </c>
      <c r="P9" s="65">
        <f>VLOOKUP($A9,'Return Data'!$B$7:$R$2843,11,0)</f>
        <v>3.3862000000000001</v>
      </c>
      <c r="Q9" s="66">
        <f t="shared" si="6"/>
        <v>12</v>
      </c>
      <c r="R9" s="65">
        <f>VLOOKUP($A9,'Return Data'!$B$7:$R$2843,12,0)</f>
        <v>3.7974000000000001</v>
      </c>
      <c r="S9" s="66">
        <f t="shared" si="7"/>
        <v>9</v>
      </c>
      <c r="T9" s="65">
        <f>VLOOKUP($A9,'Return Data'!$B$7:$R$2843,13,0)</f>
        <v>4.7331000000000003</v>
      </c>
      <c r="U9" s="66">
        <f t="shared" si="8"/>
        <v>10</v>
      </c>
      <c r="V9" s="65">
        <f>VLOOKUP($A9,'Return Data'!$B$7:$R$2843,17,0)</f>
        <v>5.6787000000000001</v>
      </c>
      <c r="W9" s="66">
        <f t="shared" si="9"/>
        <v>10</v>
      </c>
      <c r="X9" s="65"/>
      <c r="Y9" s="66"/>
      <c r="Z9" s="65">
        <f>VLOOKUP($A9,'Return Data'!$B$7:$R$2843,16,0)</f>
        <v>6.2323000000000004</v>
      </c>
      <c r="AA9" s="67">
        <f t="shared" si="10"/>
        <v>17</v>
      </c>
    </row>
    <row r="10" spans="1:27" x14ac:dyDescent="0.3">
      <c r="A10" s="63" t="s">
        <v>1502</v>
      </c>
      <c r="B10" s="64">
        <f>VLOOKUP($A10,'Return Data'!$B$7:$R$2843,3,0)</f>
        <v>44319</v>
      </c>
      <c r="C10" s="65">
        <f>VLOOKUP($A10,'Return Data'!$B$7:$R$2843,4,0)</f>
        <v>1200.4231</v>
      </c>
      <c r="D10" s="65">
        <f>VLOOKUP($A10,'Return Data'!$B$7:$R$2843,5,0)</f>
        <v>3.6194000000000002</v>
      </c>
      <c r="E10" s="66">
        <f t="shared" si="0"/>
        <v>8</v>
      </c>
      <c r="F10" s="65">
        <f>VLOOKUP($A10,'Return Data'!$B$7:$R$2843,6,0)</f>
        <v>3.6194000000000002</v>
      </c>
      <c r="G10" s="66">
        <f t="shared" si="1"/>
        <v>8</v>
      </c>
      <c r="H10" s="65">
        <f>VLOOKUP($A10,'Return Data'!$B$7:$R$2843,7,0)</f>
        <v>4.5727000000000002</v>
      </c>
      <c r="I10" s="66">
        <f t="shared" si="2"/>
        <v>8</v>
      </c>
      <c r="J10" s="65">
        <f>VLOOKUP($A10,'Return Data'!$B$7:$R$2843,8,0)</f>
        <v>5.3239000000000001</v>
      </c>
      <c r="K10" s="66">
        <f t="shared" si="3"/>
        <v>4</v>
      </c>
      <c r="L10" s="65">
        <f>VLOOKUP($A10,'Return Data'!$B$7:$R$2843,9,0)</f>
        <v>4.5955000000000004</v>
      </c>
      <c r="M10" s="66">
        <f t="shared" si="4"/>
        <v>4</v>
      </c>
      <c r="N10" s="65">
        <f>VLOOKUP($A10,'Return Data'!$B$7:$R$2843,10,0)</f>
        <v>4.4063999999999997</v>
      </c>
      <c r="O10" s="66">
        <f t="shared" si="5"/>
        <v>6</v>
      </c>
      <c r="P10" s="65">
        <f>VLOOKUP($A10,'Return Data'!$B$7:$R$2843,11,0)</f>
        <v>3.6282999999999999</v>
      </c>
      <c r="Q10" s="66">
        <f t="shared" si="6"/>
        <v>9</v>
      </c>
      <c r="R10" s="65">
        <f>VLOOKUP($A10,'Return Data'!$B$7:$R$2843,12,0)</f>
        <v>3.7637999999999998</v>
      </c>
      <c r="S10" s="66">
        <f t="shared" si="7"/>
        <v>10</v>
      </c>
      <c r="T10" s="65">
        <f>VLOOKUP($A10,'Return Data'!$B$7:$R$2843,13,0)</f>
        <v>4.3433000000000002</v>
      </c>
      <c r="U10" s="66">
        <f t="shared" si="8"/>
        <v>15</v>
      </c>
      <c r="V10" s="65">
        <f>VLOOKUP($A10,'Return Data'!$B$7:$R$2843,17,0)</f>
        <v>5.6666999999999996</v>
      </c>
      <c r="W10" s="66">
        <f t="shared" si="9"/>
        <v>11</v>
      </c>
      <c r="X10" s="65"/>
      <c r="Y10" s="66"/>
      <c r="Z10" s="65">
        <f>VLOOKUP($A10,'Return Data'!$B$7:$R$2843,16,0)</f>
        <v>6.4482999999999997</v>
      </c>
      <c r="AA10" s="67">
        <f t="shared" si="10"/>
        <v>16</v>
      </c>
    </row>
    <row r="11" spans="1:27" x14ac:dyDescent="0.3">
      <c r="A11" s="63" t="s">
        <v>1505</v>
      </c>
      <c r="B11" s="64">
        <f>VLOOKUP($A11,'Return Data'!$B$7:$R$2843,3,0)</f>
        <v>44319</v>
      </c>
      <c r="C11" s="65">
        <f>VLOOKUP($A11,'Return Data'!$B$7:$R$2843,4,0)</f>
        <v>2529.5356999999999</v>
      </c>
      <c r="D11" s="65">
        <f>VLOOKUP($A11,'Return Data'!$B$7:$R$2843,5,0)</f>
        <v>3.5122</v>
      </c>
      <c r="E11" s="66">
        <f t="shared" si="0"/>
        <v>12</v>
      </c>
      <c r="F11" s="65">
        <f>VLOOKUP($A11,'Return Data'!$B$7:$R$2843,6,0)</f>
        <v>3.5122</v>
      </c>
      <c r="G11" s="66">
        <f t="shared" si="1"/>
        <v>12</v>
      </c>
      <c r="H11" s="65">
        <f>VLOOKUP($A11,'Return Data'!$B$7:$R$2843,7,0)</f>
        <v>4.6492000000000004</v>
      </c>
      <c r="I11" s="66">
        <f t="shared" si="2"/>
        <v>7</v>
      </c>
      <c r="J11" s="65">
        <f>VLOOKUP($A11,'Return Data'!$B$7:$R$2843,8,0)</f>
        <v>4.5442999999999998</v>
      </c>
      <c r="K11" s="66">
        <f t="shared" si="3"/>
        <v>7</v>
      </c>
      <c r="L11" s="65">
        <f>VLOOKUP($A11,'Return Data'!$B$7:$R$2843,9,0)</f>
        <v>3.5257000000000001</v>
      </c>
      <c r="M11" s="66">
        <f t="shared" si="4"/>
        <v>19</v>
      </c>
      <c r="N11" s="65">
        <f>VLOOKUP($A11,'Return Data'!$B$7:$R$2843,10,0)</f>
        <v>3.6600999999999999</v>
      </c>
      <c r="O11" s="66">
        <f t="shared" si="5"/>
        <v>17</v>
      </c>
      <c r="P11" s="65">
        <f>VLOOKUP($A11,'Return Data'!$B$7:$R$2843,11,0)</f>
        <v>3.1206</v>
      </c>
      <c r="Q11" s="66">
        <f t="shared" si="6"/>
        <v>19</v>
      </c>
      <c r="R11" s="65">
        <f>VLOOKUP($A11,'Return Data'!$B$7:$R$2843,12,0)</f>
        <v>3.3792</v>
      </c>
      <c r="S11" s="66">
        <f t="shared" si="7"/>
        <v>18</v>
      </c>
      <c r="T11" s="65">
        <f>VLOOKUP($A11,'Return Data'!$B$7:$R$2843,13,0)</f>
        <v>4.1966000000000001</v>
      </c>
      <c r="U11" s="66">
        <f t="shared" si="8"/>
        <v>17</v>
      </c>
      <c r="V11" s="65">
        <f>VLOOKUP($A11,'Return Data'!$B$7:$R$2843,17,0)</f>
        <v>5.4573</v>
      </c>
      <c r="W11" s="66">
        <f t="shared" si="9"/>
        <v>13</v>
      </c>
      <c r="X11" s="65">
        <f>VLOOKUP($A11,'Return Data'!$B$7:$R$2843,14,0)</f>
        <v>6.1871999999999998</v>
      </c>
      <c r="Y11" s="66">
        <f>RANK(X11,X$8:X$36,0)</f>
        <v>9</v>
      </c>
      <c r="Z11" s="65">
        <f>VLOOKUP($A11,'Return Data'!$B$7:$R$2843,16,0)</f>
        <v>7.5162000000000004</v>
      </c>
      <c r="AA11" s="67">
        <f t="shared" si="10"/>
        <v>8</v>
      </c>
    </row>
    <row r="12" spans="1:27" x14ac:dyDescent="0.3">
      <c r="A12" s="63" t="s">
        <v>1507</v>
      </c>
      <c r="B12" s="64">
        <f>VLOOKUP($A12,'Return Data'!$B$7:$R$2843,3,0)</f>
        <v>44319</v>
      </c>
      <c r="C12" s="65">
        <f>VLOOKUP($A12,'Return Data'!$B$7:$R$2843,4,0)</f>
        <v>3054.5974000000001</v>
      </c>
      <c r="D12" s="65">
        <f>VLOOKUP($A12,'Return Data'!$B$7:$R$2843,5,0)</f>
        <v>3.0869</v>
      </c>
      <c r="E12" s="66">
        <f t="shared" si="0"/>
        <v>22</v>
      </c>
      <c r="F12" s="65">
        <f>VLOOKUP($A12,'Return Data'!$B$7:$R$2843,6,0)</f>
        <v>3.0869</v>
      </c>
      <c r="G12" s="66">
        <f t="shared" si="1"/>
        <v>22</v>
      </c>
      <c r="H12" s="65">
        <f>VLOOKUP($A12,'Return Data'!$B$7:$R$2843,7,0)</f>
        <v>3.7141000000000002</v>
      </c>
      <c r="I12" s="66">
        <f t="shared" si="2"/>
        <v>21</v>
      </c>
      <c r="J12" s="65">
        <f>VLOOKUP($A12,'Return Data'!$B$7:$R$2843,8,0)</f>
        <v>3.6947999999999999</v>
      </c>
      <c r="K12" s="66">
        <f t="shared" si="3"/>
        <v>22</v>
      </c>
      <c r="L12" s="65">
        <f>VLOOKUP($A12,'Return Data'!$B$7:$R$2843,9,0)</f>
        <v>3.0741000000000001</v>
      </c>
      <c r="M12" s="66">
        <f t="shared" si="4"/>
        <v>22</v>
      </c>
      <c r="N12" s="65">
        <f>VLOOKUP($A12,'Return Data'!$B$7:$R$2843,10,0)</f>
        <v>3.0749</v>
      </c>
      <c r="O12" s="66">
        <f t="shared" si="5"/>
        <v>24</v>
      </c>
      <c r="P12" s="65">
        <f>VLOOKUP($A12,'Return Data'!$B$7:$R$2843,11,0)</f>
        <v>2.6478999999999999</v>
      </c>
      <c r="Q12" s="66">
        <f t="shared" si="6"/>
        <v>24</v>
      </c>
      <c r="R12" s="65">
        <f>VLOOKUP($A12,'Return Data'!$B$7:$R$2843,12,0)</f>
        <v>2.7593999999999999</v>
      </c>
      <c r="S12" s="66">
        <f t="shared" si="7"/>
        <v>25</v>
      </c>
      <c r="T12" s="65">
        <f>VLOOKUP($A12,'Return Data'!$B$7:$R$2843,13,0)</f>
        <v>3.6928999999999998</v>
      </c>
      <c r="U12" s="66">
        <f t="shared" si="8"/>
        <v>21</v>
      </c>
      <c r="V12" s="65">
        <f>VLOOKUP($A12,'Return Data'!$B$7:$R$2843,17,0)</f>
        <v>4.8808999999999996</v>
      </c>
      <c r="W12" s="66">
        <f t="shared" si="9"/>
        <v>16</v>
      </c>
      <c r="X12" s="65">
        <f>VLOOKUP($A12,'Return Data'!$B$7:$R$2843,14,0)</f>
        <v>5.3550000000000004</v>
      </c>
      <c r="Y12" s="66">
        <f>RANK(X12,X$8:X$36,0)</f>
        <v>11</v>
      </c>
      <c r="Z12" s="65">
        <f>VLOOKUP($A12,'Return Data'!$B$7:$R$2843,16,0)</f>
        <v>7.2811000000000003</v>
      </c>
      <c r="AA12" s="67">
        <f t="shared" si="10"/>
        <v>10</v>
      </c>
    </row>
    <row r="13" spans="1:27" x14ac:dyDescent="0.3">
      <c r="A13" s="63" t="s">
        <v>1509</v>
      </c>
      <c r="B13" s="64">
        <f>VLOOKUP($A13,'Return Data'!$B$7:$R$2843,3,0)</f>
        <v>44319</v>
      </c>
      <c r="C13" s="65">
        <f>VLOOKUP($A13,'Return Data'!$B$7:$R$2843,4,0)</f>
        <v>2714.1579999999999</v>
      </c>
      <c r="D13" s="65">
        <f>VLOOKUP($A13,'Return Data'!$B$7:$R$2843,5,0)</f>
        <v>3.2951999999999999</v>
      </c>
      <c r="E13" s="66">
        <f t="shared" si="0"/>
        <v>17</v>
      </c>
      <c r="F13" s="65">
        <f>VLOOKUP($A13,'Return Data'!$B$7:$R$2843,6,0)</f>
        <v>3.2951999999999999</v>
      </c>
      <c r="G13" s="66">
        <f t="shared" si="1"/>
        <v>17</v>
      </c>
      <c r="H13" s="65">
        <f>VLOOKUP($A13,'Return Data'!$B$7:$R$2843,7,0)</f>
        <v>3.8466999999999998</v>
      </c>
      <c r="I13" s="66">
        <f t="shared" si="2"/>
        <v>19</v>
      </c>
      <c r="J13" s="65">
        <f>VLOOKUP($A13,'Return Data'!$B$7:$R$2843,8,0)</f>
        <v>3.8115000000000001</v>
      </c>
      <c r="K13" s="66">
        <f t="shared" si="3"/>
        <v>21</v>
      </c>
      <c r="L13" s="65">
        <f>VLOOKUP($A13,'Return Data'!$B$7:$R$2843,9,0)</f>
        <v>3.2294</v>
      </c>
      <c r="M13" s="66">
        <f t="shared" si="4"/>
        <v>21</v>
      </c>
      <c r="N13" s="65">
        <f>VLOOKUP($A13,'Return Data'!$B$7:$R$2843,10,0)</f>
        <v>3.4807000000000001</v>
      </c>
      <c r="O13" s="66">
        <f t="shared" si="5"/>
        <v>20</v>
      </c>
      <c r="P13" s="65">
        <f>VLOOKUP($A13,'Return Data'!$B$7:$R$2843,11,0)</f>
        <v>2.9289999999999998</v>
      </c>
      <c r="Q13" s="66">
        <f t="shared" si="6"/>
        <v>22</v>
      </c>
      <c r="R13" s="65">
        <f>VLOOKUP($A13,'Return Data'!$B$7:$R$2843,12,0)</f>
        <v>3.1514000000000002</v>
      </c>
      <c r="S13" s="66">
        <f t="shared" si="7"/>
        <v>22</v>
      </c>
      <c r="T13" s="65">
        <f>VLOOKUP($A13,'Return Data'!$B$7:$R$2843,13,0)</f>
        <v>3.8386</v>
      </c>
      <c r="U13" s="66">
        <f t="shared" si="8"/>
        <v>19</v>
      </c>
      <c r="V13" s="65">
        <f>VLOOKUP($A13,'Return Data'!$B$7:$R$2843,17,0)</f>
        <v>5.2521000000000004</v>
      </c>
      <c r="W13" s="66">
        <f t="shared" si="9"/>
        <v>15</v>
      </c>
      <c r="X13" s="65">
        <f>VLOOKUP($A13,'Return Data'!$B$7:$R$2843,14,0)</f>
        <v>5.2671999999999999</v>
      </c>
      <c r="Y13" s="66">
        <f>RANK(X13,X$8:X$36,0)</f>
        <v>12</v>
      </c>
      <c r="Z13" s="65">
        <f>VLOOKUP($A13,'Return Data'!$B$7:$R$2843,16,0)</f>
        <v>6.9953000000000003</v>
      </c>
      <c r="AA13" s="67">
        <f t="shared" si="10"/>
        <v>12</v>
      </c>
    </row>
    <row r="14" spans="1:27" x14ac:dyDescent="0.3">
      <c r="A14" s="63" t="s">
        <v>1512</v>
      </c>
      <c r="B14" s="64">
        <f>VLOOKUP($A14,'Return Data'!$B$7:$R$2843,3,0)</f>
        <v>44319</v>
      </c>
      <c r="C14" s="65">
        <f>VLOOKUP($A14,'Return Data'!$B$7:$R$2843,4,0)</f>
        <v>30.1006</v>
      </c>
      <c r="D14" s="65">
        <f>VLOOKUP($A14,'Return Data'!$B$7:$R$2843,5,0)</f>
        <v>12.9887</v>
      </c>
      <c r="E14" s="66">
        <f t="shared" si="0"/>
        <v>1</v>
      </c>
      <c r="F14" s="65">
        <f>VLOOKUP($A14,'Return Data'!$B$7:$R$2843,6,0)</f>
        <v>12.9887</v>
      </c>
      <c r="G14" s="66">
        <f t="shared" si="1"/>
        <v>1</v>
      </c>
      <c r="H14" s="65">
        <f>VLOOKUP($A14,'Return Data'!$B$7:$R$2843,7,0)</f>
        <v>20.730899999999998</v>
      </c>
      <c r="I14" s="66">
        <f t="shared" si="2"/>
        <v>1</v>
      </c>
      <c r="J14" s="65">
        <f>VLOOKUP($A14,'Return Data'!$B$7:$R$2843,8,0)</f>
        <v>17.623100000000001</v>
      </c>
      <c r="K14" s="66">
        <f t="shared" si="3"/>
        <v>1</v>
      </c>
      <c r="L14" s="65">
        <f>VLOOKUP($A14,'Return Data'!$B$7:$R$2843,9,0)</f>
        <v>13.964700000000001</v>
      </c>
      <c r="M14" s="66">
        <f t="shared" si="4"/>
        <v>1</v>
      </c>
      <c r="N14" s="65">
        <f>VLOOKUP($A14,'Return Data'!$B$7:$R$2843,10,0)</f>
        <v>10.4023</v>
      </c>
      <c r="O14" s="66">
        <f t="shared" si="5"/>
        <v>1</v>
      </c>
      <c r="P14" s="65">
        <f>VLOOKUP($A14,'Return Data'!$B$7:$R$2843,11,0)</f>
        <v>8.2352000000000007</v>
      </c>
      <c r="Q14" s="66">
        <f t="shared" si="6"/>
        <v>1</v>
      </c>
      <c r="R14" s="65">
        <f>VLOOKUP($A14,'Return Data'!$B$7:$R$2843,12,0)</f>
        <v>8.3802000000000003</v>
      </c>
      <c r="S14" s="66">
        <f t="shared" si="7"/>
        <v>1</v>
      </c>
      <c r="T14" s="65">
        <f>VLOOKUP($A14,'Return Data'!$B$7:$R$2843,13,0)</f>
        <v>9.2553999999999998</v>
      </c>
      <c r="U14" s="66">
        <f t="shared" si="8"/>
        <v>1</v>
      </c>
      <c r="V14" s="65">
        <f>VLOOKUP($A14,'Return Data'!$B$7:$R$2843,17,0)</f>
        <v>6.6695000000000002</v>
      </c>
      <c r="W14" s="66">
        <f t="shared" si="9"/>
        <v>4</v>
      </c>
      <c r="X14" s="65">
        <f>VLOOKUP($A14,'Return Data'!$B$7:$R$2843,14,0)</f>
        <v>7.5510000000000002</v>
      </c>
      <c r="Y14" s="66">
        <f>RANK(X14,X$8:X$36,0)</f>
        <v>2</v>
      </c>
      <c r="Z14" s="65">
        <f>VLOOKUP($A14,'Return Data'!$B$7:$R$2843,16,0)</f>
        <v>8.5821000000000005</v>
      </c>
      <c r="AA14" s="67">
        <f t="shared" si="10"/>
        <v>1</v>
      </c>
    </row>
    <row r="15" spans="1:27" x14ac:dyDescent="0.3">
      <c r="A15" s="63" t="s">
        <v>1515</v>
      </c>
      <c r="B15" s="64">
        <f>VLOOKUP($A15,'Return Data'!$B$7:$R$2843,3,0)</f>
        <v>44319</v>
      </c>
      <c r="C15" s="65">
        <f>VLOOKUP($A15,'Return Data'!$B$7:$R$2843,4,0)</f>
        <v>11.8918</v>
      </c>
      <c r="D15" s="65">
        <f>VLOOKUP($A15,'Return Data'!$B$7:$R$2843,5,0)</f>
        <v>3.8891</v>
      </c>
      <c r="E15" s="66">
        <f t="shared" si="0"/>
        <v>4</v>
      </c>
      <c r="F15" s="65">
        <f>VLOOKUP($A15,'Return Data'!$B$7:$R$2843,6,0)</f>
        <v>3.8891</v>
      </c>
      <c r="G15" s="66">
        <f t="shared" si="1"/>
        <v>4</v>
      </c>
      <c r="H15" s="65">
        <f>VLOOKUP($A15,'Return Data'!$B$7:$R$2843,7,0)</f>
        <v>4.8277000000000001</v>
      </c>
      <c r="I15" s="66">
        <f t="shared" si="2"/>
        <v>5</v>
      </c>
      <c r="J15" s="65">
        <f>VLOOKUP($A15,'Return Data'!$B$7:$R$2843,8,0)</f>
        <v>5.3823999999999996</v>
      </c>
      <c r="K15" s="66">
        <f t="shared" si="3"/>
        <v>3</v>
      </c>
      <c r="L15" s="65">
        <f>VLOOKUP($A15,'Return Data'!$B$7:$R$2843,9,0)</f>
        <v>4.2576000000000001</v>
      </c>
      <c r="M15" s="66">
        <f t="shared" si="4"/>
        <v>6</v>
      </c>
      <c r="N15" s="65">
        <f>VLOOKUP($A15,'Return Data'!$B$7:$R$2843,10,0)</f>
        <v>4.3883999999999999</v>
      </c>
      <c r="O15" s="66">
        <f t="shared" si="5"/>
        <v>7</v>
      </c>
      <c r="P15" s="65">
        <f>VLOOKUP($A15,'Return Data'!$B$7:$R$2843,11,0)</f>
        <v>3.7412000000000001</v>
      </c>
      <c r="Q15" s="66">
        <f t="shared" si="6"/>
        <v>7</v>
      </c>
      <c r="R15" s="65">
        <f>VLOOKUP($A15,'Return Data'!$B$7:$R$2843,12,0)</f>
        <v>4.1679000000000004</v>
      </c>
      <c r="S15" s="66">
        <f t="shared" si="7"/>
        <v>6</v>
      </c>
      <c r="T15" s="65">
        <f>VLOOKUP($A15,'Return Data'!$B$7:$R$2843,13,0)</f>
        <v>5.5709</v>
      </c>
      <c r="U15" s="66">
        <f t="shared" si="8"/>
        <v>4</v>
      </c>
      <c r="V15" s="65">
        <f>VLOOKUP($A15,'Return Data'!$B$7:$R$2843,17,0)</f>
        <v>6.3249000000000004</v>
      </c>
      <c r="W15" s="66">
        <f t="shared" si="9"/>
        <v>5</v>
      </c>
      <c r="X15" s="65"/>
      <c r="Y15" s="66"/>
      <c r="Z15" s="65">
        <f>VLOOKUP($A15,'Return Data'!$B$7:$R$2843,16,0)</f>
        <v>6.8685999999999998</v>
      </c>
      <c r="AA15" s="67">
        <f t="shared" si="10"/>
        <v>14</v>
      </c>
    </row>
    <row r="16" spans="1:27" x14ac:dyDescent="0.3">
      <c r="A16" s="63" t="s">
        <v>1517</v>
      </c>
      <c r="B16" s="64">
        <f>VLOOKUP($A16,'Return Data'!$B$7:$R$2843,3,0)</f>
        <v>44319</v>
      </c>
      <c r="C16" s="65">
        <f>VLOOKUP($A16,'Return Data'!$B$7:$R$2843,4,0)</f>
        <v>1061.5003999999999</v>
      </c>
      <c r="D16" s="65">
        <f>VLOOKUP($A16,'Return Data'!$B$7:$R$2843,5,0)</f>
        <v>3.8799000000000001</v>
      </c>
      <c r="E16" s="66">
        <f t="shared" si="0"/>
        <v>5</v>
      </c>
      <c r="F16" s="65">
        <f>VLOOKUP($A16,'Return Data'!$B$7:$R$2843,6,0)</f>
        <v>3.8799000000000001</v>
      </c>
      <c r="G16" s="66">
        <f t="shared" si="1"/>
        <v>5</v>
      </c>
      <c r="H16" s="65">
        <f>VLOOKUP($A16,'Return Data'!$B$7:$R$2843,7,0)</f>
        <v>4.3144999999999998</v>
      </c>
      <c r="I16" s="66">
        <f t="shared" si="2"/>
        <v>9</v>
      </c>
      <c r="J16" s="65">
        <f>VLOOKUP($A16,'Return Data'!$B$7:$R$2843,8,0)</f>
        <v>4.4408000000000003</v>
      </c>
      <c r="K16" s="66">
        <f t="shared" si="3"/>
        <v>9</v>
      </c>
      <c r="L16" s="65">
        <f>VLOOKUP($A16,'Return Data'!$B$7:$R$2843,9,0)</f>
        <v>3.6861000000000002</v>
      </c>
      <c r="M16" s="66">
        <f t="shared" si="4"/>
        <v>13</v>
      </c>
      <c r="N16" s="65">
        <f>VLOOKUP($A16,'Return Data'!$B$7:$R$2843,10,0)</f>
        <v>4.0353000000000003</v>
      </c>
      <c r="O16" s="66">
        <f t="shared" si="5"/>
        <v>8</v>
      </c>
      <c r="P16" s="65">
        <f>VLOOKUP($A16,'Return Data'!$B$7:$R$2843,11,0)</f>
        <v>3.4584999999999999</v>
      </c>
      <c r="Q16" s="66">
        <f t="shared" si="6"/>
        <v>10</v>
      </c>
      <c r="R16" s="65">
        <f>VLOOKUP($A16,'Return Data'!$B$7:$R$2843,12,0)</f>
        <v>3.694</v>
      </c>
      <c r="S16" s="66">
        <f t="shared" si="7"/>
        <v>12</v>
      </c>
      <c r="T16" s="65"/>
      <c r="U16" s="66"/>
      <c r="V16" s="65"/>
      <c r="W16" s="66"/>
      <c r="X16" s="65"/>
      <c r="Y16" s="66"/>
      <c r="Z16" s="65">
        <f>VLOOKUP($A16,'Return Data'!$B$7:$R$2843,16,0)</f>
        <v>4.8497000000000003</v>
      </c>
      <c r="AA16" s="67">
        <f t="shared" si="10"/>
        <v>22</v>
      </c>
    </row>
    <row r="17" spans="1:27" x14ac:dyDescent="0.3">
      <c r="A17" s="63" t="s">
        <v>1518</v>
      </c>
      <c r="B17" s="64">
        <f>VLOOKUP($A17,'Return Data'!$B$7:$R$2843,3,0)</f>
        <v>44319</v>
      </c>
      <c r="C17" s="65">
        <f>VLOOKUP($A17,'Return Data'!$B$7:$R$2843,4,0)</f>
        <v>21.656199999999998</v>
      </c>
      <c r="D17" s="65">
        <f>VLOOKUP($A17,'Return Data'!$B$7:$R$2843,5,0)</f>
        <v>4.1025999999999998</v>
      </c>
      <c r="E17" s="66">
        <f t="shared" si="0"/>
        <v>2</v>
      </c>
      <c r="F17" s="65">
        <f>VLOOKUP($A17,'Return Data'!$B$7:$R$2843,6,0)</f>
        <v>4.1025999999999998</v>
      </c>
      <c r="G17" s="66">
        <f t="shared" si="1"/>
        <v>2</v>
      </c>
      <c r="H17" s="65">
        <f>VLOOKUP($A17,'Return Data'!$B$7:$R$2843,7,0)</f>
        <v>4.1204999999999998</v>
      </c>
      <c r="I17" s="66">
        <f t="shared" si="2"/>
        <v>14</v>
      </c>
      <c r="J17" s="65">
        <f>VLOOKUP($A17,'Return Data'!$B$7:$R$2843,8,0)</f>
        <v>4.9332000000000003</v>
      </c>
      <c r="K17" s="66">
        <f t="shared" si="3"/>
        <v>6</v>
      </c>
      <c r="L17" s="65">
        <f>VLOOKUP($A17,'Return Data'!$B$7:$R$2843,9,0)</f>
        <v>4.6106999999999996</v>
      </c>
      <c r="M17" s="66">
        <f t="shared" si="4"/>
        <v>3</v>
      </c>
      <c r="N17" s="65">
        <f>VLOOKUP($A17,'Return Data'!$B$7:$R$2843,10,0)</f>
        <v>4.8323</v>
      </c>
      <c r="O17" s="66">
        <f t="shared" si="5"/>
        <v>5</v>
      </c>
      <c r="P17" s="65">
        <f>VLOOKUP($A17,'Return Data'!$B$7:$R$2843,11,0)</f>
        <v>4.2083000000000004</v>
      </c>
      <c r="Q17" s="66">
        <f t="shared" si="6"/>
        <v>3</v>
      </c>
      <c r="R17" s="65">
        <f>VLOOKUP($A17,'Return Data'!$B$7:$R$2843,12,0)</f>
        <v>4.8806000000000003</v>
      </c>
      <c r="S17" s="66">
        <f t="shared" si="7"/>
        <v>3</v>
      </c>
      <c r="T17" s="65">
        <f>VLOOKUP($A17,'Return Data'!$B$7:$R$2843,13,0)</f>
        <v>6.3197000000000001</v>
      </c>
      <c r="U17" s="66">
        <f t="shared" ref="U17:U23" si="11">RANK(T17,T$8:T$36,0)</f>
        <v>3</v>
      </c>
      <c r="V17" s="65">
        <f>VLOOKUP($A17,'Return Data'!$B$7:$R$2843,17,0)</f>
        <v>6.8029999999999999</v>
      </c>
      <c r="W17" s="66">
        <f t="shared" ref="W17:W23" si="12">RANK(V17,V$8:V$36,0)</f>
        <v>3</v>
      </c>
      <c r="X17" s="65">
        <f>VLOOKUP($A17,'Return Data'!$B$7:$R$2843,14,0)</f>
        <v>7.1268000000000002</v>
      </c>
      <c r="Y17" s="66">
        <f>RANK(X17,X$8:X$36,0)</f>
        <v>4</v>
      </c>
      <c r="Z17" s="65">
        <f>VLOOKUP($A17,'Return Data'!$B$7:$R$2843,16,0)</f>
        <v>8.0266000000000002</v>
      </c>
      <c r="AA17" s="67">
        <f t="shared" si="10"/>
        <v>3</v>
      </c>
    </row>
    <row r="18" spans="1:27" x14ac:dyDescent="0.3">
      <c r="A18" s="63" t="s">
        <v>1520</v>
      </c>
      <c r="B18" s="64">
        <f>VLOOKUP($A18,'Return Data'!$B$7:$R$2843,3,0)</f>
        <v>44319</v>
      </c>
      <c r="C18" s="65">
        <f>VLOOKUP($A18,'Return Data'!$B$7:$R$2843,4,0)</f>
        <v>2173.0210999999999</v>
      </c>
      <c r="D18" s="65">
        <f>VLOOKUP($A18,'Return Data'!$B$7:$R$2843,5,0)</f>
        <v>4.0063000000000004</v>
      </c>
      <c r="E18" s="66">
        <f t="shared" si="0"/>
        <v>3</v>
      </c>
      <c r="F18" s="65">
        <f>VLOOKUP($A18,'Return Data'!$B$7:$R$2843,6,0)</f>
        <v>4.0063000000000004</v>
      </c>
      <c r="G18" s="66">
        <f t="shared" si="1"/>
        <v>3</v>
      </c>
      <c r="H18" s="65">
        <f>VLOOKUP($A18,'Return Data'!$B$7:$R$2843,7,0)</f>
        <v>1.5285</v>
      </c>
      <c r="I18" s="66">
        <f t="shared" si="2"/>
        <v>27</v>
      </c>
      <c r="J18" s="65">
        <f>VLOOKUP($A18,'Return Data'!$B$7:$R$2843,8,0)</f>
        <v>2.39</v>
      </c>
      <c r="K18" s="66">
        <f t="shared" si="3"/>
        <v>26</v>
      </c>
      <c r="L18" s="65">
        <f>VLOOKUP($A18,'Return Data'!$B$7:$R$2843,9,0)</f>
        <v>3.0640000000000001</v>
      </c>
      <c r="M18" s="66">
        <f t="shared" si="4"/>
        <v>23</v>
      </c>
      <c r="N18" s="65">
        <f>VLOOKUP($A18,'Return Data'!$B$7:$R$2843,10,0)</f>
        <v>3.1410999999999998</v>
      </c>
      <c r="O18" s="66">
        <f t="shared" si="5"/>
        <v>23</v>
      </c>
      <c r="P18" s="65">
        <f>VLOOKUP($A18,'Return Data'!$B$7:$R$2843,11,0)</f>
        <v>3.8140000000000001</v>
      </c>
      <c r="Q18" s="66">
        <f t="shared" si="6"/>
        <v>6</v>
      </c>
      <c r="R18" s="65">
        <f>VLOOKUP($A18,'Return Data'!$B$7:$R$2843,12,0)</f>
        <v>4.0648999999999997</v>
      </c>
      <c r="S18" s="66">
        <f t="shared" si="7"/>
        <v>7</v>
      </c>
      <c r="T18" s="65">
        <f>VLOOKUP($A18,'Return Data'!$B$7:$R$2843,13,0)</f>
        <v>5.1047000000000002</v>
      </c>
      <c r="U18" s="66">
        <f t="shared" si="11"/>
        <v>6</v>
      </c>
      <c r="V18" s="65">
        <f>VLOOKUP($A18,'Return Data'!$B$7:$R$2843,17,0)</f>
        <v>5.2679</v>
      </c>
      <c r="W18" s="66">
        <f t="shared" si="12"/>
        <v>14</v>
      </c>
      <c r="X18" s="65">
        <f>VLOOKUP($A18,'Return Data'!$B$7:$R$2843,14,0)</f>
        <v>5.9291</v>
      </c>
      <c r="Y18" s="66">
        <f>RANK(X18,X$8:X$36,0)</f>
        <v>10</v>
      </c>
      <c r="Z18" s="65">
        <f>VLOOKUP($A18,'Return Data'!$B$7:$R$2843,16,0)</f>
        <v>7.5439999999999996</v>
      </c>
      <c r="AA18" s="67">
        <f t="shared" si="10"/>
        <v>7</v>
      </c>
    </row>
    <row r="19" spans="1:27" x14ac:dyDescent="0.3">
      <c r="A19" s="63" t="s">
        <v>1523</v>
      </c>
      <c r="B19" s="64">
        <f>VLOOKUP($A19,'Return Data'!$B$7:$R$2843,3,0)</f>
        <v>44319</v>
      </c>
      <c r="C19" s="65">
        <f>VLOOKUP($A19,'Return Data'!$B$7:$R$2843,4,0)</f>
        <v>11.9594</v>
      </c>
      <c r="D19" s="65">
        <f>VLOOKUP($A19,'Return Data'!$B$7:$R$2843,5,0)</f>
        <v>3.5617000000000001</v>
      </c>
      <c r="E19" s="66">
        <f t="shared" si="0"/>
        <v>9</v>
      </c>
      <c r="F19" s="65">
        <f>VLOOKUP($A19,'Return Data'!$B$7:$R$2843,6,0)</f>
        <v>3.5617000000000001</v>
      </c>
      <c r="G19" s="66">
        <f t="shared" si="1"/>
        <v>9</v>
      </c>
      <c r="H19" s="65">
        <f>VLOOKUP($A19,'Return Data'!$B$7:$R$2843,7,0)</f>
        <v>3.9268999999999998</v>
      </c>
      <c r="I19" s="66">
        <f t="shared" si="2"/>
        <v>17</v>
      </c>
      <c r="J19" s="65">
        <f>VLOOKUP($A19,'Return Data'!$B$7:$R$2843,8,0)</f>
        <v>4.2361000000000004</v>
      </c>
      <c r="K19" s="66">
        <f t="shared" si="3"/>
        <v>14</v>
      </c>
      <c r="L19" s="65">
        <f>VLOOKUP($A19,'Return Data'!$B$7:$R$2843,9,0)</f>
        <v>3.7677</v>
      </c>
      <c r="M19" s="66">
        <f t="shared" si="4"/>
        <v>9</v>
      </c>
      <c r="N19" s="65">
        <f>VLOOKUP($A19,'Return Data'!$B$7:$R$2843,10,0)</f>
        <v>3.8035999999999999</v>
      </c>
      <c r="O19" s="66">
        <f t="shared" si="5"/>
        <v>13</v>
      </c>
      <c r="P19" s="65">
        <f>VLOOKUP($A19,'Return Data'!$B$7:$R$2843,11,0)</f>
        <v>3.2519999999999998</v>
      </c>
      <c r="Q19" s="66">
        <f t="shared" si="6"/>
        <v>17</v>
      </c>
      <c r="R19" s="65">
        <f>VLOOKUP($A19,'Return Data'!$B$7:$R$2843,12,0)</f>
        <v>3.4613</v>
      </c>
      <c r="S19" s="66">
        <f t="shared" si="7"/>
        <v>16</v>
      </c>
      <c r="T19" s="65">
        <f>VLOOKUP($A19,'Return Data'!$B$7:$R$2843,13,0)</f>
        <v>4.4950000000000001</v>
      </c>
      <c r="U19" s="66">
        <f t="shared" si="11"/>
        <v>13</v>
      </c>
      <c r="V19" s="65">
        <f>VLOOKUP($A19,'Return Data'!$B$7:$R$2843,17,0)</f>
        <v>5.9748000000000001</v>
      </c>
      <c r="W19" s="66">
        <f t="shared" si="12"/>
        <v>8</v>
      </c>
      <c r="X19" s="65"/>
      <c r="Y19" s="66"/>
      <c r="Z19" s="65">
        <f>VLOOKUP($A19,'Return Data'!$B$7:$R$2843,16,0)</f>
        <v>6.6124000000000001</v>
      </c>
      <c r="AA19" s="67">
        <f t="shared" si="10"/>
        <v>15</v>
      </c>
    </row>
    <row r="20" spans="1:27" x14ac:dyDescent="0.3">
      <c r="A20" s="63" t="s">
        <v>1524</v>
      </c>
      <c r="B20" s="64">
        <f>VLOOKUP($A20,'Return Data'!$B$7:$R$2843,3,0)</f>
        <v>0</v>
      </c>
      <c r="C20" s="65">
        <f>VLOOKUP($A20,'Return Data'!$B$7:$R$2843,4,0)</f>
        <v>0</v>
      </c>
      <c r="D20" s="65">
        <f>VLOOKUP($A20,'Return Data'!$B$7:$R$2843,5,0)</f>
        <v>0</v>
      </c>
      <c r="E20" s="66">
        <f t="shared" si="0"/>
        <v>28</v>
      </c>
      <c r="F20" s="65">
        <f>VLOOKUP($A20,'Return Data'!$B$7:$R$2843,6,0)</f>
        <v>0</v>
      </c>
      <c r="G20" s="66">
        <f t="shared" si="1"/>
        <v>28</v>
      </c>
      <c r="H20" s="65">
        <f>VLOOKUP($A20,'Return Data'!$B$7:$R$2843,7,0)</f>
        <v>0</v>
      </c>
      <c r="I20" s="66">
        <f t="shared" si="2"/>
        <v>28</v>
      </c>
      <c r="J20" s="65">
        <f>VLOOKUP($A20,'Return Data'!$B$7:$R$2843,8,0)</f>
        <v>0</v>
      </c>
      <c r="K20" s="66">
        <f t="shared" si="3"/>
        <v>28</v>
      </c>
      <c r="L20" s="65">
        <f>VLOOKUP($A20,'Return Data'!$B$7:$R$2843,9,0)</f>
        <v>0</v>
      </c>
      <c r="M20" s="66">
        <f t="shared" si="4"/>
        <v>28</v>
      </c>
      <c r="N20" s="65">
        <f>VLOOKUP($A20,'Return Data'!$B$7:$R$2843,10,0)</f>
        <v>0</v>
      </c>
      <c r="O20" s="66">
        <f t="shared" si="5"/>
        <v>28</v>
      </c>
      <c r="P20" s="65">
        <f>VLOOKUP($A20,'Return Data'!$B$7:$R$2843,11,0)</f>
        <v>0</v>
      </c>
      <c r="Q20" s="66">
        <f t="shared" si="6"/>
        <v>28</v>
      </c>
      <c r="R20" s="65">
        <f>VLOOKUP($A20,'Return Data'!$B$7:$R$2843,12,0)</f>
        <v>0</v>
      </c>
      <c r="S20" s="66">
        <f t="shared" si="7"/>
        <v>28</v>
      </c>
      <c r="T20" s="65">
        <f>VLOOKUP($A20,'Return Data'!$B$7:$R$2843,13,0)</f>
        <v>0</v>
      </c>
      <c r="U20" s="66">
        <f t="shared" si="11"/>
        <v>26</v>
      </c>
      <c r="V20" s="65">
        <f>VLOOKUP($A20,'Return Data'!$B$7:$R$2843,17,0)</f>
        <v>0</v>
      </c>
      <c r="W20" s="66">
        <f t="shared" si="12"/>
        <v>22</v>
      </c>
      <c r="X20" s="65">
        <f>VLOOKUP($A20,'Return Data'!$B$7:$R$2843,14,0)</f>
        <v>0</v>
      </c>
      <c r="Y20" s="66">
        <f>RANK(X20,X$8:X$36,0)</f>
        <v>18</v>
      </c>
      <c r="Z20" s="65">
        <f>VLOOKUP($A20,'Return Data'!$B$7:$R$2843,16,0)</f>
        <v>0</v>
      </c>
      <c r="AA20" s="67">
        <f t="shared" si="10"/>
        <v>28</v>
      </c>
    </row>
    <row r="21" spans="1:27" x14ac:dyDescent="0.3">
      <c r="A21" s="63" t="s">
        <v>1526</v>
      </c>
      <c r="B21" s="64">
        <f>VLOOKUP($A21,'Return Data'!$B$7:$R$2843,3,0)</f>
        <v>44319</v>
      </c>
      <c r="C21" s="65">
        <f>VLOOKUP($A21,'Return Data'!$B$7:$R$2843,4,0)</f>
        <v>2136.9526000000001</v>
      </c>
      <c r="D21" s="65">
        <f>VLOOKUP($A21,'Return Data'!$B$7:$R$2843,5,0)</f>
        <v>3.2706</v>
      </c>
      <c r="E21" s="66">
        <f t="shared" si="0"/>
        <v>18</v>
      </c>
      <c r="F21" s="65">
        <f>VLOOKUP($A21,'Return Data'!$B$7:$R$2843,6,0)</f>
        <v>3.2706</v>
      </c>
      <c r="G21" s="66">
        <f t="shared" si="1"/>
        <v>18</v>
      </c>
      <c r="H21" s="65">
        <f>VLOOKUP($A21,'Return Data'!$B$7:$R$2843,7,0)</f>
        <v>4.0122999999999998</v>
      </c>
      <c r="I21" s="66">
        <f t="shared" si="2"/>
        <v>15</v>
      </c>
      <c r="J21" s="65">
        <f>VLOOKUP($A21,'Return Data'!$B$7:$R$2843,8,0)</f>
        <v>4.2016</v>
      </c>
      <c r="K21" s="66">
        <f t="shared" si="3"/>
        <v>15</v>
      </c>
      <c r="L21" s="65">
        <f>VLOOKUP($A21,'Return Data'!$B$7:$R$2843,9,0)</f>
        <v>3.625</v>
      </c>
      <c r="M21" s="66">
        <f t="shared" si="4"/>
        <v>15</v>
      </c>
      <c r="N21" s="65">
        <f>VLOOKUP($A21,'Return Data'!$B$7:$R$2843,10,0)</f>
        <v>3.6909999999999998</v>
      </c>
      <c r="O21" s="66">
        <f t="shared" si="5"/>
        <v>16</v>
      </c>
      <c r="P21" s="65">
        <f>VLOOKUP($A21,'Return Data'!$B$7:$R$2843,11,0)</f>
        <v>3.0928</v>
      </c>
      <c r="Q21" s="66">
        <f t="shared" si="6"/>
        <v>20</v>
      </c>
      <c r="R21" s="65">
        <f>VLOOKUP($A21,'Return Data'!$B$7:$R$2843,12,0)</f>
        <v>3.2218</v>
      </c>
      <c r="S21" s="66">
        <f t="shared" si="7"/>
        <v>21</v>
      </c>
      <c r="T21" s="65">
        <f>VLOOKUP($A21,'Return Data'!$B$7:$R$2843,13,0)</f>
        <v>4.2313000000000001</v>
      </c>
      <c r="U21" s="66">
        <f t="shared" si="11"/>
        <v>16</v>
      </c>
      <c r="V21" s="65">
        <f>VLOOKUP($A21,'Return Data'!$B$7:$R$2843,17,0)</f>
        <v>5.5335999999999999</v>
      </c>
      <c r="W21" s="66">
        <f t="shared" si="12"/>
        <v>12</v>
      </c>
      <c r="X21" s="65">
        <f>VLOOKUP($A21,'Return Data'!$B$7:$R$2843,14,0)</f>
        <v>6.2282000000000002</v>
      </c>
      <c r="Y21" s="66">
        <f>RANK(X21,X$8:X$36,0)</f>
        <v>8</v>
      </c>
      <c r="Z21" s="65">
        <f>VLOOKUP($A21,'Return Data'!$B$7:$R$2843,16,0)</f>
        <v>7.6143999999999998</v>
      </c>
      <c r="AA21" s="67">
        <f t="shared" si="10"/>
        <v>5</v>
      </c>
    </row>
    <row r="22" spans="1:27" x14ac:dyDescent="0.3">
      <c r="A22" s="63" t="s">
        <v>1530</v>
      </c>
      <c r="B22" s="64">
        <f>VLOOKUP($A22,'Return Data'!$B$7:$R$2843,3,0)</f>
        <v>44319</v>
      </c>
      <c r="C22" s="65">
        <f>VLOOKUP($A22,'Return Data'!$B$7:$R$2843,4,0)</f>
        <v>33.838999999999999</v>
      </c>
      <c r="D22" s="65">
        <f>VLOOKUP($A22,'Return Data'!$B$7:$R$2843,5,0)</f>
        <v>3.5605000000000002</v>
      </c>
      <c r="E22" s="66">
        <f t="shared" si="0"/>
        <v>10</v>
      </c>
      <c r="F22" s="65">
        <f>VLOOKUP($A22,'Return Data'!$B$7:$R$2843,6,0)</f>
        <v>3.5605000000000002</v>
      </c>
      <c r="G22" s="66">
        <f t="shared" si="1"/>
        <v>10</v>
      </c>
      <c r="H22" s="65">
        <f>VLOOKUP($A22,'Return Data'!$B$7:$R$2843,7,0)</f>
        <v>3.7934000000000001</v>
      </c>
      <c r="I22" s="66">
        <f t="shared" si="2"/>
        <v>20</v>
      </c>
      <c r="J22" s="65">
        <f>VLOOKUP($A22,'Return Data'!$B$7:$R$2843,8,0)</f>
        <v>4.1748000000000003</v>
      </c>
      <c r="K22" s="66">
        <f t="shared" si="3"/>
        <v>16</v>
      </c>
      <c r="L22" s="65">
        <f>VLOOKUP($A22,'Return Data'!$B$7:$R$2843,9,0)</f>
        <v>3.5545</v>
      </c>
      <c r="M22" s="66">
        <f t="shared" si="4"/>
        <v>18</v>
      </c>
      <c r="N22" s="65">
        <f>VLOOKUP($A22,'Return Data'!$B$7:$R$2843,10,0)</f>
        <v>3.7917999999999998</v>
      </c>
      <c r="O22" s="66">
        <f t="shared" si="5"/>
        <v>14</v>
      </c>
      <c r="P22" s="65">
        <f>VLOOKUP($A22,'Return Data'!$B$7:$R$2843,11,0)</f>
        <v>3.3052999999999999</v>
      </c>
      <c r="Q22" s="66">
        <f t="shared" si="6"/>
        <v>15</v>
      </c>
      <c r="R22" s="65">
        <f>VLOOKUP($A22,'Return Data'!$B$7:$R$2843,12,0)</f>
        <v>3.6234999999999999</v>
      </c>
      <c r="S22" s="66">
        <f t="shared" si="7"/>
        <v>14</v>
      </c>
      <c r="T22" s="65">
        <f>VLOOKUP($A22,'Return Data'!$B$7:$R$2843,13,0)</f>
        <v>4.8608000000000002</v>
      </c>
      <c r="U22" s="66">
        <f t="shared" si="11"/>
        <v>8</v>
      </c>
      <c r="V22" s="65">
        <f>VLOOKUP($A22,'Return Data'!$B$7:$R$2843,17,0)</f>
        <v>5.9946999999999999</v>
      </c>
      <c r="W22" s="66">
        <f t="shared" si="12"/>
        <v>7</v>
      </c>
      <c r="X22" s="65">
        <f>VLOOKUP($A22,'Return Data'!$B$7:$R$2843,14,0)</f>
        <v>6.5910000000000002</v>
      </c>
      <c r="Y22" s="66">
        <f>RANK(X22,X$8:X$36,0)</f>
        <v>6</v>
      </c>
      <c r="Z22" s="65">
        <f>VLOOKUP($A22,'Return Data'!$B$7:$R$2843,16,0)</f>
        <v>7.5578000000000003</v>
      </c>
      <c r="AA22" s="67">
        <f t="shared" si="10"/>
        <v>6</v>
      </c>
    </row>
    <row r="23" spans="1:27" x14ac:dyDescent="0.3">
      <c r="A23" s="63" t="s">
        <v>1532</v>
      </c>
      <c r="B23" s="64">
        <f>VLOOKUP($A23,'Return Data'!$B$7:$R$2843,3,0)</f>
        <v>44319</v>
      </c>
      <c r="C23" s="65">
        <f>VLOOKUP($A23,'Return Data'!$B$7:$R$2843,4,0)</f>
        <v>34.343800000000002</v>
      </c>
      <c r="D23" s="65">
        <f>VLOOKUP($A23,'Return Data'!$B$7:$R$2843,5,0)</f>
        <v>3.5082</v>
      </c>
      <c r="E23" s="66">
        <f t="shared" si="0"/>
        <v>13</v>
      </c>
      <c r="F23" s="65">
        <f>VLOOKUP($A23,'Return Data'!$B$7:$R$2843,6,0)</f>
        <v>3.5082</v>
      </c>
      <c r="G23" s="66">
        <f t="shared" si="1"/>
        <v>13</v>
      </c>
      <c r="H23" s="65">
        <f>VLOOKUP($A23,'Return Data'!$B$7:$R$2843,7,0)</f>
        <v>4.2241999999999997</v>
      </c>
      <c r="I23" s="66">
        <f t="shared" si="2"/>
        <v>10</v>
      </c>
      <c r="J23" s="65">
        <f>VLOOKUP($A23,'Return Data'!$B$7:$R$2843,8,0)</f>
        <v>4.3952</v>
      </c>
      <c r="K23" s="66">
        <f t="shared" si="3"/>
        <v>12</v>
      </c>
      <c r="L23" s="65">
        <f>VLOOKUP($A23,'Return Data'!$B$7:$R$2843,9,0)</f>
        <v>3.6707000000000001</v>
      </c>
      <c r="M23" s="66">
        <f t="shared" si="4"/>
        <v>14</v>
      </c>
      <c r="N23" s="65">
        <f>VLOOKUP($A23,'Return Data'!$B$7:$R$2843,10,0)</f>
        <v>3.8511000000000002</v>
      </c>
      <c r="O23" s="66">
        <f t="shared" si="5"/>
        <v>11</v>
      </c>
      <c r="P23" s="65">
        <f>VLOOKUP($A23,'Return Data'!$B$7:$R$2843,11,0)</f>
        <v>3.3311000000000002</v>
      </c>
      <c r="Q23" s="66">
        <f t="shared" si="6"/>
        <v>13</v>
      </c>
      <c r="R23" s="65">
        <f>VLOOKUP($A23,'Return Data'!$B$7:$R$2843,12,0)</f>
        <v>3.4417</v>
      </c>
      <c r="S23" s="66">
        <f t="shared" si="7"/>
        <v>17</v>
      </c>
      <c r="T23" s="65">
        <f>VLOOKUP($A23,'Return Data'!$B$7:$R$2843,13,0)</f>
        <v>4.4654999999999996</v>
      </c>
      <c r="U23" s="66">
        <f t="shared" si="11"/>
        <v>14</v>
      </c>
      <c r="V23" s="65">
        <f>VLOOKUP($A23,'Return Data'!$B$7:$R$2843,17,0)</f>
        <v>5.7922000000000002</v>
      </c>
      <c r="W23" s="66">
        <f t="shared" si="12"/>
        <v>9</v>
      </c>
      <c r="X23" s="65">
        <f>VLOOKUP($A23,'Return Data'!$B$7:$R$2843,14,0)</f>
        <v>6.4252000000000002</v>
      </c>
      <c r="Y23" s="66">
        <f>RANK(X23,X$8:X$36,0)</f>
        <v>7</v>
      </c>
      <c r="Z23" s="65">
        <f>VLOOKUP($A23,'Return Data'!$B$7:$R$2843,16,0)</f>
        <v>3.8456999999999999</v>
      </c>
      <c r="AA23" s="67">
        <f t="shared" si="10"/>
        <v>27</v>
      </c>
    </row>
    <row r="24" spans="1:27" x14ac:dyDescent="0.3">
      <c r="A24" s="63" t="s">
        <v>1535</v>
      </c>
      <c r="B24" s="64">
        <f>VLOOKUP($A24,'Return Data'!$B$7:$R$2843,3,0)</f>
        <v>44319</v>
      </c>
      <c r="C24" s="65">
        <f>VLOOKUP($A24,'Return Data'!$B$7:$R$2843,4,0)</f>
        <v>1059.1702</v>
      </c>
      <c r="D24" s="65">
        <f>VLOOKUP($A24,'Return Data'!$B$7:$R$2843,5,0)</f>
        <v>3.1137999999999999</v>
      </c>
      <c r="E24" s="66">
        <f t="shared" si="0"/>
        <v>20</v>
      </c>
      <c r="F24" s="65">
        <f>VLOOKUP($A24,'Return Data'!$B$7:$R$2843,6,0)</f>
        <v>3.1137999999999999</v>
      </c>
      <c r="G24" s="66">
        <f t="shared" si="1"/>
        <v>20</v>
      </c>
      <c r="H24" s="65">
        <f>VLOOKUP($A24,'Return Data'!$B$7:$R$2843,7,0)</f>
        <v>3.5647000000000002</v>
      </c>
      <c r="I24" s="66">
        <f t="shared" si="2"/>
        <v>22</v>
      </c>
      <c r="J24" s="65">
        <f>VLOOKUP($A24,'Return Data'!$B$7:$R$2843,8,0)</f>
        <v>3.2656000000000001</v>
      </c>
      <c r="K24" s="66">
        <f t="shared" si="3"/>
        <v>23</v>
      </c>
      <c r="L24" s="65">
        <f>VLOOKUP($A24,'Return Data'!$B$7:$R$2843,9,0)</f>
        <v>3.5634999999999999</v>
      </c>
      <c r="M24" s="66">
        <f t="shared" si="4"/>
        <v>17</v>
      </c>
      <c r="N24" s="65">
        <f>VLOOKUP($A24,'Return Data'!$B$7:$R$2843,10,0)</f>
        <v>3.3448000000000002</v>
      </c>
      <c r="O24" s="66">
        <f t="shared" si="5"/>
        <v>21</v>
      </c>
      <c r="P24" s="65">
        <f>VLOOKUP($A24,'Return Data'!$B$7:$R$2843,11,0)</f>
        <v>3.2109000000000001</v>
      </c>
      <c r="Q24" s="66">
        <f t="shared" si="6"/>
        <v>18</v>
      </c>
      <c r="R24" s="65">
        <f>VLOOKUP($A24,'Return Data'!$B$7:$R$2843,12,0)</f>
        <v>3.3182</v>
      </c>
      <c r="S24" s="66">
        <f t="shared" si="7"/>
        <v>20</v>
      </c>
      <c r="T24" s="65"/>
      <c r="U24" s="66"/>
      <c r="V24" s="65"/>
      <c r="W24" s="66"/>
      <c r="X24" s="65"/>
      <c r="Y24" s="66"/>
      <c r="Z24" s="65">
        <f>VLOOKUP($A24,'Return Data'!$B$7:$R$2843,16,0)</f>
        <v>4.0934999999999997</v>
      </c>
      <c r="AA24" s="67">
        <f t="shared" si="10"/>
        <v>25</v>
      </c>
    </row>
    <row r="25" spans="1:27" x14ac:dyDescent="0.3">
      <c r="A25" s="63" t="s">
        <v>1537</v>
      </c>
      <c r="B25" s="64">
        <f>VLOOKUP($A25,'Return Data'!$B$7:$R$2843,3,0)</f>
        <v>44319</v>
      </c>
      <c r="C25" s="65">
        <f>VLOOKUP($A25,'Return Data'!$B$7:$R$2843,4,0)</f>
        <v>1084.4942000000001</v>
      </c>
      <c r="D25" s="65">
        <f>VLOOKUP($A25,'Return Data'!$B$7:$R$2843,5,0)</f>
        <v>3.5371999999999999</v>
      </c>
      <c r="E25" s="66">
        <f t="shared" si="0"/>
        <v>11</v>
      </c>
      <c r="F25" s="65">
        <f>VLOOKUP($A25,'Return Data'!$B$7:$R$2843,6,0)</f>
        <v>3.5371999999999999</v>
      </c>
      <c r="G25" s="66">
        <f t="shared" si="1"/>
        <v>11</v>
      </c>
      <c r="H25" s="65">
        <f>VLOOKUP($A25,'Return Data'!$B$7:$R$2843,7,0)</f>
        <v>4.8548999999999998</v>
      </c>
      <c r="I25" s="66">
        <f t="shared" si="2"/>
        <v>4</v>
      </c>
      <c r="J25" s="65">
        <f>VLOOKUP($A25,'Return Data'!$B$7:$R$2843,8,0)</f>
        <v>4.5259999999999998</v>
      </c>
      <c r="K25" s="66">
        <f t="shared" si="3"/>
        <v>8</v>
      </c>
      <c r="L25" s="65">
        <f>VLOOKUP($A25,'Return Data'!$B$7:$R$2843,9,0)</f>
        <v>3.7633000000000001</v>
      </c>
      <c r="M25" s="66">
        <f t="shared" si="4"/>
        <v>10</v>
      </c>
      <c r="N25" s="65">
        <f>VLOOKUP($A25,'Return Data'!$B$7:$R$2843,10,0)</f>
        <v>3.7610999999999999</v>
      </c>
      <c r="O25" s="66">
        <f t="shared" si="5"/>
        <v>15</v>
      </c>
      <c r="P25" s="65">
        <f>VLOOKUP($A25,'Return Data'!$B$7:$R$2843,11,0)</f>
        <v>3.2627000000000002</v>
      </c>
      <c r="Q25" s="66">
        <f t="shared" si="6"/>
        <v>16</v>
      </c>
      <c r="R25" s="65">
        <f>VLOOKUP($A25,'Return Data'!$B$7:$R$2843,12,0)</f>
        <v>3.5972</v>
      </c>
      <c r="S25" s="66">
        <f t="shared" si="7"/>
        <v>15</v>
      </c>
      <c r="T25" s="65">
        <f>VLOOKUP($A25,'Return Data'!$B$7:$R$2843,13,0)</f>
        <v>4.7488999999999999</v>
      </c>
      <c r="U25" s="66">
        <f t="shared" ref="U25:U36" si="13">RANK(T25,T$8:T$36,0)</f>
        <v>9</v>
      </c>
      <c r="V25" s="65"/>
      <c r="W25" s="66"/>
      <c r="X25" s="65"/>
      <c r="Y25" s="66"/>
      <c r="Z25" s="65">
        <f>VLOOKUP($A25,'Return Data'!$B$7:$R$2843,16,0)</f>
        <v>5.3895999999999997</v>
      </c>
      <c r="AA25" s="67">
        <f t="shared" si="10"/>
        <v>21</v>
      </c>
    </row>
    <row r="26" spans="1:27" x14ac:dyDescent="0.3">
      <c r="A26" s="63" t="s">
        <v>1539</v>
      </c>
      <c r="B26" s="64">
        <f>VLOOKUP($A26,'Return Data'!$B$7:$R$2843,3,0)</f>
        <v>44319</v>
      </c>
      <c r="C26" s="65">
        <f>VLOOKUP($A26,'Return Data'!$B$7:$R$2843,4,0)</f>
        <v>13.5646</v>
      </c>
      <c r="D26" s="65">
        <f>VLOOKUP($A26,'Return Data'!$B$7:$R$2843,5,0)</f>
        <v>1.7043999999999999</v>
      </c>
      <c r="E26" s="66">
        <f t="shared" si="0"/>
        <v>27</v>
      </c>
      <c r="F26" s="65">
        <f>VLOOKUP($A26,'Return Data'!$B$7:$R$2843,6,0)</f>
        <v>1.7043999999999999</v>
      </c>
      <c r="G26" s="66">
        <f t="shared" si="1"/>
        <v>27</v>
      </c>
      <c r="H26" s="65">
        <f>VLOOKUP($A26,'Return Data'!$B$7:$R$2843,7,0)</f>
        <v>1.6535</v>
      </c>
      <c r="I26" s="66">
        <f t="shared" si="2"/>
        <v>26</v>
      </c>
      <c r="J26" s="65">
        <f>VLOOKUP($A26,'Return Data'!$B$7:$R$2843,8,0)</f>
        <v>2.2892000000000001</v>
      </c>
      <c r="K26" s="66">
        <f t="shared" si="3"/>
        <v>27</v>
      </c>
      <c r="L26" s="65">
        <f>VLOOKUP($A26,'Return Data'!$B$7:$R$2843,9,0)</f>
        <v>2.2387000000000001</v>
      </c>
      <c r="M26" s="66">
        <f t="shared" si="4"/>
        <v>26</v>
      </c>
      <c r="N26" s="65">
        <f>VLOOKUP($A26,'Return Data'!$B$7:$R$2843,10,0)</f>
        <v>2.5310000000000001</v>
      </c>
      <c r="O26" s="66">
        <f t="shared" si="5"/>
        <v>26</v>
      </c>
      <c r="P26" s="65">
        <f>VLOOKUP($A26,'Return Data'!$B$7:$R$2843,11,0)</f>
        <v>2.5731000000000002</v>
      </c>
      <c r="Q26" s="66">
        <f t="shared" si="6"/>
        <v>25</v>
      </c>
      <c r="R26" s="65">
        <f>VLOOKUP($A26,'Return Data'!$B$7:$R$2843,12,0)</f>
        <v>2.8653</v>
      </c>
      <c r="S26" s="66">
        <f t="shared" si="7"/>
        <v>23</v>
      </c>
      <c r="T26" s="65">
        <f>VLOOKUP($A26,'Return Data'!$B$7:$R$2843,13,0)</f>
        <v>3.0175999999999998</v>
      </c>
      <c r="U26" s="66">
        <f t="shared" si="13"/>
        <v>24</v>
      </c>
      <c r="V26" s="65">
        <f>VLOOKUP($A26,'Return Data'!$B$7:$R$2843,17,0)</f>
        <v>4.5396000000000001</v>
      </c>
      <c r="W26" s="66">
        <f>RANK(V26,V$8:V$36,0)</f>
        <v>18</v>
      </c>
      <c r="X26" s="65">
        <f>VLOOKUP($A26,'Return Data'!$B$7:$R$2843,14,0)</f>
        <v>0.21149999999999999</v>
      </c>
      <c r="Y26" s="66">
        <f>RANK(X26,X$8:X$36,0)</f>
        <v>17</v>
      </c>
      <c r="Z26" s="65">
        <f>VLOOKUP($A26,'Return Data'!$B$7:$R$2843,16,0)</f>
        <v>4.0602999999999998</v>
      </c>
      <c r="AA26" s="67">
        <f t="shared" si="10"/>
        <v>26</v>
      </c>
    </row>
    <row r="27" spans="1:27" x14ac:dyDescent="0.3">
      <c r="A27" s="63" t="s">
        <v>2030</v>
      </c>
      <c r="B27" s="64">
        <f>VLOOKUP($A27,'Return Data'!$B$7:$R$2843,3,0)</f>
        <v>44319</v>
      </c>
      <c r="C27" s="65">
        <f>VLOOKUP($A27,'Return Data'!$B$7:$R$2843,4,0)</f>
        <v>2198.4205000000002</v>
      </c>
      <c r="D27" s="65">
        <f>VLOOKUP($A27,'Return Data'!$B$7:$R$2843,5,0)</f>
        <v>2.3658000000000001</v>
      </c>
      <c r="E27" s="66">
        <f t="shared" si="0"/>
        <v>26</v>
      </c>
      <c r="F27" s="65">
        <f>VLOOKUP($A27,'Return Data'!$B$7:$R$2843,6,0)</f>
        <v>2.3658000000000001</v>
      </c>
      <c r="G27" s="66">
        <f t="shared" si="1"/>
        <v>26</v>
      </c>
      <c r="H27" s="65">
        <f>VLOOKUP($A27,'Return Data'!$B$7:$R$2843,7,0)</f>
        <v>2.702</v>
      </c>
      <c r="I27" s="66">
        <f t="shared" si="2"/>
        <v>25</v>
      </c>
      <c r="J27" s="65">
        <f>VLOOKUP($A27,'Return Data'!$B$7:$R$2843,8,0)</f>
        <v>2.5198</v>
      </c>
      <c r="K27" s="66">
        <f t="shared" si="3"/>
        <v>25</v>
      </c>
      <c r="L27" s="65">
        <f>VLOOKUP($A27,'Return Data'!$B$7:$R$2843,9,0)</f>
        <v>2.21</v>
      </c>
      <c r="M27" s="66">
        <f t="shared" si="4"/>
        <v>27</v>
      </c>
      <c r="N27" s="65">
        <f>VLOOKUP($A27,'Return Data'!$B$7:$R$2843,10,0)</f>
        <v>2.0889000000000002</v>
      </c>
      <c r="O27" s="66">
        <f t="shared" si="5"/>
        <v>27</v>
      </c>
      <c r="P27" s="65">
        <f>VLOOKUP($A27,'Return Data'!$B$7:$R$2843,11,0)</f>
        <v>1.8351</v>
      </c>
      <c r="Q27" s="66">
        <f t="shared" si="6"/>
        <v>27</v>
      </c>
      <c r="R27" s="65">
        <f>VLOOKUP($A27,'Return Data'!$B$7:$R$2843,12,0)</f>
        <v>1.9763999999999999</v>
      </c>
      <c r="S27" s="66">
        <f t="shared" si="7"/>
        <v>27</v>
      </c>
      <c r="T27" s="65">
        <f>VLOOKUP($A27,'Return Data'!$B$7:$R$2843,13,0)</f>
        <v>2.7848000000000002</v>
      </c>
      <c r="U27" s="66">
        <f t="shared" si="13"/>
        <v>25</v>
      </c>
      <c r="V27" s="65">
        <f>VLOOKUP($A27,'Return Data'!$B$7:$R$2843,17,0)</f>
        <v>4.1849999999999996</v>
      </c>
      <c r="W27" s="66">
        <f>RANK(V27,V$8:V$36,0)</f>
        <v>19</v>
      </c>
      <c r="X27" s="65">
        <f>VLOOKUP($A27,'Return Data'!$B$7:$R$2843,14,0)</f>
        <v>5.0495000000000001</v>
      </c>
      <c r="Y27" s="66">
        <f>RANK(X27,X$8:X$36,0)</f>
        <v>13</v>
      </c>
      <c r="Z27" s="65">
        <f>VLOOKUP($A27,'Return Data'!$B$7:$R$2843,16,0)</f>
        <v>7.2811000000000003</v>
      </c>
      <c r="AA27" s="67">
        <f t="shared" si="10"/>
        <v>10</v>
      </c>
    </row>
    <row r="28" spans="1:27" x14ac:dyDescent="0.3">
      <c r="A28" s="63" t="s">
        <v>1540</v>
      </c>
      <c r="B28" s="64">
        <f>VLOOKUP($A28,'Return Data'!$B$7:$R$2843,3,0)</f>
        <v>44319</v>
      </c>
      <c r="C28" s="65">
        <f>VLOOKUP($A28,'Return Data'!$B$7:$R$2843,4,0)</f>
        <v>3058.7039</v>
      </c>
      <c r="D28" s="65">
        <f>VLOOKUP($A28,'Return Data'!$B$7:$R$2843,5,0)</f>
        <v>3.3847999999999998</v>
      </c>
      <c r="E28" s="66">
        <f t="shared" si="0"/>
        <v>15</v>
      </c>
      <c r="F28" s="65">
        <f>VLOOKUP($A28,'Return Data'!$B$7:$R$2843,6,0)</f>
        <v>3.3847999999999998</v>
      </c>
      <c r="G28" s="66">
        <f t="shared" si="1"/>
        <v>15</v>
      </c>
      <c r="H28" s="65">
        <f>VLOOKUP($A28,'Return Data'!$B$7:$R$2843,7,0)</f>
        <v>4.8791000000000002</v>
      </c>
      <c r="I28" s="66">
        <f t="shared" si="2"/>
        <v>3</v>
      </c>
      <c r="J28" s="65">
        <f>VLOOKUP($A28,'Return Data'!$B$7:$R$2843,8,0)</f>
        <v>5.2918000000000003</v>
      </c>
      <c r="K28" s="66">
        <f t="shared" si="3"/>
        <v>5</v>
      </c>
      <c r="L28" s="65">
        <f>VLOOKUP($A28,'Return Data'!$B$7:$R$2843,9,0)</f>
        <v>4.5820999999999996</v>
      </c>
      <c r="M28" s="66">
        <f t="shared" si="4"/>
        <v>5</v>
      </c>
      <c r="N28" s="65">
        <f>VLOOKUP($A28,'Return Data'!$B$7:$R$2843,10,0)</f>
        <v>5.3319999999999999</v>
      </c>
      <c r="O28" s="66">
        <f t="shared" si="5"/>
        <v>3</v>
      </c>
      <c r="P28" s="65">
        <f>VLOOKUP($A28,'Return Data'!$B$7:$R$2843,11,0)</f>
        <v>4.9269999999999996</v>
      </c>
      <c r="Q28" s="66">
        <f t="shared" si="6"/>
        <v>2</v>
      </c>
      <c r="R28" s="65">
        <f>VLOOKUP($A28,'Return Data'!$B$7:$R$2843,12,0)</f>
        <v>6.1616999999999997</v>
      </c>
      <c r="S28" s="66">
        <f t="shared" si="7"/>
        <v>2</v>
      </c>
      <c r="T28" s="65">
        <f>VLOOKUP($A28,'Return Data'!$B$7:$R$2843,13,0)</f>
        <v>5.4077999999999999</v>
      </c>
      <c r="U28" s="66">
        <f t="shared" si="13"/>
        <v>5</v>
      </c>
      <c r="V28" s="65">
        <f>VLOOKUP($A28,'Return Data'!$B$7:$R$2843,17,0)</f>
        <v>2.887</v>
      </c>
      <c r="W28" s="66">
        <f>RANK(V28,V$8:V$36,0)</f>
        <v>21</v>
      </c>
      <c r="X28" s="65">
        <f>VLOOKUP($A28,'Return Data'!$B$7:$R$2843,14,0)</f>
        <v>4.1292</v>
      </c>
      <c r="Y28" s="66">
        <f>RANK(X28,X$8:X$36,0)</f>
        <v>15</v>
      </c>
      <c r="Z28" s="65">
        <f>VLOOKUP($A28,'Return Data'!$B$7:$R$2843,16,0)</f>
        <v>5.9260999999999999</v>
      </c>
      <c r="AA28" s="67">
        <f t="shared" si="10"/>
        <v>19</v>
      </c>
    </row>
    <row r="29" spans="1:27" x14ac:dyDescent="0.3">
      <c r="A29" s="63" t="s">
        <v>1542</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7"/>
        <v>28</v>
      </c>
      <c r="T29" s="65">
        <f>VLOOKUP($A29,'Return Data'!$B$7:$R$2843,13,0)</f>
        <v>0</v>
      </c>
      <c r="U29" s="66">
        <f t="shared" si="13"/>
        <v>26</v>
      </c>
      <c r="V29" s="65"/>
      <c r="W29" s="66"/>
      <c r="X29" s="65"/>
      <c r="Y29" s="66"/>
      <c r="Z29" s="65">
        <f>VLOOKUP($A29,'Return Data'!$B$7:$R$2843,16,0)</f>
        <v>0</v>
      </c>
      <c r="AA29" s="67">
        <f t="shared" si="10"/>
        <v>28</v>
      </c>
    </row>
    <row r="30" spans="1:27" x14ac:dyDescent="0.3">
      <c r="A30" s="63" t="s">
        <v>1544</v>
      </c>
      <c r="B30" s="64">
        <f>VLOOKUP($A30,'Return Data'!$B$7:$R$2843,3,0)</f>
        <v>44319</v>
      </c>
      <c r="C30" s="65">
        <f>VLOOKUP($A30,'Return Data'!$B$7:$R$2843,4,0)</f>
        <v>27.145199999999999</v>
      </c>
      <c r="D30" s="65">
        <f>VLOOKUP($A30,'Return Data'!$B$7:$R$2843,5,0)</f>
        <v>3.0933999999999999</v>
      </c>
      <c r="E30" s="66">
        <f t="shared" si="0"/>
        <v>21</v>
      </c>
      <c r="F30" s="65">
        <f>VLOOKUP($A30,'Return Data'!$B$7:$R$2843,6,0)</f>
        <v>3.0933999999999999</v>
      </c>
      <c r="G30" s="66">
        <f t="shared" si="1"/>
        <v>21</v>
      </c>
      <c r="H30" s="65">
        <f>VLOOKUP($A30,'Return Data'!$B$7:$R$2843,7,0)</f>
        <v>4.1909000000000001</v>
      </c>
      <c r="I30" s="66">
        <f t="shared" si="2"/>
        <v>11</v>
      </c>
      <c r="J30" s="65">
        <f>VLOOKUP($A30,'Return Data'!$B$7:$R$2843,8,0)</f>
        <v>4.0979000000000001</v>
      </c>
      <c r="K30" s="66">
        <f t="shared" si="3"/>
        <v>17</v>
      </c>
      <c r="L30" s="65">
        <f>VLOOKUP($A30,'Return Data'!$B$7:$R$2843,9,0)</f>
        <v>3.7572999999999999</v>
      </c>
      <c r="M30" s="66">
        <f t="shared" si="4"/>
        <v>11</v>
      </c>
      <c r="N30" s="65">
        <f>VLOOKUP($A30,'Return Data'!$B$7:$R$2843,10,0)</f>
        <v>3.8368000000000002</v>
      </c>
      <c r="O30" s="66">
        <f t="shared" si="5"/>
        <v>12</v>
      </c>
      <c r="P30" s="65">
        <f>VLOOKUP($A30,'Return Data'!$B$7:$R$2843,11,0)</f>
        <v>3.3279000000000001</v>
      </c>
      <c r="Q30" s="66">
        <f t="shared" si="6"/>
        <v>14</v>
      </c>
      <c r="R30" s="65">
        <f>VLOOKUP($A30,'Return Data'!$B$7:$R$2843,12,0)</f>
        <v>3.6377000000000002</v>
      </c>
      <c r="S30" s="66">
        <f t="shared" si="7"/>
        <v>13</v>
      </c>
      <c r="T30" s="65">
        <f>VLOOKUP($A30,'Return Data'!$B$7:$R$2843,13,0)</f>
        <v>4.6197999999999997</v>
      </c>
      <c r="U30" s="66">
        <f t="shared" si="13"/>
        <v>12</v>
      </c>
      <c r="V30" s="65">
        <f>VLOOKUP($A30,'Return Data'!$B$7:$R$2843,17,0)</f>
        <v>9.4629999999999992</v>
      </c>
      <c r="W30" s="66">
        <f>RANK(V30,V$8:V$36,0)</f>
        <v>1</v>
      </c>
      <c r="X30" s="65">
        <f>VLOOKUP($A30,'Return Data'!$B$7:$R$2843,14,0)</f>
        <v>8.61</v>
      </c>
      <c r="Y30" s="66">
        <f>RANK(X30,X$8:X$36,0)</f>
        <v>1</v>
      </c>
      <c r="Z30" s="65">
        <f>VLOOKUP($A30,'Return Data'!$B$7:$R$2843,16,0)</f>
        <v>8.0889000000000006</v>
      </c>
      <c r="AA30" s="67">
        <f t="shared" si="10"/>
        <v>2</v>
      </c>
    </row>
    <row r="31" spans="1:27" x14ac:dyDescent="0.3">
      <c r="A31" s="63" t="s">
        <v>1546</v>
      </c>
      <c r="B31" s="64">
        <f>VLOOKUP($A31,'Return Data'!$B$7:$R$2843,3,0)</f>
        <v>44319</v>
      </c>
      <c r="C31" s="65">
        <f>VLOOKUP($A31,'Return Data'!$B$7:$R$2843,4,0)</f>
        <v>2182.7752999999998</v>
      </c>
      <c r="D31" s="65">
        <f>VLOOKUP($A31,'Return Data'!$B$7:$R$2843,5,0)</f>
        <v>2.8523000000000001</v>
      </c>
      <c r="E31" s="66">
        <f t="shared" si="0"/>
        <v>23</v>
      </c>
      <c r="F31" s="65">
        <f>VLOOKUP($A31,'Return Data'!$B$7:$R$2843,6,0)</f>
        <v>2.8523000000000001</v>
      </c>
      <c r="G31" s="66">
        <f t="shared" si="1"/>
        <v>23</v>
      </c>
      <c r="H31" s="65">
        <f>VLOOKUP($A31,'Return Data'!$B$7:$R$2843,7,0)</f>
        <v>3.9163000000000001</v>
      </c>
      <c r="I31" s="66">
        <f t="shared" si="2"/>
        <v>18</v>
      </c>
      <c r="J31" s="65">
        <f>VLOOKUP($A31,'Return Data'!$B$7:$R$2843,8,0)</f>
        <v>3.9737</v>
      </c>
      <c r="K31" s="66">
        <f t="shared" si="3"/>
        <v>18</v>
      </c>
      <c r="L31" s="65">
        <f>VLOOKUP($A31,'Return Data'!$B$7:$R$2843,9,0)</f>
        <v>3.3494999999999999</v>
      </c>
      <c r="M31" s="66">
        <f t="shared" si="4"/>
        <v>20</v>
      </c>
      <c r="N31" s="65">
        <f>VLOOKUP($A31,'Return Data'!$B$7:$R$2843,10,0)</f>
        <v>3.2233000000000001</v>
      </c>
      <c r="O31" s="66">
        <f t="shared" si="5"/>
        <v>22</v>
      </c>
      <c r="P31" s="65">
        <f>VLOOKUP($A31,'Return Data'!$B$7:$R$2843,11,0)</f>
        <v>2.7040999999999999</v>
      </c>
      <c r="Q31" s="66">
        <f t="shared" si="6"/>
        <v>23</v>
      </c>
      <c r="R31" s="65">
        <f>VLOOKUP($A31,'Return Data'!$B$7:$R$2843,12,0)</f>
        <v>2.8142</v>
      </c>
      <c r="S31" s="66">
        <f t="shared" si="7"/>
        <v>24</v>
      </c>
      <c r="T31" s="65">
        <f>VLOOKUP($A31,'Return Data'!$B$7:$R$2843,13,0)</f>
        <v>3.3874</v>
      </c>
      <c r="U31" s="66">
        <f t="shared" si="13"/>
        <v>23</v>
      </c>
      <c r="V31" s="65">
        <f>VLOOKUP($A31,'Return Data'!$B$7:$R$2843,17,0)</f>
        <v>4.5412999999999997</v>
      </c>
      <c r="W31" s="66">
        <f>RANK(V31,V$8:V$36,0)</f>
        <v>17</v>
      </c>
      <c r="X31" s="65">
        <f>VLOOKUP($A31,'Return Data'!$B$7:$R$2843,14,0)</f>
        <v>3.4401000000000002</v>
      </c>
      <c r="Y31" s="66">
        <f>RANK(X31,X$8:X$36,0)</f>
        <v>16</v>
      </c>
      <c r="Z31" s="65">
        <f>VLOOKUP($A31,'Return Data'!$B$7:$R$2843,16,0)</f>
        <v>6.0186000000000002</v>
      </c>
      <c r="AA31" s="67">
        <f t="shared" si="10"/>
        <v>18</v>
      </c>
    </row>
    <row r="32" spans="1:27" x14ac:dyDescent="0.3">
      <c r="A32" s="63" t="s">
        <v>1549</v>
      </c>
      <c r="B32" s="64">
        <f>VLOOKUP($A32,'Return Data'!$B$7:$R$2843,3,0)</f>
        <v>44319</v>
      </c>
      <c r="C32" s="65">
        <f>VLOOKUP($A32,'Return Data'!$B$7:$R$2843,4,0)</f>
        <v>4693.4812000000002</v>
      </c>
      <c r="D32" s="65">
        <f>VLOOKUP($A32,'Return Data'!$B$7:$R$2843,5,0)</f>
        <v>3.3971</v>
      </c>
      <c r="E32" s="66">
        <f t="shared" si="0"/>
        <v>14</v>
      </c>
      <c r="F32" s="65">
        <f>VLOOKUP($A32,'Return Data'!$B$7:$R$2843,6,0)</f>
        <v>3.3971</v>
      </c>
      <c r="G32" s="66">
        <f t="shared" si="1"/>
        <v>14</v>
      </c>
      <c r="H32" s="65">
        <f>VLOOKUP($A32,'Return Data'!$B$7:$R$2843,7,0)</f>
        <v>4.1669</v>
      </c>
      <c r="I32" s="66">
        <f t="shared" si="2"/>
        <v>13</v>
      </c>
      <c r="J32" s="65">
        <f>VLOOKUP($A32,'Return Data'!$B$7:$R$2843,8,0)</f>
        <v>4.4198000000000004</v>
      </c>
      <c r="K32" s="66">
        <f t="shared" si="3"/>
        <v>10</v>
      </c>
      <c r="L32" s="65">
        <f>VLOOKUP($A32,'Return Data'!$B$7:$R$2843,9,0)</f>
        <v>3.7029999999999998</v>
      </c>
      <c r="M32" s="66">
        <f t="shared" si="4"/>
        <v>12</v>
      </c>
      <c r="N32" s="65">
        <f>VLOOKUP($A32,'Return Data'!$B$7:$R$2843,10,0)</f>
        <v>3.9767999999999999</v>
      </c>
      <c r="O32" s="66">
        <f t="shared" si="5"/>
        <v>9</v>
      </c>
      <c r="P32" s="65">
        <f>VLOOKUP($A32,'Return Data'!$B$7:$R$2843,11,0)</f>
        <v>3.4270999999999998</v>
      </c>
      <c r="Q32" s="66">
        <f t="shared" si="6"/>
        <v>11</v>
      </c>
      <c r="R32" s="65">
        <f>VLOOKUP($A32,'Return Data'!$B$7:$R$2843,12,0)</f>
        <v>3.7378999999999998</v>
      </c>
      <c r="S32" s="66">
        <f t="shared" si="7"/>
        <v>11</v>
      </c>
      <c r="T32" s="65">
        <f>VLOOKUP($A32,'Return Data'!$B$7:$R$2843,13,0)</f>
        <v>4.9048999999999996</v>
      </c>
      <c r="U32" s="66">
        <f t="shared" si="13"/>
        <v>7</v>
      </c>
      <c r="V32" s="65">
        <f>VLOOKUP($A32,'Return Data'!$B$7:$R$2843,17,0)</f>
        <v>6.1081000000000003</v>
      </c>
      <c r="W32" s="66">
        <f>RANK(V32,V$8:V$36,0)</f>
        <v>6</v>
      </c>
      <c r="X32" s="65">
        <f>VLOOKUP($A32,'Return Data'!$B$7:$R$2843,14,0)</f>
        <v>6.8173000000000004</v>
      </c>
      <c r="Y32" s="66">
        <f>RANK(X32,X$8:X$36,0)</f>
        <v>5</v>
      </c>
      <c r="Z32" s="65">
        <f>VLOOKUP($A32,'Return Data'!$B$7:$R$2843,16,0)</f>
        <v>7.2903000000000002</v>
      </c>
      <c r="AA32" s="67">
        <f t="shared" si="10"/>
        <v>9</v>
      </c>
    </row>
    <row r="33" spans="1:27" x14ac:dyDescent="0.3">
      <c r="A33" s="63" t="s">
        <v>1551</v>
      </c>
      <c r="B33" s="64">
        <f>VLOOKUP($A33,'Return Data'!$B$7:$R$2843,3,0)</f>
        <v>44319</v>
      </c>
      <c r="C33" s="65">
        <f>VLOOKUP($A33,'Return Data'!$B$7:$R$2843,4,0)</f>
        <v>10.873900000000001</v>
      </c>
      <c r="D33" s="65">
        <f>VLOOKUP($A33,'Return Data'!$B$7:$R$2843,5,0)</f>
        <v>2.7978999999999998</v>
      </c>
      <c r="E33" s="66">
        <f t="shared" si="0"/>
        <v>25</v>
      </c>
      <c r="F33" s="65">
        <f>VLOOKUP($A33,'Return Data'!$B$7:$R$2843,6,0)</f>
        <v>2.7978999999999998</v>
      </c>
      <c r="G33" s="66">
        <f t="shared" si="1"/>
        <v>25</v>
      </c>
      <c r="H33" s="65">
        <f>VLOOKUP($A33,'Return Data'!$B$7:$R$2843,7,0)</f>
        <v>3.9350999999999998</v>
      </c>
      <c r="I33" s="66">
        <f t="shared" si="2"/>
        <v>16</v>
      </c>
      <c r="J33" s="65">
        <f>VLOOKUP($A33,'Return Data'!$B$7:$R$2843,8,0)</f>
        <v>3.9140000000000001</v>
      </c>
      <c r="K33" s="66">
        <f t="shared" si="3"/>
        <v>19</v>
      </c>
      <c r="L33" s="65">
        <f>VLOOKUP($A33,'Return Data'!$B$7:$R$2843,9,0)</f>
        <v>3.0087999999999999</v>
      </c>
      <c r="M33" s="66">
        <f t="shared" si="4"/>
        <v>24</v>
      </c>
      <c r="N33" s="65">
        <f>VLOOKUP($A33,'Return Data'!$B$7:$R$2843,10,0)</f>
        <v>2.7183000000000002</v>
      </c>
      <c r="O33" s="66">
        <f t="shared" si="5"/>
        <v>25</v>
      </c>
      <c r="P33" s="65">
        <f>VLOOKUP($A33,'Return Data'!$B$7:$R$2843,11,0)</f>
        <v>2.3906999999999998</v>
      </c>
      <c r="Q33" s="66">
        <f t="shared" si="6"/>
        <v>26</v>
      </c>
      <c r="R33" s="65">
        <f>VLOOKUP($A33,'Return Data'!$B$7:$R$2843,12,0)</f>
        <v>2.6265000000000001</v>
      </c>
      <c r="S33" s="66">
        <f t="shared" si="7"/>
        <v>26</v>
      </c>
      <c r="T33" s="65">
        <f>VLOOKUP($A33,'Return Data'!$B$7:$R$2843,13,0)</f>
        <v>3.4860000000000002</v>
      </c>
      <c r="U33" s="66">
        <f t="shared" si="13"/>
        <v>22</v>
      </c>
      <c r="V33" s="65"/>
      <c r="W33" s="66"/>
      <c r="X33" s="65"/>
      <c r="Y33" s="66"/>
      <c r="Z33" s="65">
        <f>VLOOKUP($A33,'Return Data'!$B$7:$R$2843,16,0)</f>
        <v>4.6066000000000003</v>
      </c>
      <c r="AA33" s="67">
        <f t="shared" si="10"/>
        <v>23</v>
      </c>
    </row>
    <row r="34" spans="1:27" x14ac:dyDescent="0.3">
      <c r="A34" s="63" t="s">
        <v>1553</v>
      </c>
      <c r="B34" s="64">
        <f>VLOOKUP($A34,'Return Data'!$B$7:$R$2843,3,0)</f>
        <v>44319</v>
      </c>
      <c r="C34" s="65">
        <f>VLOOKUP($A34,'Return Data'!$B$7:$R$2843,4,0)</f>
        <v>11.304600000000001</v>
      </c>
      <c r="D34" s="65">
        <f>VLOOKUP($A34,'Return Data'!$B$7:$R$2843,5,0)</f>
        <v>3.2296</v>
      </c>
      <c r="E34" s="66">
        <f t="shared" si="0"/>
        <v>19</v>
      </c>
      <c r="F34" s="65">
        <f>VLOOKUP($A34,'Return Data'!$B$7:$R$2843,6,0)</f>
        <v>3.2296</v>
      </c>
      <c r="G34" s="66">
        <f t="shared" si="1"/>
        <v>19</v>
      </c>
      <c r="H34" s="65">
        <f>VLOOKUP($A34,'Return Data'!$B$7:$R$2843,7,0)</f>
        <v>4.7552000000000003</v>
      </c>
      <c r="I34" s="66">
        <f t="shared" si="2"/>
        <v>6</v>
      </c>
      <c r="J34" s="65">
        <f>VLOOKUP($A34,'Return Data'!$B$7:$R$2843,8,0)</f>
        <v>4.3198999999999996</v>
      </c>
      <c r="K34" s="66">
        <f t="shared" si="3"/>
        <v>13</v>
      </c>
      <c r="L34" s="65">
        <f>VLOOKUP($A34,'Return Data'!$B$7:$R$2843,9,0)</f>
        <v>3.8092999999999999</v>
      </c>
      <c r="M34" s="66">
        <f t="shared" si="4"/>
        <v>8</v>
      </c>
      <c r="N34" s="65">
        <f>VLOOKUP($A34,'Return Data'!$B$7:$R$2843,10,0)</f>
        <v>3.6011000000000002</v>
      </c>
      <c r="O34" s="66">
        <f t="shared" si="5"/>
        <v>19</v>
      </c>
      <c r="P34" s="65">
        <f>VLOOKUP($A34,'Return Data'!$B$7:$R$2843,11,0)</f>
        <v>3.0861999999999998</v>
      </c>
      <c r="Q34" s="66">
        <f t="shared" si="6"/>
        <v>21</v>
      </c>
      <c r="R34" s="65">
        <f>VLOOKUP($A34,'Return Data'!$B$7:$R$2843,12,0)</f>
        <v>3.3199000000000001</v>
      </c>
      <c r="S34" s="66">
        <f t="shared" si="7"/>
        <v>19</v>
      </c>
      <c r="T34" s="65">
        <f>VLOOKUP($A34,'Return Data'!$B$7:$R$2843,13,0)</f>
        <v>4.0747999999999998</v>
      </c>
      <c r="U34" s="66">
        <f t="shared" si="13"/>
        <v>18</v>
      </c>
      <c r="V34" s="65"/>
      <c r="W34" s="66"/>
      <c r="X34" s="65"/>
      <c r="Y34" s="66"/>
      <c r="Z34" s="65">
        <f>VLOOKUP($A34,'Return Data'!$B$7:$R$2843,16,0)</f>
        <v>5.5269000000000004</v>
      </c>
      <c r="AA34" s="67">
        <f t="shared" si="10"/>
        <v>20</v>
      </c>
    </row>
    <row r="35" spans="1:27" x14ac:dyDescent="0.3">
      <c r="A35" s="63" t="s">
        <v>1555</v>
      </c>
      <c r="B35" s="64">
        <f>VLOOKUP($A35,'Return Data'!$B$7:$R$2843,3,0)</f>
        <v>44319</v>
      </c>
      <c r="C35" s="65">
        <f>VLOOKUP($A35,'Return Data'!$B$7:$R$2843,4,0)</f>
        <v>3269.4576000000002</v>
      </c>
      <c r="D35" s="65">
        <f>VLOOKUP($A35,'Return Data'!$B$7:$R$2843,5,0)</f>
        <v>3.6859999999999999</v>
      </c>
      <c r="E35" s="66">
        <f t="shared" si="0"/>
        <v>7</v>
      </c>
      <c r="F35" s="65">
        <f>VLOOKUP($A35,'Return Data'!$B$7:$R$2843,6,0)</f>
        <v>3.6859999999999999</v>
      </c>
      <c r="G35" s="66">
        <f t="shared" si="1"/>
        <v>7</v>
      </c>
      <c r="H35" s="65">
        <f>VLOOKUP($A35,'Return Data'!$B$7:$R$2843,7,0)</f>
        <v>3.2578</v>
      </c>
      <c r="I35" s="66">
        <f t="shared" si="2"/>
        <v>23</v>
      </c>
      <c r="J35" s="65">
        <f>VLOOKUP($A35,'Return Data'!$B$7:$R$2843,8,0)</f>
        <v>3.8311000000000002</v>
      </c>
      <c r="K35" s="66">
        <f t="shared" si="3"/>
        <v>20</v>
      </c>
      <c r="L35" s="65">
        <f>VLOOKUP($A35,'Return Data'!$B$7:$R$2843,9,0)</f>
        <v>3.5710000000000002</v>
      </c>
      <c r="M35" s="66">
        <f t="shared" si="4"/>
        <v>16</v>
      </c>
      <c r="N35" s="65">
        <f>VLOOKUP($A35,'Return Data'!$B$7:$R$2843,10,0)</f>
        <v>3.6423000000000001</v>
      </c>
      <c r="O35" s="66">
        <f t="shared" si="5"/>
        <v>18</v>
      </c>
      <c r="P35" s="65">
        <f>VLOOKUP($A35,'Return Data'!$B$7:$R$2843,11,0)</f>
        <v>3.6520000000000001</v>
      </c>
      <c r="Q35" s="66">
        <f t="shared" si="6"/>
        <v>8</v>
      </c>
      <c r="R35" s="65">
        <f>VLOOKUP($A35,'Return Data'!$B$7:$R$2843,12,0)</f>
        <v>3.9496000000000002</v>
      </c>
      <c r="S35" s="66">
        <f t="shared" si="7"/>
        <v>8</v>
      </c>
      <c r="T35" s="65">
        <f>VLOOKUP($A35,'Return Data'!$B$7:$R$2843,13,0)</f>
        <v>4.6802000000000001</v>
      </c>
      <c r="U35" s="66">
        <f t="shared" si="13"/>
        <v>11</v>
      </c>
      <c r="V35" s="65">
        <f>VLOOKUP($A35,'Return Data'!$B$7:$R$2843,17,0)</f>
        <v>3.5891999999999999</v>
      </c>
      <c r="W35" s="66">
        <f>RANK(V35,V$8:V$36,0)</f>
        <v>20</v>
      </c>
      <c r="X35" s="65">
        <f>VLOOKUP($A35,'Return Data'!$B$7:$R$2843,14,0)</f>
        <v>4.7975000000000003</v>
      </c>
      <c r="Y35" s="66">
        <f>RANK(X35,X$8:X$36,0)</f>
        <v>14</v>
      </c>
      <c r="Z35" s="65">
        <f>VLOOKUP($A35,'Return Data'!$B$7:$R$2843,16,0)</f>
        <v>6.9257</v>
      </c>
      <c r="AA35" s="67">
        <f t="shared" si="10"/>
        <v>13</v>
      </c>
    </row>
    <row r="36" spans="1:27" x14ac:dyDescent="0.3">
      <c r="A36" s="63" t="s">
        <v>1557</v>
      </c>
      <c r="B36" s="64">
        <f>VLOOKUP($A36,'Return Data'!$B$7:$R$2843,3,0)</f>
        <v>44319</v>
      </c>
      <c r="C36" s="65">
        <f>VLOOKUP($A36,'Return Data'!$B$7:$R$2843,4,0)</f>
        <v>1087.8900000000001</v>
      </c>
      <c r="D36" s="65">
        <f>VLOOKUP($A36,'Return Data'!$B$7:$R$2843,5,0)</f>
        <v>2.8054999999999999</v>
      </c>
      <c r="E36" s="66">
        <f t="shared" si="0"/>
        <v>24</v>
      </c>
      <c r="F36" s="65">
        <f>VLOOKUP($A36,'Return Data'!$B$7:$R$2843,6,0)</f>
        <v>2.8054999999999999</v>
      </c>
      <c r="G36" s="66">
        <f t="shared" si="1"/>
        <v>24</v>
      </c>
      <c r="H36" s="65">
        <f>VLOOKUP($A36,'Return Data'!$B$7:$R$2843,7,0)</f>
        <v>2.8481000000000001</v>
      </c>
      <c r="I36" s="66">
        <f t="shared" si="2"/>
        <v>24</v>
      </c>
      <c r="J36" s="65">
        <f>VLOOKUP($A36,'Return Data'!$B$7:$R$2843,8,0)</f>
        <v>2.9405000000000001</v>
      </c>
      <c r="K36" s="66">
        <f t="shared" si="3"/>
        <v>24</v>
      </c>
      <c r="L36" s="65">
        <f>VLOOKUP($A36,'Return Data'!$B$7:$R$2843,9,0)</f>
        <v>2.6341999999999999</v>
      </c>
      <c r="M36" s="66">
        <f t="shared" si="4"/>
        <v>25</v>
      </c>
      <c r="N36" s="65">
        <f>VLOOKUP($A36,'Return Data'!$B$7:$R$2843,10,0)</f>
        <v>5.5585000000000004</v>
      </c>
      <c r="O36" s="66">
        <f t="shared" si="5"/>
        <v>2</v>
      </c>
      <c r="P36" s="65">
        <f>VLOOKUP($A36,'Return Data'!$B$7:$R$2843,11,0)</f>
        <v>3.9657</v>
      </c>
      <c r="Q36" s="66">
        <f t="shared" si="6"/>
        <v>5</v>
      </c>
      <c r="R36" s="65">
        <f>VLOOKUP($A36,'Return Data'!$B$7:$R$2843,12,0)</f>
        <v>4.3445</v>
      </c>
      <c r="S36" s="66">
        <f t="shared" si="7"/>
        <v>5</v>
      </c>
      <c r="T36" s="65">
        <f>VLOOKUP($A36,'Return Data'!$B$7:$R$2843,13,0)</f>
        <v>3.7124000000000001</v>
      </c>
      <c r="U36" s="66">
        <f t="shared" si="13"/>
        <v>20</v>
      </c>
      <c r="V36" s="65"/>
      <c r="W36" s="66"/>
      <c r="X36" s="65"/>
      <c r="Y36" s="66"/>
      <c r="Z36" s="65">
        <f>VLOOKUP($A36,'Return Data'!$B$7:$R$2843,16,0)</f>
        <v>4.5102000000000002</v>
      </c>
      <c r="AA36" s="67">
        <f t="shared" si="10"/>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3.4286758620689657</v>
      </c>
      <c r="E38" s="74"/>
      <c r="F38" s="75">
        <f>AVERAGE(F8:F36)</f>
        <v>3.4286758620689657</v>
      </c>
      <c r="G38" s="74"/>
      <c r="H38" s="75">
        <f>AVERAGE(H8:H36)</f>
        <v>4.2353482758620693</v>
      </c>
      <c r="I38" s="74"/>
      <c r="J38" s="75">
        <f>AVERAGE(J8:J36)</f>
        <v>4.3103586206896543</v>
      </c>
      <c r="K38" s="74"/>
      <c r="L38" s="75">
        <f>AVERAGE(L8:L36)</f>
        <v>3.7115</v>
      </c>
      <c r="M38" s="74"/>
      <c r="N38" s="75">
        <f>AVERAGE(N8:N36)</f>
        <v>3.7560827586206895</v>
      </c>
      <c r="O38" s="74"/>
      <c r="P38" s="75">
        <f>AVERAGE(P8:P36)</f>
        <v>3.2621689655172417</v>
      </c>
      <c r="Q38" s="74"/>
      <c r="R38" s="75">
        <f>AVERAGE(R8:R36)</f>
        <v>3.5448482758620692</v>
      </c>
      <c r="S38" s="74"/>
      <c r="T38" s="75">
        <f>AVERAGE(T8:T36)</f>
        <v>4.3120111111111115</v>
      </c>
      <c r="U38" s="74"/>
      <c r="V38" s="75">
        <f>AVERAGE(V8:V36)</f>
        <v>5.3431681818181822</v>
      </c>
      <c r="W38" s="74"/>
      <c r="X38" s="75">
        <f>AVERAGE(X8:X36)</f>
        <v>5.3928333333333329</v>
      </c>
      <c r="Y38" s="74"/>
      <c r="Z38" s="75">
        <f>AVERAGE(Z8:Z36)</f>
        <v>5.9784482758620694</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12.9887</v>
      </c>
      <c r="E40" s="78"/>
      <c r="F40" s="79">
        <f>MAX(F8:F36)</f>
        <v>12.9887</v>
      </c>
      <c r="G40" s="78"/>
      <c r="H40" s="79">
        <f>MAX(H8:H36)</f>
        <v>20.730899999999998</v>
      </c>
      <c r="I40" s="78"/>
      <c r="J40" s="79">
        <f>MAX(J8:J36)</f>
        <v>17.623100000000001</v>
      </c>
      <c r="K40" s="78"/>
      <c r="L40" s="79">
        <f>MAX(L8:L36)</f>
        <v>13.964700000000001</v>
      </c>
      <c r="M40" s="78"/>
      <c r="N40" s="79">
        <f>MAX(N8:N36)</f>
        <v>10.4023</v>
      </c>
      <c r="O40" s="78"/>
      <c r="P40" s="79">
        <f>MAX(P8:P36)</f>
        <v>8.2352000000000007</v>
      </c>
      <c r="Q40" s="78"/>
      <c r="R40" s="79">
        <f>MAX(R8:R36)</f>
        <v>8.3802000000000003</v>
      </c>
      <c r="S40" s="78"/>
      <c r="T40" s="79">
        <f>MAX(T8:T36)</f>
        <v>9.2553999999999998</v>
      </c>
      <c r="U40" s="78"/>
      <c r="V40" s="79">
        <f>MAX(V8:V36)</f>
        <v>9.4629999999999992</v>
      </c>
      <c r="W40" s="78"/>
      <c r="X40" s="79">
        <f>MAX(X8:X36)</f>
        <v>8.61</v>
      </c>
      <c r="Y40" s="78"/>
      <c r="Z40" s="79">
        <f>MAX(Z8:Z36)</f>
        <v>8.5821000000000005</v>
      </c>
      <c r="AA40" s="80"/>
    </row>
    <row r="41" spans="1:27" x14ac:dyDescent="0.3">
      <c r="A41" s="112" t="s">
        <v>433</v>
      </c>
    </row>
    <row r="42" spans="1:27" x14ac:dyDescent="0.3">
      <c r="A42" s="14" t="s">
        <v>340</v>
      </c>
    </row>
  </sheetData>
  <sheetProtection algorithmName="SHA-512" hashValue="hDypvLWeblvAnlCuHadDEh/AwlkOvVty5p5/00VS7N1OALRqjvKcEVbBRwIBgvfwrl5V/2HOmcXIsIL5jMqZiQ==" saltValue="ZIijkhao6ghyMkKqTVmxWA=="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44319</v>
      </c>
      <c r="C8" s="65">
        <f>VLOOKUP($A8,'Return Data'!$B$7:$R$2843,4,0)</f>
        <v>288.33510000000001</v>
      </c>
      <c r="D8" s="65">
        <f>VLOOKUP($A8,'Return Data'!$B$7:$R$2843,5,0)</f>
        <v>4.0816999999999997</v>
      </c>
      <c r="E8" s="66">
        <f t="shared" ref="E8:E24" si="0">RANK(D8,D$8:D$24,0)</f>
        <v>6</v>
      </c>
      <c r="F8" s="65">
        <f>VLOOKUP($A8,'Return Data'!$B$7:$R$2843,6,0)</f>
        <v>4.0816999999999997</v>
      </c>
      <c r="G8" s="66">
        <f t="shared" ref="G8:G24" si="1">RANK(F8,F$8:F$24,0)</f>
        <v>6</v>
      </c>
      <c r="H8" s="65">
        <f>VLOOKUP($A8,'Return Data'!$B$7:$R$2843,7,0)</f>
        <v>4.9089999999999998</v>
      </c>
      <c r="I8" s="66">
        <f t="shared" ref="I8:I24" si="2">RANK(H8,H$8:H$24,0)</f>
        <v>7</v>
      </c>
      <c r="J8" s="65">
        <f>VLOOKUP($A8,'Return Data'!$B$7:$R$2843,8,0)</f>
        <v>5.2323000000000004</v>
      </c>
      <c r="K8" s="66">
        <f t="shared" ref="K8:K24" si="3">RANK(J8,J$8:J$24,0)</f>
        <v>7</v>
      </c>
      <c r="L8" s="65">
        <f>VLOOKUP($A8,'Return Data'!$B$7:$R$2843,9,0)</f>
        <v>4.4832000000000001</v>
      </c>
      <c r="M8" s="66">
        <f t="shared" ref="M8:M24" si="4">RANK(L8,L$8:L$24,0)</f>
        <v>5</v>
      </c>
      <c r="N8" s="65">
        <f>VLOOKUP($A8,'Return Data'!$B$7:$R$2843,10,0)</f>
        <v>4.6222000000000003</v>
      </c>
      <c r="O8" s="66">
        <f t="shared" ref="O8:O24" si="5">RANK(N8,N$8:N$24,0)</f>
        <v>4</v>
      </c>
      <c r="P8" s="65">
        <f>VLOOKUP($A8,'Return Data'!$B$7:$R$2843,11,0)</f>
        <v>4.0149999999999997</v>
      </c>
      <c r="Q8" s="66">
        <f t="shared" ref="Q8:Q24" si="6">RANK(P8,P$8:P$24,0)</f>
        <v>3</v>
      </c>
      <c r="R8" s="65">
        <f>VLOOKUP($A8,'Return Data'!$B$7:$R$2843,12,0)</f>
        <v>4.2956000000000003</v>
      </c>
      <c r="S8" s="66">
        <f t="shared" ref="S8:S24" si="7">RANK(R8,R$8:R$24,0)</f>
        <v>2</v>
      </c>
      <c r="T8" s="65">
        <f>VLOOKUP($A8,'Return Data'!$B$7:$R$2843,13,0)</f>
        <v>5.7123999999999997</v>
      </c>
      <c r="U8" s="66">
        <f t="shared" ref="U8:U19" si="8">RANK(T8,T$8:T$24,0)</f>
        <v>2</v>
      </c>
      <c r="V8" s="65">
        <f>VLOOKUP($A8,'Return Data'!$B$7:$R$2843,17,0)</f>
        <v>6.7626999999999997</v>
      </c>
      <c r="W8" s="66">
        <f>RANK(V8,V$8:V$24,0)</f>
        <v>2</v>
      </c>
      <c r="X8" s="65">
        <f>VLOOKUP($A8,'Return Data'!$B$7:$R$2843,14,0)</f>
        <v>7.2842000000000002</v>
      </c>
      <c r="Y8" s="66">
        <f>RANK(X8,X$8:X$24,0)</f>
        <v>1</v>
      </c>
      <c r="Z8" s="65">
        <f>VLOOKUP($A8,'Return Data'!$B$7:$R$2843,16,0)</f>
        <v>7.9272999999999998</v>
      </c>
      <c r="AA8" s="67">
        <f t="shared" ref="AA8:AA24" si="9">RANK(Z8,Z$8:Z$24,0)</f>
        <v>5</v>
      </c>
    </row>
    <row r="9" spans="1:27" x14ac:dyDescent="0.3">
      <c r="A9" s="63" t="s">
        <v>1204</v>
      </c>
      <c r="B9" s="64">
        <f>VLOOKUP($A9,'Return Data'!$B$7:$R$2843,3,0)</f>
        <v>44319</v>
      </c>
      <c r="C9" s="65">
        <f>VLOOKUP($A9,'Return Data'!$B$7:$R$2843,4,0)</f>
        <v>1111.1995999999999</v>
      </c>
      <c r="D9" s="65">
        <f>VLOOKUP($A9,'Return Data'!$B$7:$R$2843,5,0)</f>
        <v>3.8290000000000002</v>
      </c>
      <c r="E9" s="66">
        <f t="shared" si="0"/>
        <v>10</v>
      </c>
      <c r="F9" s="65">
        <f>VLOOKUP($A9,'Return Data'!$B$7:$R$2843,6,0)</f>
        <v>3.8290000000000002</v>
      </c>
      <c r="G9" s="66">
        <f t="shared" si="1"/>
        <v>10</v>
      </c>
      <c r="H9" s="65">
        <f>VLOOKUP($A9,'Return Data'!$B$7:$R$2843,7,0)</f>
        <v>4.3851000000000004</v>
      </c>
      <c r="I9" s="66">
        <f t="shared" si="2"/>
        <v>10</v>
      </c>
      <c r="J9" s="65">
        <f>VLOOKUP($A9,'Return Data'!$B$7:$R$2843,8,0)</f>
        <v>4.7205000000000004</v>
      </c>
      <c r="K9" s="66">
        <f t="shared" si="3"/>
        <v>12</v>
      </c>
      <c r="L9" s="65">
        <f>VLOOKUP($A9,'Return Data'!$B$7:$R$2843,9,0)</f>
        <v>4.3113000000000001</v>
      </c>
      <c r="M9" s="66">
        <f t="shared" si="4"/>
        <v>8</v>
      </c>
      <c r="N9" s="65">
        <f>VLOOKUP($A9,'Return Data'!$B$7:$R$2843,10,0)</f>
        <v>4.4432</v>
      </c>
      <c r="O9" s="66">
        <f t="shared" si="5"/>
        <v>6</v>
      </c>
      <c r="P9" s="65">
        <f>VLOOKUP($A9,'Return Data'!$B$7:$R$2843,11,0)</f>
        <v>3.9729000000000001</v>
      </c>
      <c r="Q9" s="66">
        <f t="shared" si="6"/>
        <v>4</v>
      </c>
      <c r="R9" s="65">
        <f>VLOOKUP($A9,'Return Data'!$B$7:$R$2843,12,0)</f>
        <v>4.2135999999999996</v>
      </c>
      <c r="S9" s="66">
        <f t="shared" si="7"/>
        <v>4</v>
      </c>
      <c r="T9" s="65">
        <f>VLOOKUP($A9,'Return Data'!$B$7:$R$2843,13,0)</f>
        <v>5.4160000000000004</v>
      </c>
      <c r="U9" s="66">
        <f t="shared" si="8"/>
        <v>6</v>
      </c>
      <c r="V9" s="65"/>
      <c r="W9" s="66"/>
      <c r="X9" s="65"/>
      <c r="Y9" s="66"/>
      <c r="Z9" s="65">
        <f>VLOOKUP($A9,'Return Data'!$B$7:$R$2843,16,0)</f>
        <v>6.2380000000000004</v>
      </c>
      <c r="AA9" s="67">
        <f t="shared" si="9"/>
        <v>15</v>
      </c>
    </row>
    <row r="10" spans="1:27" x14ac:dyDescent="0.3">
      <c r="A10" s="63" t="s">
        <v>1206</v>
      </c>
      <c r="B10" s="64">
        <f>VLOOKUP($A10,'Return Data'!$B$7:$R$2843,3,0)</f>
        <v>44319</v>
      </c>
      <c r="C10" s="65">
        <f>VLOOKUP($A10,'Return Data'!$B$7:$R$2843,4,0)</f>
        <v>1093.77</v>
      </c>
      <c r="D10" s="65">
        <f>VLOOKUP($A10,'Return Data'!$B$7:$R$2843,5,0)</f>
        <v>2.9262000000000001</v>
      </c>
      <c r="E10" s="66">
        <f t="shared" si="0"/>
        <v>16</v>
      </c>
      <c r="F10" s="65">
        <f>VLOOKUP($A10,'Return Data'!$B$7:$R$2843,6,0)</f>
        <v>2.9262000000000001</v>
      </c>
      <c r="G10" s="66">
        <f t="shared" si="1"/>
        <v>16</v>
      </c>
      <c r="H10" s="65">
        <f>VLOOKUP($A10,'Return Data'!$B$7:$R$2843,7,0)</f>
        <v>2.9159000000000002</v>
      </c>
      <c r="I10" s="66">
        <f t="shared" si="2"/>
        <v>16</v>
      </c>
      <c r="J10" s="65">
        <f>VLOOKUP($A10,'Return Data'!$B$7:$R$2843,8,0)</f>
        <v>2.7970999999999999</v>
      </c>
      <c r="K10" s="66">
        <f t="shared" si="3"/>
        <v>17</v>
      </c>
      <c r="L10" s="65">
        <f>VLOOKUP($A10,'Return Data'!$B$7:$R$2843,9,0)</f>
        <v>2.8146</v>
      </c>
      <c r="M10" s="66">
        <f t="shared" si="4"/>
        <v>17</v>
      </c>
      <c r="N10" s="65">
        <f>VLOOKUP($A10,'Return Data'!$B$7:$R$2843,10,0)</f>
        <v>2.9537</v>
      </c>
      <c r="O10" s="66">
        <f t="shared" si="5"/>
        <v>17</v>
      </c>
      <c r="P10" s="65">
        <f>VLOOKUP($A10,'Return Data'!$B$7:$R$2843,11,0)</f>
        <v>2.9217</v>
      </c>
      <c r="Q10" s="66">
        <f t="shared" si="6"/>
        <v>17</v>
      </c>
      <c r="R10" s="65">
        <f>VLOOKUP($A10,'Return Data'!$B$7:$R$2843,12,0)</f>
        <v>3.1496</v>
      </c>
      <c r="S10" s="66">
        <f t="shared" si="7"/>
        <v>17</v>
      </c>
      <c r="T10" s="65">
        <f>VLOOKUP($A10,'Return Data'!$B$7:$R$2843,13,0)</f>
        <v>3.2201</v>
      </c>
      <c r="U10" s="66">
        <f t="shared" si="8"/>
        <v>16</v>
      </c>
      <c r="V10" s="65"/>
      <c r="W10" s="66"/>
      <c r="X10" s="65"/>
      <c r="Y10" s="66"/>
      <c r="Z10" s="65">
        <f>VLOOKUP($A10,'Return Data'!$B$7:$R$2843,16,0)</f>
        <v>4.8990999999999998</v>
      </c>
      <c r="AA10" s="67">
        <f t="shared" si="9"/>
        <v>16</v>
      </c>
    </row>
    <row r="11" spans="1:27" x14ac:dyDescent="0.3">
      <c r="A11" s="63" t="s">
        <v>1208</v>
      </c>
      <c r="B11" s="64">
        <f>VLOOKUP($A11,'Return Data'!$B$7:$R$2843,3,0)</f>
        <v>44319</v>
      </c>
      <c r="C11" s="65">
        <f>VLOOKUP($A11,'Return Data'!$B$7:$R$2843,4,0)</f>
        <v>42.299900000000001</v>
      </c>
      <c r="D11" s="65">
        <f>VLOOKUP($A11,'Return Data'!$B$7:$R$2843,5,0)</f>
        <v>4.5461999999999998</v>
      </c>
      <c r="E11" s="66">
        <f t="shared" si="0"/>
        <v>1</v>
      </c>
      <c r="F11" s="65">
        <f>VLOOKUP($A11,'Return Data'!$B$7:$R$2843,6,0)</f>
        <v>4.5461999999999998</v>
      </c>
      <c r="G11" s="66">
        <f t="shared" si="1"/>
        <v>1</v>
      </c>
      <c r="H11" s="65">
        <f>VLOOKUP($A11,'Return Data'!$B$7:$R$2843,7,0)</f>
        <v>5.7012999999999998</v>
      </c>
      <c r="I11" s="66">
        <f t="shared" si="2"/>
        <v>1</v>
      </c>
      <c r="J11" s="65">
        <f>VLOOKUP($A11,'Return Data'!$B$7:$R$2843,8,0)</f>
        <v>6.6673999999999998</v>
      </c>
      <c r="K11" s="66">
        <f t="shared" si="3"/>
        <v>1</v>
      </c>
      <c r="L11" s="65">
        <f>VLOOKUP($A11,'Return Data'!$B$7:$R$2843,9,0)</f>
        <v>5.2332999999999998</v>
      </c>
      <c r="M11" s="66">
        <f t="shared" si="4"/>
        <v>1</v>
      </c>
      <c r="N11" s="65">
        <f>VLOOKUP($A11,'Return Data'!$B$7:$R$2843,10,0)</f>
        <v>4.7031999999999998</v>
      </c>
      <c r="O11" s="66">
        <f t="shared" si="5"/>
        <v>3</v>
      </c>
      <c r="P11" s="65">
        <f>VLOOKUP($A11,'Return Data'!$B$7:$R$2843,11,0)</f>
        <v>3.9245000000000001</v>
      </c>
      <c r="Q11" s="66">
        <f t="shared" si="6"/>
        <v>8</v>
      </c>
      <c r="R11" s="65">
        <f>VLOOKUP($A11,'Return Data'!$B$7:$R$2843,12,0)</f>
        <v>3.8986000000000001</v>
      </c>
      <c r="S11" s="66">
        <f t="shared" si="7"/>
        <v>11</v>
      </c>
      <c r="T11" s="65">
        <f>VLOOKUP($A11,'Return Data'!$B$7:$R$2843,13,0)</f>
        <v>5.3326000000000002</v>
      </c>
      <c r="U11" s="66">
        <f t="shared" si="8"/>
        <v>8</v>
      </c>
      <c r="V11" s="65">
        <f>VLOOKUP($A11,'Return Data'!$B$7:$R$2843,17,0)</f>
        <v>6.4149000000000003</v>
      </c>
      <c r="W11" s="66">
        <f t="shared" ref="W11:W19" si="10">RANK(V11,V$8:V$24,0)</f>
        <v>8</v>
      </c>
      <c r="X11" s="65">
        <f>VLOOKUP($A11,'Return Data'!$B$7:$R$2843,14,0)</f>
        <v>6.9107000000000003</v>
      </c>
      <c r="Y11" s="66">
        <f t="shared" ref="Y11:Y19" si="11">RANK(X11,X$8:X$24,0)</f>
        <v>9</v>
      </c>
      <c r="Z11" s="65">
        <f>VLOOKUP($A11,'Return Data'!$B$7:$R$2843,16,0)</f>
        <v>7.4817</v>
      </c>
      <c r="AA11" s="67">
        <f t="shared" si="9"/>
        <v>12</v>
      </c>
    </row>
    <row r="12" spans="1:27" x14ac:dyDescent="0.3">
      <c r="A12" s="63" t="s">
        <v>1211</v>
      </c>
      <c r="B12" s="64">
        <f>VLOOKUP($A12,'Return Data'!$B$7:$R$2843,3,0)</f>
        <v>44319</v>
      </c>
      <c r="C12" s="65">
        <f>VLOOKUP($A12,'Return Data'!$B$7:$R$2843,4,0)</f>
        <v>40.113300000000002</v>
      </c>
      <c r="D12" s="65">
        <f>VLOOKUP($A12,'Return Data'!$B$7:$R$2843,5,0)</f>
        <v>3.5497000000000001</v>
      </c>
      <c r="E12" s="66">
        <f t="shared" si="0"/>
        <v>12</v>
      </c>
      <c r="F12" s="65">
        <f>VLOOKUP($A12,'Return Data'!$B$7:$R$2843,6,0)</f>
        <v>3.5497000000000001</v>
      </c>
      <c r="G12" s="66">
        <f t="shared" si="1"/>
        <v>12</v>
      </c>
      <c r="H12" s="65">
        <f>VLOOKUP($A12,'Return Data'!$B$7:$R$2843,7,0)</f>
        <v>4.8010000000000002</v>
      </c>
      <c r="I12" s="66">
        <f t="shared" si="2"/>
        <v>8</v>
      </c>
      <c r="J12" s="65">
        <f>VLOOKUP($A12,'Return Data'!$B$7:$R$2843,8,0)</f>
        <v>5.4905999999999997</v>
      </c>
      <c r="K12" s="66">
        <f t="shared" si="3"/>
        <v>4</v>
      </c>
      <c r="L12" s="65">
        <f>VLOOKUP($A12,'Return Data'!$B$7:$R$2843,9,0)</f>
        <v>4.5239000000000003</v>
      </c>
      <c r="M12" s="66">
        <f t="shared" si="4"/>
        <v>4</v>
      </c>
      <c r="N12" s="65">
        <f>VLOOKUP($A12,'Return Data'!$B$7:$R$2843,10,0)</f>
        <v>4.2005999999999997</v>
      </c>
      <c r="O12" s="66">
        <f t="shared" si="5"/>
        <v>13</v>
      </c>
      <c r="P12" s="65">
        <f>VLOOKUP($A12,'Return Data'!$B$7:$R$2843,11,0)</f>
        <v>3.7290000000000001</v>
      </c>
      <c r="Q12" s="66">
        <f t="shared" si="6"/>
        <v>12</v>
      </c>
      <c r="R12" s="65">
        <f>VLOOKUP($A12,'Return Data'!$B$7:$R$2843,12,0)</f>
        <v>3.8328000000000002</v>
      </c>
      <c r="S12" s="66">
        <f t="shared" si="7"/>
        <v>12</v>
      </c>
      <c r="T12" s="65">
        <f>VLOOKUP($A12,'Return Data'!$B$7:$R$2843,13,0)</f>
        <v>5.1273</v>
      </c>
      <c r="U12" s="66">
        <f t="shared" si="8"/>
        <v>11</v>
      </c>
      <c r="V12" s="65">
        <f>VLOOKUP($A12,'Return Data'!$B$7:$R$2843,17,0)</f>
        <v>6.5774999999999997</v>
      </c>
      <c r="W12" s="66">
        <f t="shared" si="10"/>
        <v>5</v>
      </c>
      <c r="X12" s="65">
        <f>VLOOKUP($A12,'Return Data'!$B$7:$R$2843,14,0)</f>
        <v>7.1436999999999999</v>
      </c>
      <c r="Y12" s="66">
        <f t="shared" si="11"/>
        <v>3</v>
      </c>
      <c r="Z12" s="65">
        <f>VLOOKUP($A12,'Return Data'!$B$7:$R$2843,16,0)</f>
        <v>8.0914000000000001</v>
      </c>
      <c r="AA12" s="67">
        <f t="shared" si="9"/>
        <v>4</v>
      </c>
    </row>
    <row r="13" spans="1:27" x14ac:dyDescent="0.3">
      <c r="A13" s="63" t="s">
        <v>1213</v>
      </c>
      <c r="B13" s="64">
        <f>VLOOKUP($A13,'Return Data'!$B$7:$R$2843,3,0)</f>
        <v>44319</v>
      </c>
      <c r="C13" s="65">
        <f>VLOOKUP($A13,'Return Data'!$B$7:$R$2843,4,0)</f>
        <v>4492.0127000000002</v>
      </c>
      <c r="D13" s="65">
        <f>VLOOKUP($A13,'Return Data'!$B$7:$R$2843,5,0)</f>
        <v>4.3455000000000004</v>
      </c>
      <c r="E13" s="66">
        <f t="shared" si="0"/>
        <v>3</v>
      </c>
      <c r="F13" s="65">
        <f>VLOOKUP($A13,'Return Data'!$B$7:$R$2843,6,0)</f>
        <v>4.3455000000000004</v>
      </c>
      <c r="G13" s="66">
        <f t="shared" si="1"/>
        <v>3</v>
      </c>
      <c r="H13" s="65">
        <f>VLOOKUP($A13,'Return Data'!$B$7:$R$2843,7,0)</f>
        <v>5.1070000000000002</v>
      </c>
      <c r="I13" s="66">
        <f t="shared" si="2"/>
        <v>4</v>
      </c>
      <c r="J13" s="65">
        <f>VLOOKUP($A13,'Return Data'!$B$7:$R$2843,8,0)</f>
        <v>5.3579999999999997</v>
      </c>
      <c r="K13" s="66">
        <f t="shared" si="3"/>
        <v>5</v>
      </c>
      <c r="L13" s="65">
        <f>VLOOKUP($A13,'Return Data'!$B$7:$R$2843,9,0)</f>
        <v>4.4718999999999998</v>
      </c>
      <c r="M13" s="66">
        <f t="shared" si="4"/>
        <v>6</v>
      </c>
      <c r="N13" s="65">
        <f>VLOOKUP($A13,'Return Data'!$B$7:$R$2843,10,0)</f>
        <v>4.5235000000000003</v>
      </c>
      <c r="O13" s="66">
        <f t="shared" si="5"/>
        <v>5</v>
      </c>
      <c r="P13" s="65">
        <f>VLOOKUP($A13,'Return Data'!$B$7:$R$2843,11,0)</f>
        <v>3.956</v>
      </c>
      <c r="Q13" s="66">
        <f t="shared" si="6"/>
        <v>6</v>
      </c>
      <c r="R13" s="65">
        <f>VLOOKUP($A13,'Return Data'!$B$7:$R$2843,12,0)</f>
        <v>4.1642000000000001</v>
      </c>
      <c r="S13" s="66">
        <f t="shared" si="7"/>
        <v>6</v>
      </c>
      <c r="T13" s="65">
        <f>VLOOKUP($A13,'Return Data'!$B$7:$R$2843,13,0)</f>
        <v>5.6268000000000002</v>
      </c>
      <c r="U13" s="66">
        <f t="shared" si="8"/>
        <v>3</v>
      </c>
      <c r="V13" s="65">
        <f>VLOOKUP($A13,'Return Data'!$B$7:$R$2843,17,0)</f>
        <v>6.8204000000000002</v>
      </c>
      <c r="W13" s="66">
        <f t="shared" si="10"/>
        <v>1</v>
      </c>
      <c r="X13" s="65">
        <f>VLOOKUP($A13,'Return Data'!$B$7:$R$2843,14,0)</f>
        <v>7.1879</v>
      </c>
      <c r="Y13" s="66">
        <f t="shared" si="11"/>
        <v>2</v>
      </c>
      <c r="Z13" s="65">
        <f>VLOOKUP($A13,'Return Data'!$B$7:$R$2843,16,0)</f>
        <v>7.8075000000000001</v>
      </c>
      <c r="AA13" s="67">
        <f t="shared" si="9"/>
        <v>6</v>
      </c>
    </row>
    <row r="14" spans="1:27" x14ac:dyDescent="0.3">
      <c r="A14" s="63" t="s">
        <v>1215</v>
      </c>
      <c r="B14" s="64">
        <f>VLOOKUP($A14,'Return Data'!$B$7:$R$2843,3,0)</f>
        <v>44319</v>
      </c>
      <c r="C14" s="65">
        <f>VLOOKUP($A14,'Return Data'!$B$7:$R$2843,4,0)</f>
        <v>296.40640000000002</v>
      </c>
      <c r="D14" s="65">
        <f>VLOOKUP($A14,'Return Data'!$B$7:$R$2843,5,0)</f>
        <v>4.0445000000000002</v>
      </c>
      <c r="E14" s="66">
        <f t="shared" si="0"/>
        <v>7</v>
      </c>
      <c r="F14" s="65">
        <f>VLOOKUP($A14,'Return Data'!$B$7:$R$2843,6,0)</f>
        <v>4.0445000000000002</v>
      </c>
      <c r="G14" s="66">
        <f t="shared" si="1"/>
        <v>7</v>
      </c>
      <c r="H14" s="65">
        <f>VLOOKUP($A14,'Return Data'!$B$7:$R$2843,7,0)</f>
        <v>5.0377999999999998</v>
      </c>
      <c r="I14" s="66">
        <f t="shared" si="2"/>
        <v>6</v>
      </c>
      <c r="J14" s="65">
        <f>VLOOKUP($A14,'Return Data'!$B$7:$R$2843,8,0)</f>
        <v>5.0762999999999998</v>
      </c>
      <c r="K14" s="66">
        <f t="shared" si="3"/>
        <v>8</v>
      </c>
      <c r="L14" s="65">
        <f>VLOOKUP($A14,'Return Data'!$B$7:$R$2843,9,0)</f>
        <v>4.2248999999999999</v>
      </c>
      <c r="M14" s="66">
        <f t="shared" si="4"/>
        <v>9</v>
      </c>
      <c r="N14" s="65">
        <f>VLOOKUP($A14,'Return Data'!$B$7:$R$2843,10,0)</f>
        <v>4.3711000000000002</v>
      </c>
      <c r="O14" s="66">
        <f t="shared" si="5"/>
        <v>9</v>
      </c>
      <c r="P14" s="65">
        <f>VLOOKUP($A14,'Return Data'!$B$7:$R$2843,11,0)</f>
        <v>3.8422999999999998</v>
      </c>
      <c r="Q14" s="66">
        <f t="shared" si="6"/>
        <v>10</v>
      </c>
      <c r="R14" s="65">
        <f>VLOOKUP($A14,'Return Data'!$B$7:$R$2843,12,0)</f>
        <v>4.0984999999999996</v>
      </c>
      <c r="S14" s="66">
        <f t="shared" si="7"/>
        <v>8</v>
      </c>
      <c r="T14" s="65">
        <f>VLOOKUP($A14,'Return Data'!$B$7:$R$2843,13,0)</f>
        <v>5.4728000000000003</v>
      </c>
      <c r="U14" s="66">
        <f t="shared" si="8"/>
        <v>4</v>
      </c>
      <c r="V14" s="65">
        <f>VLOOKUP($A14,'Return Data'!$B$7:$R$2843,17,0)</f>
        <v>6.4569999999999999</v>
      </c>
      <c r="W14" s="66">
        <f t="shared" si="10"/>
        <v>6</v>
      </c>
      <c r="X14" s="65">
        <f>VLOOKUP($A14,'Return Data'!$B$7:$R$2843,14,0)</f>
        <v>6.9896000000000003</v>
      </c>
      <c r="Y14" s="66">
        <f t="shared" si="11"/>
        <v>7</v>
      </c>
      <c r="Z14" s="65">
        <f>VLOOKUP($A14,'Return Data'!$B$7:$R$2843,16,0)</f>
        <v>7.7603999999999997</v>
      </c>
      <c r="AA14" s="67">
        <f t="shared" si="9"/>
        <v>9</v>
      </c>
    </row>
    <row r="15" spans="1:27" x14ac:dyDescent="0.3">
      <c r="A15" s="63" t="s">
        <v>1216</v>
      </c>
      <c r="B15" s="64">
        <f>VLOOKUP($A15,'Return Data'!$B$7:$R$2843,3,0)</f>
        <v>44319</v>
      </c>
      <c r="C15" s="65">
        <f>VLOOKUP($A15,'Return Data'!$B$7:$R$2843,4,0)</f>
        <v>33.772500000000001</v>
      </c>
      <c r="D15" s="65">
        <f>VLOOKUP($A15,'Return Data'!$B$7:$R$2843,5,0)</f>
        <v>3.6757</v>
      </c>
      <c r="E15" s="66">
        <f t="shared" si="0"/>
        <v>11</v>
      </c>
      <c r="F15" s="65">
        <f>VLOOKUP($A15,'Return Data'!$B$7:$R$2843,6,0)</f>
        <v>3.6757</v>
      </c>
      <c r="G15" s="66">
        <f t="shared" si="1"/>
        <v>11</v>
      </c>
      <c r="H15" s="65">
        <f>VLOOKUP($A15,'Return Data'!$B$7:$R$2843,7,0)</f>
        <v>4.3730000000000002</v>
      </c>
      <c r="I15" s="66">
        <f t="shared" si="2"/>
        <v>12</v>
      </c>
      <c r="J15" s="65">
        <f>VLOOKUP($A15,'Return Data'!$B$7:$R$2843,8,0)</f>
        <v>4.9035000000000002</v>
      </c>
      <c r="K15" s="66">
        <f t="shared" si="3"/>
        <v>9</v>
      </c>
      <c r="L15" s="65">
        <f>VLOOKUP($A15,'Return Data'!$B$7:$R$2843,9,0)</f>
        <v>4.0925000000000002</v>
      </c>
      <c r="M15" s="66">
        <f t="shared" si="4"/>
        <v>10</v>
      </c>
      <c r="N15" s="65">
        <f>VLOOKUP($A15,'Return Data'!$B$7:$R$2843,10,0)</f>
        <v>4.3479999999999999</v>
      </c>
      <c r="O15" s="66">
        <f t="shared" si="5"/>
        <v>11</v>
      </c>
      <c r="P15" s="65">
        <f>VLOOKUP($A15,'Return Data'!$B$7:$R$2843,11,0)</f>
        <v>3.7000999999999999</v>
      </c>
      <c r="Q15" s="66">
        <f t="shared" si="6"/>
        <v>13</v>
      </c>
      <c r="R15" s="65">
        <f>VLOOKUP($A15,'Return Data'!$B$7:$R$2843,12,0)</f>
        <v>3.7349000000000001</v>
      </c>
      <c r="S15" s="66">
        <f t="shared" si="7"/>
        <v>14</v>
      </c>
      <c r="T15" s="65">
        <f>VLOOKUP($A15,'Return Data'!$B$7:$R$2843,13,0)</f>
        <v>4.9443000000000001</v>
      </c>
      <c r="U15" s="66">
        <f t="shared" si="8"/>
        <v>12</v>
      </c>
      <c r="V15" s="65">
        <f>VLOOKUP($A15,'Return Data'!$B$7:$R$2843,17,0)</f>
        <v>5.9798999999999998</v>
      </c>
      <c r="W15" s="66">
        <f t="shared" si="10"/>
        <v>13</v>
      </c>
      <c r="X15" s="65">
        <f>VLOOKUP($A15,'Return Data'!$B$7:$R$2843,14,0)</f>
        <v>6.4516</v>
      </c>
      <c r="Y15" s="66">
        <f t="shared" si="11"/>
        <v>12</v>
      </c>
      <c r="Z15" s="65">
        <f>VLOOKUP($A15,'Return Data'!$B$7:$R$2843,16,0)</f>
        <v>7.7043999999999997</v>
      </c>
      <c r="AA15" s="67">
        <f t="shared" si="9"/>
        <v>11</v>
      </c>
    </row>
    <row r="16" spans="1:27" x14ac:dyDescent="0.3">
      <c r="A16" s="63" t="s">
        <v>1221</v>
      </c>
      <c r="B16" s="64">
        <f>VLOOKUP($A16,'Return Data'!$B$7:$R$2843,3,0)</f>
        <v>44319</v>
      </c>
      <c r="C16" s="65">
        <f>VLOOKUP($A16,'Return Data'!$B$7:$R$2843,4,0)</f>
        <v>2455.6093000000001</v>
      </c>
      <c r="D16" s="65">
        <f>VLOOKUP($A16,'Return Data'!$B$7:$R$2843,5,0)</f>
        <v>4.1449999999999996</v>
      </c>
      <c r="E16" s="66">
        <f t="shared" si="0"/>
        <v>5</v>
      </c>
      <c r="F16" s="65">
        <f>VLOOKUP($A16,'Return Data'!$B$7:$R$2843,6,0)</f>
        <v>4.1449999999999996</v>
      </c>
      <c r="G16" s="66">
        <f t="shared" si="1"/>
        <v>5</v>
      </c>
      <c r="H16" s="65">
        <f>VLOOKUP($A16,'Return Data'!$B$7:$R$2843,7,0)</f>
        <v>5.3712</v>
      </c>
      <c r="I16" s="66">
        <f t="shared" si="2"/>
        <v>2</v>
      </c>
      <c r="J16" s="65">
        <f>VLOOKUP($A16,'Return Data'!$B$7:$R$2843,8,0)</f>
        <v>6.3574000000000002</v>
      </c>
      <c r="K16" s="66">
        <f t="shared" si="3"/>
        <v>2</v>
      </c>
      <c r="L16" s="65">
        <f>VLOOKUP($A16,'Return Data'!$B$7:$R$2843,9,0)</f>
        <v>4.8456999999999999</v>
      </c>
      <c r="M16" s="66">
        <f t="shared" si="4"/>
        <v>3</v>
      </c>
      <c r="N16" s="65">
        <f>VLOOKUP($A16,'Return Data'!$B$7:$R$2843,10,0)</f>
        <v>4.9222000000000001</v>
      </c>
      <c r="O16" s="66">
        <f t="shared" si="5"/>
        <v>2</v>
      </c>
      <c r="P16" s="65">
        <f>VLOOKUP($A16,'Return Data'!$B$7:$R$2843,11,0)</f>
        <v>4.0582000000000003</v>
      </c>
      <c r="Q16" s="66">
        <f t="shared" si="6"/>
        <v>2</v>
      </c>
      <c r="R16" s="65">
        <f>VLOOKUP($A16,'Return Data'!$B$7:$R$2843,12,0)</f>
        <v>4.0361000000000002</v>
      </c>
      <c r="S16" s="66">
        <f t="shared" si="7"/>
        <v>9</v>
      </c>
      <c r="T16" s="65">
        <f>VLOOKUP($A16,'Return Data'!$B$7:$R$2843,13,0)</f>
        <v>5.3537999999999997</v>
      </c>
      <c r="U16" s="66">
        <f t="shared" si="8"/>
        <v>7</v>
      </c>
      <c r="V16" s="65">
        <f>VLOOKUP($A16,'Return Data'!$B$7:$R$2843,17,0)</f>
        <v>6.0019999999999998</v>
      </c>
      <c r="W16" s="66">
        <f t="shared" si="10"/>
        <v>12</v>
      </c>
      <c r="X16" s="65">
        <f>VLOOKUP($A16,'Return Data'!$B$7:$R$2843,14,0)</f>
        <v>6.6806999999999999</v>
      </c>
      <c r="Y16" s="66">
        <f t="shared" si="11"/>
        <v>11</v>
      </c>
      <c r="Z16" s="65">
        <f>VLOOKUP($A16,'Return Data'!$B$7:$R$2843,16,0)</f>
        <v>8.1920000000000002</v>
      </c>
      <c r="AA16" s="67">
        <f t="shared" si="9"/>
        <v>1</v>
      </c>
    </row>
    <row r="17" spans="1:27" x14ac:dyDescent="0.3">
      <c r="A17" s="63" t="s">
        <v>1225</v>
      </c>
      <c r="B17" s="64">
        <f>VLOOKUP($A17,'Return Data'!$B$7:$R$2843,3,0)</f>
        <v>44319</v>
      </c>
      <c r="C17" s="65">
        <f>VLOOKUP($A17,'Return Data'!$B$7:$R$2843,4,0)</f>
        <v>3496.2393000000002</v>
      </c>
      <c r="D17" s="65">
        <f>VLOOKUP($A17,'Return Data'!$B$7:$R$2843,5,0)</f>
        <v>3.5278999999999998</v>
      </c>
      <c r="E17" s="66">
        <f t="shared" si="0"/>
        <v>14</v>
      </c>
      <c r="F17" s="65">
        <f>VLOOKUP($A17,'Return Data'!$B$7:$R$2843,6,0)</f>
        <v>3.5278999999999998</v>
      </c>
      <c r="G17" s="66">
        <f t="shared" si="1"/>
        <v>14</v>
      </c>
      <c r="H17" s="65">
        <f>VLOOKUP($A17,'Return Data'!$B$7:$R$2843,7,0)</f>
        <v>4.0723000000000003</v>
      </c>
      <c r="I17" s="66">
        <f t="shared" si="2"/>
        <v>13</v>
      </c>
      <c r="J17" s="65">
        <f>VLOOKUP($A17,'Return Data'!$B$7:$R$2843,8,0)</f>
        <v>4.5423</v>
      </c>
      <c r="K17" s="66">
        <f t="shared" si="3"/>
        <v>13</v>
      </c>
      <c r="L17" s="65">
        <f>VLOOKUP($A17,'Return Data'!$B$7:$R$2843,9,0)</f>
        <v>3.9506999999999999</v>
      </c>
      <c r="M17" s="66">
        <f t="shared" si="4"/>
        <v>13</v>
      </c>
      <c r="N17" s="65">
        <f>VLOOKUP($A17,'Return Data'!$B$7:$R$2843,10,0)</f>
        <v>4.2617000000000003</v>
      </c>
      <c r="O17" s="66">
        <f t="shared" si="5"/>
        <v>12</v>
      </c>
      <c r="P17" s="65">
        <f>VLOOKUP($A17,'Return Data'!$B$7:$R$2843,11,0)</f>
        <v>3.77</v>
      </c>
      <c r="Q17" s="66">
        <f t="shared" si="6"/>
        <v>11</v>
      </c>
      <c r="R17" s="65">
        <f>VLOOKUP($A17,'Return Data'!$B$7:$R$2843,12,0)</f>
        <v>3.9841000000000002</v>
      </c>
      <c r="S17" s="66">
        <f t="shared" si="7"/>
        <v>10</v>
      </c>
      <c r="T17" s="65">
        <f>VLOOKUP($A17,'Return Data'!$B$7:$R$2843,13,0)</f>
        <v>4.8220999999999998</v>
      </c>
      <c r="U17" s="66">
        <f t="shared" si="8"/>
        <v>13</v>
      </c>
      <c r="V17" s="65">
        <f>VLOOKUP($A17,'Return Data'!$B$7:$R$2843,17,0)</f>
        <v>6.1258999999999997</v>
      </c>
      <c r="W17" s="66">
        <f t="shared" si="10"/>
        <v>11</v>
      </c>
      <c r="X17" s="65">
        <f>VLOOKUP($A17,'Return Data'!$B$7:$R$2843,14,0)</f>
        <v>6.8010999999999999</v>
      </c>
      <c r="Y17" s="66">
        <f t="shared" si="11"/>
        <v>10</v>
      </c>
      <c r="Z17" s="65">
        <f>VLOOKUP($A17,'Return Data'!$B$7:$R$2843,16,0)</f>
        <v>7.7091000000000003</v>
      </c>
      <c r="AA17" s="67">
        <f t="shared" si="9"/>
        <v>10</v>
      </c>
    </row>
    <row r="18" spans="1:27" x14ac:dyDescent="0.3">
      <c r="A18" s="63" t="s">
        <v>1226</v>
      </c>
      <c r="B18" s="64">
        <f>VLOOKUP($A18,'Return Data'!$B$7:$R$2843,3,0)</f>
        <v>44319</v>
      </c>
      <c r="C18" s="65">
        <f>VLOOKUP($A18,'Return Data'!$B$7:$R$2843,4,0)</f>
        <v>32.2821358932053</v>
      </c>
      <c r="D18" s="65">
        <f>VLOOKUP($A18,'Return Data'!$B$7:$R$2843,5,0)</f>
        <v>3.3927</v>
      </c>
      <c r="E18" s="66">
        <f t="shared" si="0"/>
        <v>15</v>
      </c>
      <c r="F18" s="65">
        <f>VLOOKUP($A18,'Return Data'!$B$7:$R$2843,6,0)</f>
        <v>3.3927</v>
      </c>
      <c r="G18" s="66">
        <f t="shared" si="1"/>
        <v>15</v>
      </c>
      <c r="H18" s="65">
        <f>VLOOKUP($A18,'Return Data'!$B$7:$R$2843,7,0)</f>
        <v>3.2726999999999999</v>
      </c>
      <c r="I18" s="66">
        <f t="shared" si="2"/>
        <v>15</v>
      </c>
      <c r="J18" s="65">
        <f>VLOOKUP($A18,'Return Data'!$B$7:$R$2843,8,0)</f>
        <v>3.4691000000000001</v>
      </c>
      <c r="K18" s="66">
        <f t="shared" si="3"/>
        <v>15</v>
      </c>
      <c r="L18" s="65">
        <f>VLOOKUP($A18,'Return Data'!$B$7:$R$2843,9,0)</f>
        <v>3.2885</v>
      </c>
      <c r="M18" s="66">
        <f t="shared" si="4"/>
        <v>16</v>
      </c>
      <c r="N18" s="65">
        <f>VLOOKUP($A18,'Return Data'!$B$7:$R$2843,10,0)</f>
        <v>3.3813</v>
      </c>
      <c r="O18" s="66">
        <f t="shared" si="5"/>
        <v>16</v>
      </c>
      <c r="P18" s="65">
        <f>VLOOKUP($A18,'Return Data'!$B$7:$R$2843,11,0)</f>
        <v>3.2755000000000001</v>
      </c>
      <c r="Q18" s="66">
        <f t="shared" si="6"/>
        <v>16</v>
      </c>
      <c r="R18" s="65">
        <f>VLOOKUP($A18,'Return Data'!$B$7:$R$2843,12,0)</f>
        <v>3.4788000000000001</v>
      </c>
      <c r="S18" s="66">
        <f t="shared" si="7"/>
        <v>16</v>
      </c>
      <c r="T18" s="65">
        <f>VLOOKUP($A18,'Return Data'!$B$7:$R$2843,13,0)</f>
        <v>4.5464000000000002</v>
      </c>
      <c r="U18" s="66">
        <f t="shared" si="8"/>
        <v>14</v>
      </c>
      <c r="V18" s="65">
        <f>VLOOKUP($A18,'Return Data'!$B$7:$R$2843,17,0)</f>
        <v>6.4206000000000003</v>
      </c>
      <c r="W18" s="66">
        <f t="shared" si="10"/>
        <v>7</v>
      </c>
      <c r="X18" s="65">
        <f>VLOOKUP($A18,'Return Data'!$B$7:$R$2843,14,0)</f>
        <v>6.9714</v>
      </c>
      <c r="Y18" s="66">
        <f t="shared" si="11"/>
        <v>8</v>
      </c>
      <c r="Z18" s="65">
        <f>VLOOKUP($A18,'Return Data'!$B$7:$R$2843,16,0)</f>
        <v>8.1132000000000009</v>
      </c>
      <c r="AA18" s="67">
        <f t="shared" si="9"/>
        <v>3</v>
      </c>
    </row>
    <row r="19" spans="1:27" x14ac:dyDescent="0.3">
      <c r="A19" s="63" t="s">
        <v>1229</v>
      </c>
      <c r="B19" s="64">
        <f>VLOOKUP($A19,'Return Data'!$B$7:$R$2843,3,0)</f>
        <v>44319</v>
      </c>
      <c r="C19" s="65">
        <f>VLOOKUP($A19,'Return Data'!$B$7:$R$2843,4,0)</f>
        <v>3232.4708000000001</v>
      </c>
      <c r="D19" s="65">
        <f>VLOOKUP($A19,'Return Data'!$B$7:$R$2843,5,0)</f>
        <v>3.8788</v>
      </c>
      <c r="E19" s="66">
        <f t="shared" si="0"/>
        <v>9</v>
      </c>
      <c r="F19" s="65">
        <f>VLOOKUP($A19,'Return Data'!$B$7:$R$2843,6,0)</f>
        <v>3.8788</v>
      </c>
      <c r="G19" s="66">
        <f t="shared" si="1"/>
        <v>9</v>
      </c>
      <c r="H19" s="65">
        <f>VLOOKUP($A19,'Return Data'!$B$7:$R$2843,7,0)</f>
        <v>4.3865999999999996</v>
      </c>
      <c r="I19" s="66">
        <f t="shared" si="2"/>
        <v>9</v>
      </c>
      <c r="J19" s="65">
        <f>VLOOKUP($A19,'Return Data'!$B$7:$R$2843,8,0)</f>
        <v>4.7248000000000001</v>
      </c>
      <c r="K19" s="66">
        <f t="shared" si="3"/>
        <v>11</v>
      </c>
      <c r="L19" s="65">
        <f>VLOOKUP($A19,'Return Data'!$B$7:$R$2843,9,0)</f>
        <v>4.0247000000000002</v>
      </c>
      <c r="M19" s="66">
        <f t="shared" si="4"/>
        <v>12</v>
      </c>
      <c r="N19" s="65">
        <f>VLOOKUP($A19,'Return Data'!$B$7:$R$2843,10,0)</f>
        <v>4.4217000000000004</v>
      </c>
      <c r="O19" s="66">
        <f t="shared" si="5"/>
        <v>8</v>
      </c>
      <c r="P19" s="65">
        <f>VLOOKUP($A19,'Return Data'!$B$7:$R$2843,11,0)</f>
        <v>3.9641000000000002</v>
      </c>
      <c r="Q19" s="66">
        <f t="shared" si="6"/>
        <v>5</v>
      </c>
      <c r="R19" s="65">
        <f>VLOOKUP($A19,'Return Data'!$B$7:$R$2843,12,0)</f>
        <v>4.1691000000000003</v>
      </c>
      <c r="S19" s="66">
        <f t="shared" si="7"/>
        <v>5</v>
      </c>
      <c r="T19" s="65">
        <f>VLOOKUP($A19,'Return Data'!$B$7:$R$2843,13,0)</f>
        <v>5.1696999999999997</v>
      </c>
      <c r="U19" s="66">
        <f t="shared" si="8"/>
        <v>10</v>
      </c>
      <c r="V19" s="65">
        <f>VLOOKUP($A19,'Return Data'!$B$7:$R$2843,17,0)</f>
        <v>6.4047000000000001</v>
      </c>
      <c r="W19" s="66">
        <f t="shared" si="10"/>
        <v>9</v>
      </c>
      <c r="X19" s="65">
        <f>VLOOKUP($A19,'Return Data'!$B$7:$R$2843,14,0)</f>
        <v>7.0572999999999997</v>
      </c>
      <c r="Y19" s="66">
        <f t="shared" si="11"/>
        <v>5</v>
      </c>
      <c r="Z19" s="65">
        <f>VLOOKUP($A19,'Return Data'!$B$7:$R$2843,16,0)</f>
        <v>7.782</v>
      </c>
      <c r="AA19" s="67">
        <f t="shared" si="9"/>
        <v>8</v>
      </c>
    </row>
    <row r="20" spans="1:27" x14ac:dyDescent="0.3">
      <c r="A20" s="63" t="s">
        <v>1230</v>
      </c>
      <c r="B20" s="64">
        <f>VLOOKUP($A20,'Return Data'!$B$7:$R$2843,3,0)</f>
        <v>44319</v>
      </c>
      <c r="C20" s="65">
        <f>VLOOKUP($A20,'Return Data'!$B$7:$R$2843,4,0)</f>
        <v>1056.3362999999999</v>
      </c>
      <c r="D20" s="65">
        <f>VLOOKUP($A20,'Return Data'!$B$7:$R$2843,5,0)</f>
        <v>3.5474000000000001</v>
      </c>
      <c r="E20" s="66">
        <f t="shared" si="0"/>
        <v>13</v>
      </c>
      <c r="F20" s="65">
        <f>VLOOKUP($A20,'Return Data'!$B$7:$R$2843,6,0)</f>
        <v>3.5474000000000001</v>
      </c>
      <c r="G20" s="66">
        <f t="shared" si="1"/>
        <v>13</v>
      </c>
      <c r="H20" s="65">
        <f>VLOOKUP($A20,'Return Data'!$B$7:$R$2843,7,0)</f>
        <v>3.9287000000000001</v>
      </c>
      <c r="I20" s="66">
        <f t="shared" si="2"/>
        <v>14</v>
      </c>
      <c r="J20" s="65">
        <f>VLOOKUP($A20,'Return Data'!$B$7:$R$2843,8,0)</f>
        <v>3.8978000000000002</v>
      </c>
      <c r="K20" s="66">
        <f t="shared" si="3"/>
        <v>14</v>
      </c>
      <c r="L20" s="65">
        <f>VLOOKUP($A20,'Return Data'!$B$7:$R$2843,9,0)</f>
        <v>3.6032999999999999</v>
      </c>
      <c r="M20" s="66">
        <f t="shared" si="4"/>
        <v>15</v>
      </c>
      <c r="N20" s="65">
        <f>VLOOKUP($A20,'Return Data'!$B$7:$R$2843,10,0)</f>
        <v>3.9161999999999999</v>
      </c>
      <c r="O20" s="66">
        <f t="shared" si="5"/>
        <v>14</v>
      </c>
      <c r="P20" s="65">
        <f>VLOOKUP($A20,'Return Data'!$B$7:$R$2843,11,0)</f>
        <v>3.6164999999999998</v>
      </c>
      <c r="Q20" s="66">
        <f t="shared" si="6"/>
        <v>14</v>
      </c>
      <c r="R20" s="65">
        <f>VLOOKUP($A20,'Return Data'!$B$7:$R$2843,12,0)</f>
        <v>3.7913999999999999</v>
      </c>
      <c r="S20" s="66">
        <f t="shared" si="7"/>
        <v>13</v>
      </c>
      <c r="T20" s="65"/>
      <c r="U20" s="66"/>
      <c r="V20" s="65"/>
      <c r="W20" s="66"/>
      <c r="X20" s="65"/>
      <c r="Y20" s="66"/>
      <c r="Z20" s="65">
        <f>VLOOKUP($A20,'Return Data'!$B$7:$R$2843,16,0)</f>
        <v>4.8428000000000004</v>
      </c>
      <c r="AA20" s="67">
        <f t="shared" si="9"/>
        <v>17</v>
      </c>
    </row>
    <row r="21" spans="1:27" x14ac:dyDescent="0.3">
      <c r="A21" s="63" t="s">
        <v>1234</v>
      </c>
      <c r="B21" s="64">
        <f>VLOOKUP($A21,'Return Data'!$B$7:$R$2843,3,0)</f>
        <v>44319</v>
      </c>
      <c r="C21" s="65">
        <f>VLOOKUP($A21,'Return Data'!$B$7:$R$2843,4,0)</f>
        <v>34.330800000000004</v>
      </c>
      <c r="D21" s="65">
        <f>VLOOKUP($A21,'Return Data'!$B$7:$R$2843,5,0)</f>
        <v>4.3960999999999997</v>
      </c>
      <c r="E21" s="66">
        <f t="shared" si="0"/>
        <v>2</v>
      </c>
      <c r="F21" s="65">
        <f>VLOOKUP($A21,'Return Data'!$B$7:$R$2843,6,0)</f>
        <v>4.3960999999999997</v>
      </c>
      <c r="G21" s="66">
        <f t="shared" si="1"/>
        <v>2</v>
      </c>
      <c r="H21" s="65">
        <f>VLOOKUP($A21,'Return Data'!$B$7:$R$2843,7,0)</f>
        <v>5.0778999999999996</v>
      </c>
      <c r="I21" s="66">
        <f t="shared" si="2"/>
        <v>5</v>
      </c>
      <c r="J21" s="65">
        <f>VLOOKUP($A21,'Return Data'!$B$7:$R$2843,8,0)</f>
        <v>5.2887000000000004</v>
      </c>
      <c r="K21" s="66">
        <f t="shared" si="3"/>
        <v>6</v>
      </c>
      <c r="L21" s="65">
        <f>VLOOKUP($A21,'Return Data'!$B$7:$R$2843,9,0)</f>
        <v>4.3666</v>
      </c>
      <c r="M21" s="66">
        <f t="shared" si="4"/>
        <v>7</v>
      </c>
      <c r="N21" s="65">
        <f>VLOOKUP($A21,'Return Data'!$B$7:$R$2843,10,0)</f>
        <v>4.4375999999999998</v>
      </c>
      <c r="O21" s="66">
        <f t="shared" si="5"/>
        <v>7</v>
      </c>
      <c r="P21" s="65">
        <f>VLOOKUP($A21,'Return Data'!$B$7:$R$2843,11,0)</f>
        <v>3.9540000000000002</v>
      </c>
      <c r="Q21" s="66">
        <f t="shared" si="6"/>
        <v>7</v>
      </c>
      <c r="R21" s="65">
        <f>VLOOKUP($A21,'Return Data'!$B$7:$R$2843,12,0)</f>
        <v>4.2572000000000001</v>
      </c>
      <c r="S21" s="66">
        <f t="shared" si="7"/>
        <v>3</v>
      </c>
      <c r="T21" s="65">
        <f>VLOOKUP($A21,'Return Data'!$B$7:$R$2843,13,0)</f>
        <v>5.4330999999999996</v>
      </c>
      <c r="U21" s="66">
        <f>RANK(T21,T$8:T$24,0)</f>
        <v>5</v>
      </c>
      <c r="V21" s="65">
        <f>VLOOKUP($A21,'Return Data'!$B$7:$R$2843,17,0)</f>
        <v>6.5952999999999999</v>
      </c>
      <c r="W21" s="66">
        <f>RANK(V21,V$8:V$24,0)</f>
        <v>4</v>
      </c>
      <c r="X21" s="65">
        <f>VLOOKUP($A21,'Return Data'!$B$7:$R$2843,14,0)</f>
        <v>7.1024000000000003</v>
      </c>
      <c r="Y21" s="66">
        <f>RANK(X21,X$8:X$24,0)</f>
        <v>4</v>
      </c>
      <c r="Z21" s="65">
        <f>VLOOKUP($A21,'Return Data'!$B$7:$R$2843,16,0)</f>
        <v>8.1471999999999998</v>
      </c>
      <c r="AA21" s="67">
        <f t="shared" si="9"/>
        <v>2</v>
      </c>
    </row>
    <row r="22" spans="1:27" x14ac:dyDescent="0.3">
      <c r="A22" s="63" t="s">
        <v>1236</v>
      </c>
      <c r="B22" s="64">
        <f>VLOOKUP($A22,'Return Data'!$B$7:$R$2843,3,0)</f>
        <v>44319</v>
      </c>
      <c r="C22" s="65">
        <f>VLOOKUP($A22,'Return Data'!$B$7:$R$2843,4,0)</f>
        <v>11.7484</v>
      </c>
      <c r="D22" s="65">
        <f>VLOOKUP($A22,'Return Data'!$B$7:$R$2843,5,0)</f>
        <v>2.9003999999999999</v>
      </c>
      <c r="E22" s="66">
        <f t="shared" si="0"/>
        <v>17</v>
      </c>
      <c r="F22" s="65">
        <f>VLOOKUP($A22,'Return Data'!$B$7:$R$2843,6,0)</f>
        <v>2.9003999999999999</v>
      </c>
      <c r="G22" s="66">
        <f t="shared" si="1"/>
        <v>17</v>
      </c>
      <c r="H22" s="65">
        <f>VLOOKUP($A22,'Return Data'!$B$7:$R$2843,7,0)</f>
        <v>2.8864999999999998</v>
      </c>
      <c r="I22" s="66">
        <f t="shared" si="2"/>
        <v>17</v>
      </c>
      <c r="J22" s="65">
        <f>VLOOKUP($A22,'Return Data'!$B$7:$R$2843,8,0)</f>
        <v>3.4220000000000002</v>
      </c>
      <c r="K22" s="66">
        <f t="shared" si="3"/>
        <v>16</v>
      </c>
      <c r="L22" s="65">
        <f>VLOOKUP($A22,'Return Data'!$B$7:$R$2843,9,0)</f>
        <v>3.6080999999999999</v>
      </c>
      <c r="M22" s="66">
        <f t="shared" si="4"/>
        <v>14</v>
      </c>
      <c r="N22" s="65">
        <f>VLOOKUP($A22,'Return Data'!$B$7:$R$2843,10,0)</f>
        <v>3.5739999999999998</v>
      </c>
      <c r="O22" s="66">
        <f t="shared" si="5"/>
        <v>15</v>
      </c>
      <c r="P22" s="65">
        <f>VLOOKUP($A22,'Return Data'!$B$7:$R$2843,11,0)</f>
        <v>3.4622000000000002</v>
      </c>
      <c r="Q22" s="66">
        <f t="shared" si="6"/>
        <v>15</v>
      </c>
      <c r="R22" s="65">
        <f>VLOOKUP($A22,'Return Data'!$B$7:$R$2843,12,0)</f>
        <v>3.5790999999999999</v>
      </c>
      <c r="S22" s="66">
        <f t="shared" si="7"/>
        <v>15</v>
      </c>
      <c r="T22" s="65">
        <f>VLOOKUP($A22,'Return Data'!$B$7:$R$2843,13,0)</f>
        <v>4.2497999999999996</v>
      </c>
      <c r="U22" s="66">
        <f>RANK(T22,T$8:T$24,0)</f>
        <v>15</v>
      </c>
      <c r="V22" s="65">
        <f>VLOOKUP($A22,'Return Data'!$B$7:$R$2843,17,0)</f>
        <v>5.8320999999999996</v>
      </c>
      <c r="W22" s="66">
        <f>RANK(V22,V$8:V$24,0)</f>
        <v>14</v>
      </c>
      <c r="X22" s="65"/>
      <c r="Y22" s="66"/>
      <c r="Z22" s="65">
        <f>VLOOKUP($A22,'Return Data'!$B$7:$R$2843,16,0)</f>
        <v>6.3864999999999998</v>
      </c>
      <c r="AA22" s="67">
        <f t="shared" si="9"/>
        <v>14</v>
      </c>
    </row>
    <row r="23" spans="1:27" x14ac:dyDescent="0.3">
      <c r="A23" s="63" t="s">
        <v>1238</v>
      </c>
      <c r="B23" s="64">
        <f>VLOOKUP($A23,'Return Data'!$B$7:$R$2843,3,0)</f>
        <v>44319</v>
      </c>
      <c r="C23" s="65">
        <f>VLOOKUP($A23,'Return Data'!$B$7:$R$2843,4,0)</f>
        <v>3686.3471</v>
      </c>
      <c r="D23" s="65">
        <f>VLOOKUP($A23,'Return Data'!$B$7:$R$2843,5,0)</f>
        <v>4.3040000000000003</v>
      </c>
      <c r="E23" s="66">
        <f t="shared" si="0"/>
        <v>4</v>
      </c>
      <c r="F23" s="65">
        <f>VLOOKUP($A23,'Return Data'!$B$7:$R$2843,6,0)</f>
        <v>4.3040000000000003</v>
      </c>
      <c r="G23" s="66">
        <f t="shared" si="1"/>
        <v>4</v>
      </c>
      <c r="H23" s="65">
        <f>VLOOKUP($A23,'Return Data'!$B$7:$R$2843,7,0)</f>
        <v>5.3273999999999999</v>
      </c>
      <c r="I23" s="66">
        <f t="shared" si="2"/>
        <v>3</v>
      </c>
      <c r="J23" s="65">
        <f>VLOOKUP($A23,'Return Data'!$B$7:$R$2843,8,0)</f>
        <v>5.8127000000000004</v>
      </c>
      <c r="K23" s="66">
        <f t="shared" si="3"/>
        <v>3</v>
      </c>
      <c r="L23" s="65">
        <f>VLOOKUP($A23,'Return Data'!$B$7:$R$2843,9,0)</f>
        <v>4.9649000000000001</v>
      </c>
      <c r="M23" s="66">
        <f t="shared" si="4"/>
        <v>2</v>
      </c>
      <c r="N23" s="65">
        <f>VLOOKUP($A23,'Return Data'!$B$7:$R$2843,10,0)</f>
        <v>4.9656000000000002</v>
      </c>
      <c r="O23" s="66">
        <f t="shared" si="5"/>
        <v>1</v>
      </c>
      <c r="P23" s="65">
        <f>VLOOKUP($A23,'Return Data'!$B$7:$R$2843,11,0)</f>
        <v>4.2565999999999997</v>
      </c>
      <c r="Q23" s="66">
        <f t="shared" si="6"/>
        <v>1</v>
      </c>
      <c r="R23" s="65">
        <f>VLOOKUP($A23,'Return Data'!$B$7:$R$2843,12,0)</f>
        <v>4.4886999999999997</v>
      </c>
      <c r="S23" s="66">
        <f t="shared" si="7"/>
        <v>1</v>
      </c>
      <c r="T23" s="65">
        <f>VLOOKUP($A23,'Return Data'!$B$7:$R$2843,13,0)</f>
        <v>5.7891000000000004</v>
      </c>
      <c r="U23" s="66">
        <f>RANK(T23,T$8:T$24,0)</f>
        <v>1</v>
      </c>
      <c r="V23" s="65">
        <f>VLOOKUP($A23,'Return Data'!$B$7:$R$2843,17,0)</f>
        <v>6.6215999999999999</v>
      </c>
      <c r="W23" s="66">
        <f>RANK(V23,V$8:V$24,0)</f>
        <v>3</v>
      </c>
      <c r="X23" s="65">
        <f>VLOOKUP($A23,'Return Data'!$B$7:$R$2843,14,0)</f>
        <v>4.5679999999999996</v>
      </c>
      <c r="Y23" s="66">
        <f>RANK(X23,X$8:X$24,0)</f>
        <v>13</v>
      </c>
      <c r="Z23" s="65">
        <f>VLOOKUP($A23,'Return Data'!$B$7:$R$2843,16,0)</f>
        <v>6.8517000000000001</v>
      </c>
      <c r="AA23" s="67">
        <f t="shared" si="9"/>
        <v>13</v>
      </c>
    </row>
    <row r="24" spans="1:27" x14ac:dyDescent="0.3">
      <c r="A24" s="63" t="s">
        <v>1240</v>
      </c>
      <c r="B24" s="64">
        <f>VLOOKUP($A24,'Return Data'!$B$7:$R$2843,3,0)</f>
        <v>44319</v>
      </c>
      <c r="C24" s="65">
        <f>VLOOKUP($A24,'Return Data'!$B$7:$R$2843,4,0)</f>
        <v>2403.902</v>
      </c>
      <c r="D24" s="65">
        <f>VLOOKUP($A24,'Return Data'!$B$7:$R$2843,5,0)</f>
        <v>3.8837000000000002</v>
      </c>
      <c r="E24" s="66">
        <f t="shared" si="0"/>
        <v>8</v>
      </c>
      <c r="F24" s="65">
        <f>VLOOKUP($A24,'Return Data'!$B$7:$R$2843,6,0)</f>
        <v>3.8837000000000002</v>
      </c>
      <c r="G24" s="66">
        <f t="shared" si="1"/>
        <v>8</v>
      </c>
      <c r="H24" s="65">
        <f>VLOOKUP($A24,'Return Data'!$B$7:$R$2843,7,0)</f>
        <v>4.3818000000000001</v>
      </c>
      <c r="I24" s="66">
        <f t="shared" si="2"/>
        <v>11</v>
      </c>
      <c r="J24" s="65">
        <f>VLOOKUP($A24,'Return Data'!$B$7:$R$2843,8,0)</f>
        <v>4.8034999999999997</v>
      </c>
      <c r="K24" s="66">
        <f t="shared" si="3"/>
        <v>10</v>
      </c>
      <c r="L24" s="65">
        <f>VLOOKUP($A24,'Return Data'!$B$7:$R$2843,9,0)</f>
        <v>4.0312000000000001</v>
      </c>
      <c r="M24" s="66">
        <f t="shared" si="4"/>
        <v>11</v>
      </c>
      <c r="N24" s="65">
        <f>VLOOKUP($A24,'Return Data'!$B$7:$R$2843,10,0)</f>
        <v>4.3490000000000002</v>
      </c>
      <c r="O24" s="66">
        <f t="shared" si="5"/>
        <v>10</v>
      </c>
      <c r="P24" s="65">
        <f>VLOOKUP($A24,'Return Data'!$B$7:$R$2843,11,0)</f>
        <v>3.8769999999999998</v>
      </c>
      <c r="Q24" s="66">
        <f t="shared" si="6"/>
        <v>9</v>
      </c>
      <c r="R24" s="65">
        <f>VLOOKUP($A24,'Return Data'!$B$7:$R$2843,12,0)</f>
        <v>4.1285999999999996</v>
      </c>
      <c r="S24" s="66">
        <f t="shared" si="7"/>
        <v>7</v>
      </c>
      <c r="T24" s="65">
        <f>VLOOKUP($A24,'Return Data'!$B$7:$R$2843,13,0)</f>
        <v>5.3289999999999997</v>
      </c>
      <c r="U24" s="66">
        <f>RANK(T24,T$8:T$24,0)</f>
        <v>9</v>
      </c>
      <c r="V24" s="65">
        <f>VLOOKUP($A24,'Return Data'!$B$7:$R$2843,17,0)</f>
        <v>6.3686999999999996</v>
      </c>
      <c r="W24" s="66">
        <f>RANK(V24,V$8:V$24,0)</f>
        <v>10</v>
      </c>
      <c r="X24" s="65">
        <f>VLOOKUP($A24,'Return Data'!$B$7:$R$2843,14,0)</f>
        <v>7.0003000000000002</v>
      </c>
      <c r="Y24" s="66">
        <f>RANK(X24,X$8:X$24,0)</f>
        <v>6</v>
      </c>
      <c r="Z24" s="65">
        <f>VLOOKUP($A24,'Return Data'!$B$7:$R$2843,16,0)</f>
        <v>7.7834000000000003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3.8220294117647065</v>
      </c>
      <c r="E26" s="74"/>
      <c r="F26" s="75">
        <f>AVERAGE(F8:F24)</f>
        <v>3.8220294117647065</v>
      </c>
      <c r="G26" s="74"/>
      <c r="H26" s="75">
        <f>AVERAGE(H8:H24)</f>
        <v>4.4667764705882353</v>
      </c>
      <c r="I26" s="74"/>
      <c r="J26" s="75">
        <f>AVERAGE(J8:J24)</f>
        <v>4.8567058823529417</v>
      </c>
      <c r="K26" s="74"/>
      <c r="L26" s="75">
        <f>AVERAGE(L8:L24)</f>
        <v>4.1670176470588229</v>
      </c>
      <c r="M26" s="74"/>
      <c r="N26" s="75">
        <f>AVERAGE(N8:N24)</f>
        <v>4.2585176470588237</v>
      </c>
      <c r="O26" s="74"/>
      <c r="P26" s="75">
        <f>AVERAGE(P8:P24)</f>
        <v>3.7820941176470591</v>
      </c>
      <c r="Q26" s="74"/>
      <c r="R26" s="75">
        <f>AVERAGE(R8:R24)</f>
        <v>3.9588764705882351</v>
      </c>
      <c r="S26" s="74"/>
      <c r="T26" s="75">
        <f>AVERAGE(T8:T24)</f>
        <v>5.096581249999999</v>
      </c>
      <c r="U26" s="74"/>
      <c r="V26" s="75">
        <f>AVERAGE(V8:V24)</f>
        <v>6.3845214285714293</v>
      </c>
      <c r="W26" s="74"/>
      <c r="X26" s="75">
        <f>AVERAGE(X8:X24)</f>
        <v>6.7806846153846152</v>
      </c>
      <c r="Y26" s="74"/>
      <c r="Z26" s="75">
        <f>AVERAGE(Z8:Z24)</f>
        <v>7.2775117647058822</v>
      </c>
      <c r="AA26" s="76"/>
    </row>
    <row r="27" spans="1:27" x14ac:dyDescent="0.3">
      <c r="A27" s="73" t="s">
        <v>28</v>
      </c>
      <c r="B27" s="74"/>
      <c r="C27" s="74"/>
      <c r="D27" s="75">
        <f>MIN(D8:D24)</f>
        <v>2.9003999999999999</v>
      </c>
      <c r="E27" s="74"/>
      <c r="F27" s="75">
        <f>MIN(F8:F24)</f>
        <v>2.9003999999999999</v>
      </c>
      <c r="G27" s="74"/>
      <c r="H27" s="75">
        <f>MIN(H8:H24)</f>
        <v>2.8864999999999998</v>
      </c>
      <c r="I27" s="74"/>
      <c r="J27" s="75">
        <f>MIN(J8:J24)</f>
        <v>2.7970999999999999</v>
      </c>
      <c r="K27" s="74"/>
      <c r="L27" s="75">
        <f>MIN(L8:L24)</f>
        <v>2.8146</v>
      </c>
      <c r="M27" s="74"/>
      <c r="N27" s="75">
        <f>MIN(N8:N24)</f>
        <v>2.9537</v>
      </c>
      <c r="O27" s="74"/>
      <c r="P27" s="75">
        <f>MIN(P8:P24)</f>
        <v>2.9217</v>
      </c>
      <c r="Q27" s="74"/>
      <c r="R27" s="75">
        <f>MIN(R8:R24)</f>
        <v>3.1496</v>
      </c>
      <c r="S27" s="74"/>
      <c r="T27" s="75">
        <f>MIN(T8:T24)</f>
        <v>3.2201</v>
      </c>
      <c r="U27" s="74"/>
      <c r="V27" s="75">
        <f>MIN(V8:V24)</f>
        <v>5.8320999999999996</v>
      </c>
      <c r="W27" s="74"/>
      <c r="X27" s="75">
        <f>MIN(X8:X24)</f>
        <v>4.5679999999999996</v>
      </c>
      <c r="Y27" s="74"/>
      <c r="Z27" s="75">
        <f>MIN(Z8:Z24)</f>
        <v>4.8428000000000004</v>
      </c>
      <c r="AA27" s="76"/>
    </row>
    <row r="28" spans="1:27" ht="15" thickBot="1" x14ac:dyDescent="0.35">
      <c r="A28" s="77" t="s">
        <v>29</v>
      </c>
      <c r="B28" s="78"/>
      <c r="C28" s="78"/>
      <c r="D28" s="79">
        <f>MAX(D8:D24)</f>
        <v>4.5461999999999998</v>
      </c>
      <c r="E28" s="78"/>
      <c r="F28" s="79">
        <f>MAX(F8:F24)</f>
        <v>4.5461999999999998</v>
      </c>
      <c r="G28" s="78"/>
      <c r="H28" s="79">
        <f>MAX(H8:H24)</f>
        <v>5.7012999999999998</v>
      </c>
      <c r="I28" s="78"/>
      <c r="J28" s="79">
        <f>MAX(J8:J24)</f>
        <v>6.6673999999999998</v>
      </c>
      <c r="K28" s="78"/>
      <c r="L28" s="79">
        <f>MAX(L8:L24)</f>
        <v>5.2332999999999998</v>
      </c>
      <c r="M28" s="78"/>
      <c r="N28" s="79">
        <f>MAX(N8:N24)</f>
        <v>4.9656000000000002</v>
      </c>
      <c r="O28" s="78"/>
      <c r="P28" s="79">
        <f>MAX(P8:P24)</f>
        <v>4.2565999999999997</v>
      </c>
      <c r="Q28" s="78"/>
      <c r="R28" s="79">
        <f>MAX(R8:R24)</f>
        <v>4.4886999999999997</v>
      </c>
      <c r="S28" s="78"/>
      <c r="T28" s="79">
        <f>MAX(T8:T24)</f>
        <v>5.7891000000000004</v>
      </c>
      <c r="U28" s="78"/>
      <c r="V28" s="79">
        <f>MAX(V8:V24)</f>
        <v>6.8204000000000002</v>
      </c>
      <c r="W28" s="78"/>
      <c r="X28" s="79">
        <f>MAX(X8:X24)</f>
        <v>7.2842000000000002</v>
      </c>
      <c r="Y28" s="78"/>
      <c r="Z28" s="79">
        <f>MAX(Z8:Z24)</f>
        <v>8.1920000000000002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44319</v>
      </c>
      <c r="C8" s="65">
        <f>VLOOKUP($A8,'Return Data'!$B$7:$R$2843,4,0)</f>
        <v>286.09179999999998</v>
      </c>
      <c r="D8" s="65">
        <f>VLOOKUP($A8,'Return Data'!$B$7:$R$2843,5,0)</f>
        <v>3.9861</v>
      </c>
      <c r="E8" s="66">
        <f t="shared" ref="E8:E24" si="0">RANK(D8,D$8:D$24,0)</f>
        <v>4</v>
      </c>
      <c r="F8" s="65">
        <f>VLOOKUP($A8,'Return Data'!$B$7:$R$2843,6,0)</f>
        <v>3.9861</v>
      </c>
      <c r="G8" s="66">
        <f t="shared" ref="G8:G24" si="1">RANK(F8,F$8:F$24,0)</f>
        <v>4</v>
      </c>
      <c r="H8" s="65">
        <f>VLOOKUP($A8,'Return Data'!$B$7:$R$2843,7,0)</f>
        <v>4.8160999999999996</v>
      </c>
      <c r="I8" s="66">
        <f t="shared" ref="I8:I24" si="2">RANK(H8,H$8:H$24,0)</f>
        <v>6</v>
      </c>
      <c r="J8" s="65">
        <f>VLOOKUP($A8,'Return Data'!$B$7:$R$2843,8,0)</f>
        <v>5.1416000000000004</v>
      </c>
      <c r="K8" s="66">
        <f t="shared" ref="K8:K24" si="3">RANK(J8,J$8:J$24,0)</f>
        <v>6</v>
      </c>
      <c r="L8" s="65">
        <f>VLOOKUP($A8,'Return Data'!$B$7:$R$2843,9,0)</f>
        <v>4.3922999999999996</v>
      </c>
      <c r="M8" s="66">
        <f t="shared" ref="M8:M24" si="4">RANK(L8,L$8:L$24,0)</f>
        <v>4</v>
      </c>
      <c r="N8" s="65">
        <f>VLOOKUP($A8,'Return Data'!$B$7:$R$2843,10,0)</f>
        <v>4.5284000000000004</v>
      </c>
      <c r="O8" s="66">
        <f t="shared" ref="O8:O24" si="5">RANK(N8,N$8:N$24,0)</f>
        <v>3</v>
      </c>
      <c r="P8" s="65">
        <f>VLOOKUP($A8,'Return Data'!$B$7:$R$2843,11,0)</f>
        <v>3.9037000000000002</v>
      </c>
      <c r="Q8" s="66">
        <f t="shared" ref="Q8:Q24" si="6">RANK(P8,P$8:P$24,0)</f>
        <v>2</v>
      </c>
      <c r="R8" s="65">
        <f>VLOOKUP($A8,'Return Data'!$B$7:$R$2843,12,0)</f>
        <v>4.1791</v>
      </c>
      <c r="S8" s="66">
        <f t="shared" ref="S8:S24" si="7">RANK(R8,R$8:R$24,0)</f>
        <v>2</v>
      </c>
      <c r="T8" s="65">
        <f>VLOOKUP($A8,'Return Data'!$B$7:$R$2843,13,0)</f>
        <v>5.5885999999999996</v>
      </c>
      <c r="U8" s="66">
        <f t="shared" ref="U8:U19" si="8">RANK(T8,T$8:T$24,0)</f>
        <v>1</v>
      </c>
      <c r="V8" s="65">
        <f>VLOOKUP($A8,'Return Data'!$B$7:$R$2843,17,0)</f>
        <v>6.6352000000000002</v>
      </c>
      <c r="W8" s="66">
        <f>RANK(V8,V$8:V$24,0)</f>
        <v>2</v>
      </c>
      <c r="X8" s="65">
        <f>VLOOKUP($A8,'Return Data'!$B$7:$R$2843,14,0)</f>
        <v>7.1501999999999999</v>
      </c>
      <c r="Y8" s="66">
        <f>RANK(X8,X$8:X$24,0)</f>
        <v>1</v>
      </c>
      <c r="Z8" s="65">
        <f>VLOOKUP($A8,'Return Data'!$B$7:$R$2843,16,0)</f>
        <v>6.9858000000000002</v>
      </c>
      <c r="AA8" s="67">
        <f t="shared" ref="AA8:AA24" si="9">RANK(Z8,Z$8:Z$24,0)</f>
        <v>10</v>
      </c>
    </row>
    <row r="9" spans="1:27" x14ac:dyDescent="0.3">
      <c r="A9" s="63" t="s">
        <v>1205</v>
      </c>
      <c r="B9" s="64">
        <f>VLOOKUP($A9,'Return Data'!$B$7:$R$2843,3,0)</f>
        <v>44319</v>
      </c>
      <c r="C9" s="65">
        <f>VLOOKUP($A9,'Return Data'!$B$7:$R$2843,4,0)</f>
        <v>1108.3630000000001</v>
      </c>
      <c r="D9" s="65">
        <f>VLOOKUP($A9,'Return Data'!$B$7:$R$2843,5,0)</f>
        <v>3.6476999999999999</v>
      </c>
      <c r="E9" s="66">
        <f t="shared" si="0"/>
        <v>10</v>
      </c>
      <c r="F9" s="65">
        <f>VLOOKUP($A9,'Return Data'!$B$7:$R$2843,6,0)</f>
        <v>3.6476999999999999</v>
      </c>
      <c r="G9" s="66">
        <f t="shared" si="1"/>
        <v>10</v>
      </c>
      <c r="H9" s="65">
        <f>VLOOKUP($A9,'Return Data'!$B$7:$R$2843,7,0)</f>
        <v>4.2031000000000001</v>
      </c>
      <c r="I9" s="66">
        <f t="shared" si="2"/>
        <v>11</v>
      </c>
      <c r="J9" s="65">
        <f>VLOOKUP($A9,'Return Data'!$B$7:$R$2843,8,0)</f>
        <v>4.5382999999999996</v>
      </c>
      <c r="K9" s="66">
        <f t="shared" si="3"/>
        <v>11</v>
      </c>
      <c r="L9" s="65">
        <f>VLOOKUP($A9,'Return Data'!$B$7:$R$2843,9,0)</f>
        <v>4.1303999999999998</v>
      </c>
      <c r="M9" s="66">
        <f t="shared" si="4"/>
        <v>7</v>
      </c>
      <c r="N9" s="65">
        <f>VLOOKUP($A9,'Return Data'!$B$7:$R$2843,10,0)</f>
        <v>4.2743000000000002</v>
      </c>
      <c r="O9" s="66">
        <f t="shared" si="5"/>
        <v>7</v>
      </c>
      <c r="P9" s="65">
        <f>VLOOKUP($A9,'Return Data'!$B$7:$R$2843,11,0)</f>
        <v>3.8130999999999999</v>
      </c>
      <c r="Q9" s="66">
        <f t="shared" si="6"/>
        <v>5</v>
      </c>
      <c r="R9" s="65">
        <f>VLOOKUP($A9,'Return Data'!$B$7:$R$2843,12,0)</f>
        <v>4.0557999999999996</v>
      </c>
      <c r="S9" s="66">
        <f t="shared" si="7"/>
        <v>4</v>
      </c>
      <c r="T9" s="65">
        <f>VLOOKUP($A9,'Return Data'!$B$7:$R$2843,13,0)</f>
        <v>5.2568000000000001</v>
      </c>
      <c r="U9" s="66">
        <f t="shared" si="8"/>
        <v>5</v>
      </c>
      <c r="V9" s="65"/>
      <c r="W9" s="66"/>
      <c r="X9" s="65"/>
      <c r="Y9" s="66"/>
      <c r="Z9" s="65">
        <f>VLOOKUP($A9,'Return Data'!$B$7:$R$2843,16,0)</f>
        <v>6.0823</v>
      </c>
      <c r="AA9" s="67">
        <f t="shared" si="9"/>
        <v>15</v>
      </c>
    </row>
    <row r="10" spans="1:27" x14ac:dyDescent="0.3">
      <c r="A10" s="63" t="s">
        <v>1207</v>
      </c>
      <c r="B10" s="64">
        <f>VLOOKUP($A10,'Return Data'!$B$7:$R$2843,3,0)</f>
        <v>44319</v>
      </c>
      <c r="C10" s="65">
        <f>VLOOKUP($A10,'Return Data'!$B$7:$R$2843,4,0)</f>
        <v>1087.4951000000001</v>
      </c>
      <c r="D10" s="65">
        <f>VLOOKUP($A10,'Return Data'!$B$7:$R$2843,5,0)</f>
        <v>2.6274999999999999</v>
      </c>
      <c r="E10" s="66">
        <f t="shared" si="0"/>
        <v>17</v>
      </c>
      <c r="F10" s="65">
        <f>VLOOKUP($A10,'Return Data'!$B$7:$R$2843,6,0)</f>
        <v>2.6274999999999999</v>
      </c>
      <c r="G10" s="66">
        <f t="shared" si="1"/>
        <v>17</v>
      </c>
      <c r="H10" s="65">
        <f>VLOOKUP($A10,'Return Data'!$B$7:$R$2843,7,0)</f>
        <v>2.6154000000000002</v>
      </c>
      <c r="I10" s="66">
        <f t="shared" si="2"/>
        <v>17</v>
      </c>
      <c r="J10" s="65">
        <f>VLOOKUP($A10,'Return Data'!$B$7:$R$2843,8,0)</f>
        <v>2.4965999999999999</v>
      </c>
      <c r="K10" s="66">
        <f t="shared" si="3"/>
        <v>17</v>
      </c>
      <c r="L10" s="65">
        <f>VLOOKUP($A10,'Return Data'!$B$7:$R$2843,9,0)</f>
        <v>2.5137</v>
      </c>
      <c r="M10" s="66">
        <f t="shared" si="4"/>
        <v>17</v>
      </c>
      <c r="N10" s="65">
        <f>VLOOKUP($A10,'Return Data'!$B$7:$R$2843,10,0)</f>
        <v>2.6459999999999999</v>
      </c>
      <c r="O10" s="66">
        <f t="shared" si="5"/>
        <v>17</v>
      </c>
      <c r="P10" s="65">
        <f>VLOOKUP($A10,'Return Data'!$B$7:$R$2843,11,0)</f>
        <v>2.5958000000000001</v>
      </c>
      <c r="Q10" s="66">
        <f t="shared" si="6"/>
        <v>17</v>
      </c>
      <c r="R10" s="65">
        <f>VLOOKUP($A10,'Return Data'!$B$7:$R$2843,12,0)</f>
        <v>2.8067000000000002</v>
      </c>
      <c r="S10" s="66">
        <f t="shared" si="7"/>
        <v>17</v>
      </c>
      <c r="T10" s="65">
        <f>VLOOKUP($A10,'Return Data'!$B$7:$R$2843,13,0)</f>
        <v>2.8816999999999999</v>
      </c>
      <c r="U10" s="66">
        <f t="shared" si="8"/>
        <v>16</v>
      </c>
      <c r="V10" s="65"/>
      <c r="W10" s="66"/>
      <c r="X10" s="65"/>
      <c r="Y10" s="66"/>
      <c r="Z10" s="65">
        <f>VLOOKUP($A10,'Return Data'!$B$7:$R$2843,16,0)</f>
        <v>4.5776000000000003</v>
      </c>
      <c r="AA10" s="67">
        <f t="shared" si="9"/>
        <v>16</v>
      </c>
    </row>
    <row r="11" spans="1:27" x14ac:dyDescent="0.3">
      <c r="A11" s="63" t="s">
        <v>1209</v>
      </c>
      <c r="B11" s="64">
        <f>VLOOKUP($A11,'Return Data'!$B$7:$R$2843,3,0)</f>
        <v>44319</v>
      </c>
      <c r="C11" s="65">
        <f>VLOOKUP($A11,'Return Data'!$B$7:$R$2843,4,0)</f>
        <v>41.454799999999999</v>
      </c>
      <c r="D11" s="65">
        <f>VLOOKUP($A11,'Return Data'!$B$7:$R$2843,5,0)</f>
        <v>4.3452000000000002</v>
      </c>
      <c r="E11" s="66">
        <f t="shared" si="0"/>
        <v>1</v>
      </c>
      <c r="F11" s="65">
        <f>VLOOKUP($A11,'Return Data'!$B$7:$R$2843,6,0)</f>
        <v>4.3452000000000002</v>
      </c>
      <c r="G11" s="66">
        <f t="shared" si="1"/>
        <v>1</v>
      </c>
      <c r="H11" s="65">
        <f>VLOOKUP($A11,'Return Data'!$B$7:$R$2843,7,0)</f>
        <v>5.4898999999999996</v>
      </c>
      <c r="I11" s="66">
        <f t="shared" si="2"/>
        <v>1</v>
      </c>
      <c r="J11" s="65">
        <f>VLOOKUP($A11,'Return Data'!$B$7:$R$2843,8,0)</f>
        <v>6.4497</v>
      </c>
      <c r="K11" s="66">
        <f t="shared" si="3"/>
        <v>1</v>
      </c>
      <c r="L11" s="65">
        <f>VLOOKUP($A11,'Return Data'!$B$7:$R$2843,9,0)</f>
        <v>5.0201000000000002</v>
      </c>
      <c r="M11" s="66">
        <f t="shared" si="4"/>
        <v>1</v>
      </c>
      <c r="N11" s="65">
        <f>VLOOKUP($A11,'Return Data'!$B$7:$R$2843,10,0)</f>
        <v>4.4866000000000001</v>
      </c>
      <c r="O11" s="66">
        <f t="shared" si="5"/>
        <v>4</v>
      </c>
      <c r="P11" s="65">
        <f>VLOOKUP($A11,'Return Data'!$B$7:$R$2843,11,0)</f>
        <v>3.6939000000000002</v>
      </c>
      <c r="Q11" s="66">
        <f t="shared" si="6"/>
        <v>9</v>
      </c>
      <c r="R11" s="65">
        <f>VLOOKUP($A11,'Return Data'!$B$7:$R$2843,12,0)</f>
        <v>3.6774</v>
      </c>
      <c r="S11" s="66">
        <f t="shared" si="7"/>
        <v>10</v>
      </c>
      <c r="T11" s="65">
        <f>VLOOKUP($A11,'Return Data'!$B$7:$R$2843,13,0)</f>
        <v>5.1086999999999998</v>
      </c>
      <c r="U11" s="66">
        <f t="shared" si="8"/>
        <v>7</v>
      </c>
      <c r="V11" s="65">
        <f>VLOOKUP($A11,'Return Data'!$B$7:$R$2843,17,0)</f>
        <v>6.1757</v>
      </c>
      <c r="W11" s="66">
        <f t="shared" ref="W11:W19" si="10">RANK(V11,V$8:V$24,0)</f>
        <v>8</v>
      </c>
      <c r="X11" s="65">
        <f>VLOOKUP($A11,'Return Data'!$B$7:$R$2843,14,0)</f>
        <v>6.6604999999999999</v>
      </c>
      <c r="Y11" s="66">
        <f t="shared" ref="Y11:Y19" si="11">RANK(X11,X$8:X$24,0)</f>
        <v>8</v>
      </c>
      <c r="Z11" s="65">
        <f>VLOOKUP($A11,'Return Data'!$B$7:$R$2843,16,0)</f>
        <v>6.8032000000000004</v>
      </c>
      <c r="AA11" s="67">
        <f t="shared" si="9"/>
        <v>12</v>
      </c>
    </row>
    <row r="12" spans="1:27" x14ac:dyDescent="0.3">
      <c r="A12" s="63" t="s">
        <v>1210</v>
      </c>
      <c r="B12" s="64">
        <f>VLOOKUP($A12,'Return Data'!$B$7:$R$2843,3,0)</f>
        <v>44319</v>
      </c>
      <c r="C12" s="65">
        <f>VLOOKUP($A12,'Return Data'!$B$7:$R$2843,4,0)</f>
        <v>39.082999999999998</v>
      </c>
      <c r="D12" s="65">
        <f>VLOOKUP($A12,'Return Data'!$B$7:$R$2843,5,0)</f>
        <v>3.363</v>
      </c>
      <c r="E12" s="66">
        <f t="shared" si="0"/>
        <v>12</v>
      </c>
      <c r="F12" s="65">
        <f>VLOOKUP($A12,'Return Data'!$B$7:$R$2843,6,0)</f>
        <v>3.363</v>
      </c>
      <c r="G12" s="66">
        <f t="shared" si="1"/>
        <v>12</v>
      </c>
      <c r="H12" s="65">
        <f>VLOOKUP($A12,'Return Data'!$B$7:$R$2843,7,0)</f>
        <v>4.6336000000000004</v>
      </c>
      <c r="I12" s="66">
        <f t="shared" si="2"/>
        <v>7</v>
      </c>
      <c r="J12" s="65">
        <f>VLOOKUP($A12,'Return Data'!$B$7:$R$2843,8,0)</f>
        <v>5.3274999999999997</v>
      </c>
      <c r="K12" s="66">
        <f t="shared" si="3"/>
        <v>4</v>
      </c>
      <c r="L12" s="65">
        <f>VLOOKUP($A12,'Return Data'!$B$7:$R$2843,9,0)</f>
        <v>4.3612000000000002</v>
      </c>
      <c r="M12" s="66">
        <f t="shared" si="4"/>
        <v>5</v>
      </c>
      <c r="N12" s="65">
        <f>VLOOKUP($A12,'Return Data'!$B$7:$R$2843,10,0)</f>
        <v>4.0438000000000001</v>
      </c>
      <c r="O12" s="66">
        <f t="shared" si="5"/>
        <v>11</v>
      </c>
      <c r="P12" s="65">
        <f>VLOOKUP($A12,'Return Data'!$B$7:$R$2843,11,0)</f>
        <v>3.5739000000000001</v>
      </c>
      <c r="Q12" s="66">
        <f t="shared" si="6"/>
        <v>11</v>
      </c>
      <c r="R12" s="65">
        <f>VLOOKUP($A12,'Return Data'!$B$7:$R$2843,12,0)</f>
        <v>3.6762999999999999</v>
      </c>
      <c r="S12" s="66">
        <f t="shared" si="7"/>
        <v>11</v>
      </c>
      <c r="T12" s="65">
        <f>VLOOKUP($A12,'Return Data'!$B$7:$R$2843,13,0)</f>
        <v>4.9671000000000003</v>
      </c>
      <c r="U12" s="66">
        <f t="shared" si="8"/>
        <v>10</v>
      </c>
      <c r="V12" s="65">
        <f>VLOOKUP($A12,'Return Data'!$B$7:$R$2843,17,0)</f>
        <v>6.4187000000000003</v>
      </c>
      <c r="W12" s="66">
        <f t="shared" si="10"/>
        <v>4</v>
      </c>
      <c r="X12" s="65">
        <f>VLOOKUP($A12,'Return Data'!$B$7:$R$2843,14,0)</f>
        <v>6.9706999999999999</v>
      </c>
      <c r="Y12" s="66">
        <f t="shared" si="11"/>
        <v>3</v>
      </c>
      <c r="Z12" s="65">
        <f>VLOOKUP($A12,'Return Data'!$B$7:$R$2843,16,0)</f>
        <v>7.3434999999999997</v>
      </c>
      <c r="AA12" s="67">
        <f t="shared" si="9"/>
        <v>6</v>
      </c>
    </row>
    <row r="13" spans="1:27" x14ac:dyDescent="0.3">
      <c r="A13" s="63" t="s">
        <v>1212</v>
      </c>
      <c r="B13" s="64">
        <f>VLOOKUP($A13,'Return Data'!$B$7:$R$2843,3,0)</f>
        <v>44319</v>
      </c>
      <c r="C13" s="65">
        <f>VLOOKUP($A13,'Return Data'!$B$7:$R$2843,4,0)</f>
        <v>4435.9345000000003</v>
      </c>
      <c r="D13" s="65">
        <f>VLOOKUP($A13,'Return Data'!$B$7:$R$2843,5,0)</f>
        <v>4.2054999999999998</v>
      </c>
      <c r="E13" s="66">
        <f t="shared" si="0"/>
        <v>3</v>
      </c>
      <c r="F13" s="65">
        <f>VLOOKUP($A13,'Return Data'!$B$7:$R$2843,6,0)</f>
        <v>4.2054999999999998</v>
      </c>
      <c r="G13" s="66">
        <f t="shared" si="1"/>
        <v>3</v>
      </c>
      <c r="H13" s="65">
        <f>VLOOKUP($A13,'Return Data'!$B$7:$R$2843,7,0)</f>
        <v>4.9671000000000003</v>
      </c>
      <c r="I13" s="66">
        <f t="shared" si="2"/>
        <v>4</v>
      </c>
      <c r="J13" s="65">
        <f>VLOOKUP($A13,'Return Data'!$B$7:$R$2843,8,0)</f>
        <v>5.2186000000000003</v>
      </c>
      <c r="K13" s="66">
        <f t="shared" si="3"/>
        <v>5</v>
      </c>
      <c r="L13" s="65">
        <f>VLOOKUP($A13,'Return Data'!$B$7:$R$2843,9,0)</f>
        <v>4.3319000000000001</v>
      </c>
      <c r="M13" s="66">
        <f t="shared" si="4"/>
        <v>6</v>
      </c>
      <c r="N13" s="65">
        <f>VLOOKUP($A13,'Return Data'!$B$7:$R$2843,10,0)</f>
        <v>4.3821000000000003</v>
      </c>
      <c r="O13" s="66">
        <f t="shared" si="5"/>
        <v>5</v>
      </c>
      <c r="P13" s="65">
        <f>VLOOKUP($A13,'Return Data'!$B$7:$R$2843,11,0)</f>
        <v>3.8132000000000001</v>
      </c>
      <c r="Q13" s="66">
        <f t="shared" si="6"/>
        <v>4</v>
      </c>
      <c r="R13" s="65">
        <f>VLOOKUP($A13,'Return Data'!$B$7:$R$2843,12,0)</f>
        <v>4.0206</v>
      </c>
      <c r="S13" s="66">
        <f t="shared" si="7"/>
        <v>6</v>
      </c>
      <c r="T13" s="65">
        <f>VLOOKUP($A13,'Return Data'!$B$7:$R$2843,13,0)</f>
        <v>5.4713000000000003</v>
      </c>
      <c r="U13" s="66">
        <f t="shared" si="8"/>
        <v>3</v>
      </c>
      <c r="V13" s="65">
        <f>VLOOKUP($A13,'Return Data'!$B$7:$R$2843,17,0)</f>
        <v>6.6355000000000004</v>
      </c>
      <c r="W13" s="66">
        <f t="shared" si="10"/>
        <v>1</v>
      </c>
      <c r="X13" s="65">
        <f>VLOOKUP($A13,'Return Data'!$B$7:$R$2843,14,0)</f>
        <v>6.9927000000000001</v>
      </c>
      <c r="Y13" s="66">
        <f t="shared" si="11"/>
        <v>2</v>
      </c>
      <c r="Z13" s="65">
        <f>VLOOKUP($A13,'Return Data'!$B$7:$R$2843,16,0)</f>
        <v>7.1719999999999997</v>
      </c>
      <c r="AA13" s="67">
        <f t="shared" si="9"/>
        <v>9</v>
      </c>
    </row>
    <row r="14" spans="1:27" x14ac:dyDescent="0.3">
      <c r="A14" s="63" t="s">
        <v>1214</v>
      </c>
      <c r="B14" s="64">
        <f>VLOOKUP($A14,'Return Data'!$B$7:$R$2843,3,0)</f>
        <v>44319</v>
      </c>
      <c r="C14" s="65">
        <f>VLOOKUP($A14,'Return Data'!$B$7:$R$2843,4,0)</f>
        <v>294.15929999999997</v>
      </c>
      <c r="D14" s="65">
        <f>VLOOKUP($A14,'Return Data'!$B$7:$R$2843,5,0)</f>
        <v>3.9222999999999999</v>
      </c>
      <c r="E14" s="66">
        <f t="shared" si="0"/>
        <v>5</v>
      </c>
      <c r="F14" s="65">
        <f>VLOOKUP($A14,'Return Data'!$B$7:$R$2843,6,0)</f>
        <v>3.9222999999999999</v>
      </c>
      <c r="G14" s="66">
        <f t="shared" si="1"/>
        <v>5</v>
      </c>
      <c r="H14" s="65">
        <f>VLOOKUP($A14,'Return Data'!$B$7:$R$2843,7,0)</f>
        <v>4.9165000000000001</v>
      </c>
      <c r="I14" s="66">
        <f t="shared" si="2"/>
        <v>5</v>
      </c>
      <c r="J14" s="65">
        <f>VLOOKUP($A14,'Return Data'!$B$7:$R$2843,8,0)</f>
        <v>4.9558999999999997</v>
      </c>
      <c r="K14" s="66">
        <f t="shared" si="3"/>
        <v>7</v>
      </c>
      <c r="L14" s="65">
        <f>VLOOKUP($A14,'Return Data'!$B$7:$R$2843,9,0)</f>
        <v>4.1045999999999996</v>
      </c>
      <c r="M14" s="66">
        <f t="shared" si="4"/>
        <v>8</v>
      </c>
      <c r="N14" s="65">
        <f>VLOOKUP($A14,'Return Data'!$B$7:$R$2843,10,0)</f>
        <v>4.2497999999999996</v>
      </c>
      <c r="O14" s="66">
        <f t="shared" si="5"/>
        <v>9</v>
      </c>
      <c r="P14" s="65">
        <f>VLOOKUP($A14,'Return Data'!$B$7:$R$2843,11,0)</f>
        <v>3.7201</v>
      </c>
      <c r="Q14" s="66">
        <f t="shared" si="6"/>
        <v>7</v>
      </c>
      <c r="R14" s="65">
        <f>VLOOKUP($A14,'Return Data'!$B$7:$R$2843,12,0)</f>
        <v>3.9748999999999999</v>
      </c>
      <c r="S14" s="66">
        <f t="shared" si="7"/>
        <v>7</v>
      </c>
      <c r="T14" s="65">
        <f>VLOOKUP($A14,'Return Data'!$B$7:$R$2843,13,0)</f>
        <v>5.3464</v>
      </c>
      <c r="U14" s="66">
        <f t="shared" si="8"/>
        <v>4</v>
      </c>
      <c r="V14" s="65">
        <f>VLOOKUP($A14,'Return Data'!$B$7:$R$2843,17,0)</f>
        <v>6.3304999999999998</v>
      </c>
      <c r="W14" s="66">
        <f t="shared" si="10"/>
        <v>5</v>
      </c>
      <c r="X14" s="65">
        <f>VLOOKUP($A14,'Return Data'!$B$7:$R$2843,14,0)</f>
        <v>6.8620999999999999</v>
      </c>
      <c r="Y14" s="66">
        <f t="shared" si="11"/>
        <v>6</v>
      </c>
      <c r="Z14" s="65">
        <f>VLOOKUP($A14,'Return Data'!$B$7:$R$2843,16,0)</f>
        <v>7.3742999999999999</v>
      </c>
      <c r="AA14" s="67">
        <f t="shared" si="9"/>
        <v>5</v>
      </c>
    </row>
    <row r="15" spans="1:27" x14ac:dyDescent="0.3">
      <c r="A15" s="63" t="s">
        <v>1217</v>
      </c>
      <c r="B15" s="64">
        <f>VLOOKUP($A15,'Return Data'!$B$7:$R$2843,3,0)</f>
        <v>44319</v>
      </c>
      <c r="C15" s="65">
        <f>VLOOKUP($A15,'Return Data'!$B$7:$R$2843,4,0)</f>
        <v>32.000399999999999</v>
      </c>
      <c r="D15" s="65">
        <f>VLOOKUP($A15,'Return Data'!$B$7:$R$2843,5,0)</f>
        <v>2.9662999999999999</v>
      </c>
      <c r="E15" s="66">
        <f t="shared" si="0"/>
        <v>13</v>
      </c>
      <c r="F15" s="65">
        <f>VLOOKUP($A15,'Return Data'!$B$7:$R$2843,6,0)</f>
        <v>2.9662999999999999</v>
      </c>
      <c r="G15" s="66">
        <f t="shared" si="1"/>
        <v>13</v>
      </c>
      <c r="H15" s="65">
        <f>VLOOKUP($A15,'Return Data'!$B$7:$R$2843,7,0)</f>
        <v>3.6850999999999998</v>
      </c>
      <c r="I15" s="66">
        <f t="shared" si="2"/>
        <v>13</v>
      </c>
      <c r="J15" s="65">
        <f>VLOOKUP($A15,'Return Data'!$B$7:$R$2843,8,0)</f>
        <v>4.2271000000000001</v>
      </c>
      <c r="K15" s="66">
        <f t="shared" si="3"/>
        <v>13</v>
      </c>
      <c r="L15" s="65">
        <f>VLOOKUP($A15,'Return Data'!$B$7:$R$2843,9,0)</f>
        <v>3.4081000000000001</v>
      </c>
      <c r="M15" s="66">
        <f t="shared" si="4"/>
        <v>14</v>
      </c>
      <c r="N15" s="65">
        <f>VLOOKUP($A15,'Return Data'!$B$7:$R$2843,10,0)</f>
        <v>3.6619000000000002</v>
      </c>
      <c r="O15" s="66">
        <f t="shared" si="5"/>
        <v>13</v>
      </c>
      <c r="P15" s="65">
        <f>VLOOKUP($A15,'Return Data'!$B$7:$R$2843,11,0)</f>
        <v>2.9754999999999998</v>
      </c>
      <c r="Q15" s="66">
        <f t="shared" si="6"/>
        <v>14</v>
      </c>
      <c r="R15" s="65">
        <f>VLOOKUP($A15,'Return Data'!$B$7:$R$2843,12,0)</f>
        <v>2.9834999999999998</v>
      </c>
      <c r="S15" s="66">
        <f t="shared" si="7"/>
        <v>15</v>
      </c>
      <c r="T15" s="65">
        <f>VLOOKUP($A15,'Return Data'!$B$7:$R$2843,13,0)</f>
        <v>4.1538000000000004</v>
      </c>
      <c r="U15" s="66">
        <f t="shared" si="8"/>
        <v>14</v>
      </c>
      <c r="V15" s="65">
        <f>VLOOKUP($A15,'Return Data'!$B$7:$R$2843,17,0)</f>
        <v>5.1947999999999999</v>
      </c>
      <c r="W15" s="66">
        <f t="shared" si="10"/>
        <v>14</v>
      </c>
      <c r="X15" s="65">
        <f>VLOOKUP($A15,'Return Data'!$B$7:$R$2843,14,0)</f>
        <v>5.6962000000000002</v>
      </c>
      <c r="Y15" s="66">
        <f t="shared" si="11"/>
        <v>12</v>
      </c>
      <c r="Z15" s="65">
        <f>VLOOKUP($A15,'Return Data'!$B$7:$R$2843,16,0)</f>
        <v>6.5934999999999997</v>
      </c>
      <c r="AA15" s="67">
        <f t="shared" si="9"/>
        <v>13</v>
      </c>
    </row>
    <row r="16" spans="1:27" x14ac:dyDescent="0.3">
      <c r="A16" s="63" t="s">
        <v>1220</v>
      </c>
      <c r="B16" s="64">
        <f>VLOOKUP($A16,'Return Data'!$B$7:$R$2843,3,0)</f>
        <v>44319</v>
      </c>
      <c r="C16" s="65">
        <f>VLOOKUP($A16,'Return Data'!$B$7:$R$2843,4,0)</f>
        <v>2401.7685999999999</v>
      </c>
      <c r="D16" s="65">
        <f>VLOOKUP($A16,'Return Data'!$B$7:$R$2843,5,0)</f>
        <v>3.7928999999999999</v>
      </c>
      <c r="E16" s="66">
        <f t="shared" si="0"/>
        <v>8</v>
      </c>
      <c r="F16" s="65">
        <f>VLOOKUP($A16,'Return Data'!$B$7:$R$2843,6,0)</f>
        <v>3.7928999999999999</v>
      </c>
      <c r="G16" s="66">
        <f t="shared" si="1"/>
        <v>8</v>
      </c>
      <c r="H16" s="65">
        <f>VLOOKUP($A16,'Return Data'!$B$7:$R$2843,7,0)</f>
        <v>5.0201000000000002</v>
      </c>
      <c r="I16" s="66">
        <f t="shared" si="2"/>
        <v>3</v>
      </c>
      <c r="J16" s="65">
        <f>VLOOKUP($A16,'Return Data'!$B$7:$R$2843,8,0)</f>
        <v>6.0060000000000002</v>
      </c>
      <c r="K16" s="66">
        <f t="shared" si="3"/>
        <v>2</v>
      </c>
      <c r="L16" s="65">
        <f>VLOOKUP($A16,'Return Data'!$B$7:$R$2843,9,0)</f>
        <v>4.4939999999999998</v>
      </c>
      <c r="M16" s="66">
        <f t="shared" si="4"/>
        <v>3</v>
      </c>
      <c r="N16" s="65">
        <f>VLOOKUP($A16,'Return Data'!$B$7:$R$2843,10,0)</f>
        <v>4.5671999999999997</v>
      </c>
      <c r="O16" s="66">
        <f t="shared" si="5"/>
        <v>2</v>
      </c>
      <c r="P16" s="65">
        <f>VLOOKUP($A16,'Return Data'!$B$7:$R$2843,11,0)</f>
        <v>3.7010999999999998</v>
      </c>
      <c r="Q16" s="66">
        <f t="shared" si="6"/>
        <v>8</v>
      </c>
      <c r="R16" s="65">
        <f>VLOOKUP($A16,'Return Data'!$B$7:$R$2843,12,0)</f>
        <v>3.6758000000000002</v>
      </c>
      <c r="S16" s="66">
        <f t="shared" si="7"/>
        <v>12</v>
      </c>
      <c r="T16" s="65">
        <f>VLOOKUP($A16,'Return Data'!$B$7:$R$2843,13,0)</f>
        <v>4.9855</v>
      </c>
      <c r="U16" s="66">
        <f t="shared" si="8"/>
        <v>9</v>
      </c>
      <c r="V16" s="65">
        <f>VLOOKUP($A16,'Return Data'!$B$7:$R$2843,17,0)</f>
        <v>5.6759000000000004</v>
      </c>
      <c r="W16" s="66">
        <f t="shared" si="10"/>
        <v>13</v>
      </c>
      <c r="X16" s="65">
        <f>VLOOKUP($A16,'Return Data'!$B$7:$R$2843,14,0)</f>
        <v>6.3742999999999999</v>
      </c>
      <c r="Y16" s="66">
        <f t="shared" si="11"/>
        <v>11</v>
      </c>
      <c r="Z16" s="65">
        <f>VLOOKUP($A16,'Return Data'!$B$7:$R$2843,16,0)</f>
        <v>7.7850000000000001</v>
      </c>
      <c r="AA16" s="67">
        <f t="shared" si="9"/>
        <v>1</v>
      </c>
    </row>
    <row r="17" spans="1:27" x14ac:dyDescent="0.3">
      <c r="A17" s="63" t="s">
        <v>1224</v>
      </c>
      <c r="B17" s="64">
        <f>VLOOKUP($A17,'Return Data'!$B$7:$R$2843,3,0)</f>
        <v>44319</v>
      </c>
      <c r="C17" s="65">
        <f>VLOOKUP($A17,'Return Data'!$B$7:$R$2843,4,0)</f>
        <v>3479.0560999999998</v>
      </c>
      <c r="D17" s="65">
        <f>VLOOKUP($A17,'Return Data'!$B$7:$R$2843,5,0)</f>
        <v>3.4546999999999999</v>
      </c>
      <c r="E17" s="66">
        <f t="shared" si="0"/>
        <v>11</v>
      </c>
      <c r="F17" s="65">
        <f>VLOOKUP($A17,'Return Data'!$B$7:$R$2843,6,0)</f>
        <v>3.4546999999999999</v>
      </c>
      <c r="G17" s="66">
        <f t="shared" si="1"/>
        <v>11</v>
      </c>
      <c r="H17" s="65">
        <f>VLOOKUP($A17,'Return Data'!$B$7:$R$2843,7,0)</f>
        <v>3.9986000000000002</v>
      </c>
      <c r="I17" s="66">
        <f t="shared" si="2"/>
        <v>12</v>
      </c>
      <c r="J17" s="65">
        <f>VLOOKUP($A17,'Return Data'!$B$7:$R$2843,8,0)</f>
        <v>4.4690000000000003</v>
      </c>
      <c r="K17" s="66">
        <f t="shared" si="3"/>
        <v>12</v>
      </c>
      <c r="L17" s="65">
        <f>VLOOKUP($A17,'Return Data'!$B$7:$R$2843,9,0)</f>
        <v>3.8639999999999999</v>
      </c>
      <c r="M17" s="66">
        <f t="shared" si="4"/>
        <v>11</v>
      </c>
      <c r="N17" s="65">
        <f>VLOOKUP($A17,'Return Data'!$B$7:$R$2843,10,0)</f>
        <v>4.1634000000000002</v>
      </c>
      <c r="O17" s="66">
        <f t="shared" si="5"/>
        <v>10</v>
      </c>
      <c r="P17" s="65">
        <f>VLOOKUP($A17,'Return Data'!$B$7:$R$2843,11,0)</f>
        <v>3.6676000000000002</v>
      </c>
      <c r="Q17" s="66">
        <f t="shared" si="6"/>
        <v>10</v>
      </c>
      <c r="R17" s="65">
        <f>VLOOKUP($A17,'Return Data'!$B$7:$R$2843,12,0)</f>
        <v>3.8862000000000001</v>
      </c>
      <c r="S17" s="66">
        <f t="shared" si="7"/>
        <v>8</v>
      </c>
      <c r="T17" s="65">
        <f>VLOOKUP($A17,'Return Data'!$B$7:$R$2843,13,0)</f>
        <v>4.7192999999999996</v>
      </c>
      <c r="U17" s="66">
        <f t="shared" si="8"/>
        <v>12</v>
      </c>
      <c r="V17" s="65">
        <f>VLOOKUP($A17,'Return Data'!$B$7:$R$2843,17,0)</f>
        <v>6.0336999999999996</v>
      </c>
      <c r="W17" s="66">
        <f t="shared" si="10"/>
        <v>9</v>
      </c>
      <c r="X17" s="65">
        <f>VLOOKUP($A17,'Return Data'!$B$7:$R$2843,14,0)</f>
        <v>6.7195999999999998</v>
      </c>
      <c r="Y17" s="66">
        <f t="shared" si="11"/>
        <v>7</v>
      </c>
      <c r="Z17" s="65">
        <f>VLOOKUP($A17,'Return Data'!$B$7:$R$2843,16,0)</f>
        <v>7.2484999999999999</v>
      </c>
      <c r="AA17" s="67">
        <f t="shared" si="9"/>
        <v>8</v>
      </c>
    </row>
    <row r="18" spans="1:27" x14ac:dyDescent="0.3">
      <c r="A18" s="63" t="s">
        <v>1227</v>
      </c>
      <c r="B18" s="64">
        <f>VLOOKUP($A18,'Return Data'!$B$7:$R$2843,3,0)</f>
        <v>44319</v>
      </c>
      <c r="C18" s="65">
        <f>VLOOKUP($A18,'Return Data'!$B$7:$R$2843,4,0)</f>
        <v>31.235188240587998</v>
      </c>
      <c r="D18" s="65">
        <f>VLOOKUP($A18,'Return Data'!$B$7:$R$2843,5,0)</f>
        <v>2.8635000000000002</v>
      </c>
      <c r="E18" s="66">
        <f t="shared" si="0"/>
        <v>14</v>
      </c>
      <c r="F18" s="65">
        <f>VLOOKUP($A18,'Return Data'!$B$7:$R$2843,6,0)</f>
        <v>2.8635000000000002</v>
      </c>
      <c r="G18" s="66">
        <f t="shared" si="1"/>
        <v>14</v>
      </c>
      <c r="H18" s="65">
        <f>VLOOKUP($A18,'Return Data'!$B$7:$R$2843,7,0)</f>
        <v>2.8058999999999998</v>
      </c>
      <c r="I18" s="66">
        <f t="shared" si="2"/>
        <v>15</v>
      </c>
      <c r="J18" s="65">
        <f>VLOOKUP($A18,'Return Data'!$B$7:$R$2843,8,0)</f>
        <v>2.9956</v>
      </c>
      <c r="K18" s="66">
        <f t="shared" si="3"/>
        <v>16</v>
      </c>
      <c r="L18" s="65">
        <f>VLOOKUP($A18,'Return Data'!$B$7:$R$2843,9,0)</f>
        <v>2.8062</v>
      </c>
      <c r="M18" s="66">
        <f t="shared" si="4"/>
        <v>15</v>
      </c>
      <c r="N18" s="65">
        <f>VLOOKUP($A18,'Return Data'!$B$7:$R$2843,10,0)</f>
        <v>2.8976000000000002</v>
      </c>
      <c r="O18" s="66">
        <f t="shared" si="5"/>
        <v>16</v>
      </c>
      <c r="P18" s="65">
        <f>VLOOKUP($A18,'Return Data'!$B$7:$R$2843,11,0)</f>
        <v>2.7911999999999999</v>
      </c>
      <c r="Q18" s="66">
        <f t="shared" si="6"/>
        <v>15</v>
      </c>
      <c r="R18" s="65">
        <f>VLOOKUP($A18,'Return Data'!$B$7:$R$2843,12,0)</f>
        <v>2.9885000000000002</v>
      </c>
      <c r="S18" s="66">
        <f t="shared" si="7"/>
        <v>14</v>
      </c>
      <c r="T18" s="65">
        <f>VLOOKUP($A18,'Return Data'!$B$7:$R$2843,13,0)</f>
        <v>4.0471000000000004</v>
      </c>
      <c r="U18" s="66">
        <f t="shared" si="8"/>
        <v>15</v>
      </c>
      <c r="V18" s="65">
        <f>VLOOKUP($A18,'Return Data'!$B$7:$R$2843,17,0)</f>
        <v>5.9154999999999998</v>
      </c>
      <c r="W18" s="66">
        <f t="shared" si="10"/>
        <v>11</v>
      </c>
      <c r="X18" s="65">
        <f>VLOOKUP($A18,'Return Data'!$B$7:$R$2843,14,0)</f>
        <v>6.4593999999999996</v>
      </c>
      <c r="Y18" s="66">
        <f t="shared" si="11"/>
        <v>10</v>
      </c>
      <c r="Z18" s="65">
        <f>VLOOKUP($A18,'Return Data'!$B$7:$R$2843,16,0)</f>
        <v>7.5045000000000002</v>
      </c>
      <c r="AA18" s="67">
        <f t="shared" si="9"/>
        <v>4</v>
      </c>
    </row>
    <row r="19" spans="1:27" x14ac:dyDescent="0.3">
      <c r="A19" s="63" t="s">
        <v>1228</v>
      </c>
      <c r="B19" s="64">
        <f>VLOOKUP($A19,'Return Data'!$B$7:$R$2843,3,0)</f>
        <v>44319</v>
      </c>
      <c r="C19" s="65">
        <f>VLOOKUP($A19,'Return Data'!$B$7:$R$2843,4,0)</f>
        <v>3207.4434999999999</v>
      </c>
      <c r="D19" s="65">
        <f>VLOOKUP($A19,'Return Data'!$B$7:$R$2843,5,0)</f>
        <v>3.7789000000000001</v>
      </c>
      <c r="E19" s="66">
        <f t="shared" si="0"/>
        <v>9</v>
      </c>
      <c r="F19" s="65">
        <f>VLOOKUP($A19,'Return Data'!$B$7:$R$2843,6,0)</f>
        <v>3.7789000000000001</v>
      </c>
      <c r="G19" s="66">
        <f t="shared" si="1"/>
        <v>9</v>
      </c>
      <c r="H19" s="65">
        <f>VLOOKUP($A19,'Return Data'!$B$7:$R$2843,7,0)</f>
        <v>4.2865000000000002</v>
      </c>
      <c r="I19" s="66">
        <f t="shared" si="2"/>
        <v>10</v>
      </c>
      <c r="J19" s="65">
        <f>VLOOKUP($A19,'Return Data'!$B$7:$R$2843,8,0)</f>
        <v>4.6243999999999996</v>
      </c>
      <c r="K19" s="66">
        <f t="shared" si="3"/>
        <v>10</v>
      </c>
      <c r="L19" s="65">
        <f>VLOOKUP($A19,'Return Data'!$B$7:$R$2843,9,0)</f>
        <v>3.9243000000000001</v>
      </c>
      <c r="M19" s="66">
        <f t="shared" si="4"/>
        <v>10</v>
      </c>
      <c r="N19" s="65">
        <f>VLOOKUP($A19,'Return Data'!$B$7:$R$2843,10,0)</f>
        <v>4.3207000000000004</v>
      </c>
      <c r="O19" s="66">
        <f t="shared" si="5"/>
        <v>6</v>
      </c>
      <c r="P19" s="65">
        <f>VLOOKUP($A19,'Return Data'!$B$7:$R$2843,11,0)</f>
        <v>3.8622000000000001</v>
      </c>
      <c r="Q19" s="66">
        <f t="shared" si="6"/>
        <v>3</v>
      </c>
      <c r="R19" s="65">
        <f>VLOOKUP($A19,'Return Data'!$B$7:$R$2843,12,0)</f>
        <v>4.0659999999999998</v>
      </c>
      <c r="S19" s="66">
        <f t="shared" si="7"/>
        <v>3</v>
      </c>
      <c r="T19" s="65">
        <f>VLOOKUP($A19,'Return Data'!$B$7:$R$2843,13,0)</f>
        <v>5.0644999999999998</v>
      </c>
      <c r="U19" s="66">
        <f t="shared" si="8"/>
        <v>8</v>
      </c>
      <c r="V19" s="65">
        <f>VLOOKUP($A19,'Return Data'!$B$7:$R$2843,17,0)</f>
        <v>6.2986000000000004</v>
      </c>
      <c r="W19" s="66">
        <f t="shared" si="10"/>
        <v>6</v>
      </c>
      <c r="X19" s="65">
        <f>VLOOKUP($A19,'Return Data'!$B$7:$R$2843,14,0)</f>
        <v>6.9503000000000004</v>
      </c>
      <c r="Y19" s="66">
        <f t="shared" si="11"/>
        <v>4</v>
      </c>
      <c r="Z19" s="65">
        <f>VLOOKUP($A19,'Return Data'!$B$7:$R$2843,16,0)</f>
        <v>7.6087999999999996</v>
      </c>
      <c r="AA19" s="67">
        <f t="shared" si="9"/>
        <v>3</v>
      </c>
    </row>
    <row r="20" spans="1:27" x14ac:dyDescent="0.3">
      <c r="A20" s="63" t="s">
        <v>1231</v>
      </c>
      <c r="B20" s="64">
        <f>VLOOKUP($A20,'Return Data'!$B$7:$R$2843,3,0)</f>
        <v>44319</v>
      </c>
      <c r="C20" s="65">
        <f>VLOOKUP($A20,'Return Data'!$B$7:$R$2843,4,0)</f>
        <v>1045.8349000000001</v>
      </c>
      <c r="D20" s="65">
        <f>VLOOKUP($A20,'Return Data'!$B$7:$R$2843,5,0)</f>
        <v>2.6507000000000001</v>
      </c>
      <c r="E20" s="66">
        <f t="shared" si="0"/>
        <v>16</v>
      </c>
      <c r="F20" s="65">
        <f>VLOOKUP($A20,'Return Data'!$B$7:$R$2843,6,0)</f>
        <v>2.6507000000000001</v>
      </c>
      <c r="G20" s="66">
        <f t="shared" si="1"/>
        <v>16</v>
      </c>
      <c r="H20" s="65">
        <f>VLOOKUP($A20,'Return Data'!$B$7:$R$2843,7,0)</f>
        <v>3.0320999999999998</v>
      </c>
      <c r="I20" s="66">
        <f t="shared" si="2"/>
        <v>14</v>
      </c>
      <c r="J20" s="65">
        <f>VLOOKUP($A20,'Return Data'!$B$7:$R$2843,8,0)</f>
        <v>3.0009000000000001</v>
      </c>
      <c r="K20" s="66">
        <f t="shared" si="3"/>
        <v>15</v>
      </c>
      <c r="L20" s="65">
        <f>VLOOKUP($A20,'Return Data'!$B$7:$R$2843,9,0)</f>
        <v>2.7048999999999999</v>
      </c>
      <c r="M20" s="66">
        <f t="shared" si="4"/>
        <v>16</v>
      </c>
      <c r="N20" s="65">
        <f>VLOOKUP($A20,'Return Data'!$B$7:$R$2843,10,0)</f>
        <v>3.0228999999999999</v>
      </c>
      <c r="O20" s="66">
        <f t="shared" si="5"/>
        <v>15</v>
      </c>
      <c r="P20" s="65">
        <f>VLOOKUP($A20,'Return Data'!$B$7:$R$2843,11,0)</f>
        <v>2.7172000000000001</v>
      </c>
      <c r="Q20" s="66">
        <f t="shared" si="6"/>
        <v>16</v>
      </c>
      <c r="R20" s="65">
        <f>VLOOKUP($A20,'Return Data'!$B$7:$R$2843,12,0)</f>
        <v>2.8791000000000002</v>
      </c>
      <c r="S20" s="66">
        <f t="shared" si="7"/>
        <v>16</v>
      </c>
      <c r="T20" s="65"/>
      <c r="U20" s="66"/>
      <c r="V20" s="65"/>
      <c r="W20" s="66"/>
      <c r="X20" s="65"/>
      <c r="Y20" s="66"/>
      <c r="Z20" s="65">
        <f>VLOOKUP($A20,'Return Data'!$B$7:$R$2843,16,0)</f>
        <v>3.9428000000000001</v>
      </c>
      <c r="AA20" s="67">
        <f t="shared" si="9"/>
        <v>17</v>
      </c>
    </row>
    <row r="21" spans="1:27" x14ac:dyDescent="0.3">
      <c r="A21" s="63" t="s">
        <v>1235</v>
      </c>
      <c r="B21" s="64">
        <f>VLOOKUP($A21,'Return Data'!$B$7:$R$2843,3,0)</f>
        <v>44319</v>
      </c>
      <c r="C21" s="65">
        <f>VLOOKUP($A21,'Return Data'!$B$7:$R$2843,4,0)</f>
        <v>32.683999999999997</v>
      </c>
      <c r="D21" s="65">
        <f>VLOOKUP($A21,'Return Data'!$B$7:$R$2843,5,0)</f>
        <v>3.8725999999999998</v>
      </c>
      <c r="E21" s="66">
        <f t="shared" si="0"/>
        <v>6</v>
      </c>
      <c r="F21" s="65">
        <f>VLOOKUP($A21,'Return Data'!$B$7:$R$2843,6,0)</f>
        <v>3.8725999999999998</v>
      </c>
      <c r="G21" s="66">
        <f t="shared" si="1"/>
        <v>6</v>
      </c>
      <c r="H21" s="65">
        <f>VLOOKUP($A21,'Return Data'!$B$7:$R$2843,7,0)</f>
        <v>4.5507999999999997</v>
      </c>
      <c r="I21" s="66">
        <f t="shared" si="2"/>
        <v>8</v>
      </c>
      <c r="J21" s="65">
        <f>VLOOKUP($A21,'Return Data'!$B$7:$R$2843,8,0)</f>
        <v>4.7629000000000001</v>
      </c>
      <c r="K21" s="66">
        <f t="shared" si="3"/>
        <v>8</v>
      </c>
      <c r="L21" s="65">
        <f>VLOOKUP($A21,'Return Data'!$B$7:$R$2843,9,0)</f>
        <v>3.8338999999999999</v>
      </c>
      <c r="M21" s="66">
        <f t="shared" si="4"/>
        <v>12</v>
      </c>
      <c r="N21" s="65">
        <f>VLOOKUP($A21,'Return Data'!$B$7:$R$2843,10,0)</f>
        <v>3.9603000000000002</v>
      </c>
      <c r="O21" s="66">
        <f t="shared" si="5"/>
        <v>12</v>
      </c>
      <c r="P21" s="65">
        <f>VLOOKUP($A21,'Return Data'!$B$7:$R$2843,11,0)</f>
        <v>3.4674999999999998</v>
      </c>
      <c r="Q21" s="66">
        <f t="shared" si="6"/>
        <v>12</v>
      </c>
      <c r="R21" s="65">
        <f>VLOOKUP($A21,'Return Data'!$B$7:$R$2843,12,0)</f>
        <v>3.7258</v>
      </c>
      <c r="S21" s="66">
        <f t="shared" si="7"/>
        <v>9</v>
      </c>
      <c r="T21" s="65">
        <f>VLOOKUP($A21,'Return Data'!$B$7:$R$2843,13,0)</f>
        <v>4.8680000000000003</v>
      </c>
      <c r="U21" s="66">
        <f>RANK(T21,T$8:T$24,0)</f>
        <v>11</v>
      </c>
      <c r="V21" s="65">
        <f>VLOOKUP($A21,'Return Data'!$B$7:$R$2843,17,0)</f>
        <v>6.0023999999999997</v>
      </c>
      <c r="W21" s="66">
        <f>RANK(V21,V$8:V$24,0)</f>
        <v>10</v>
      </c>
      <c r="X21" s="65">
        <f>VLOOKUP($A21,'Return Data'!$B$7:$R$2843,14,0)</f>
        <v>6.4622999999999999</v>
      </c>
      <c r="Y21" s="66">
        <f>RANK(X21,X$8:X$24,0)</f>
        <v>9</v>
      </c>
      <c r="Z21" s="65">
        <f>VLOOKUP($A21,'Return Data'!$B$7:$R$2843,16,0)</f>
        <v>7.2976999999999999</v>
      </c>
      <c r="AA21" s="67">
        <f t="shared" si="9"/>
        <v>7</v>
      </c>
    </row>
    <row r="22" spans="1:27" x14ac:dyDescent="0.3">
      <c r="A22" s="63" t="s">
        <v>1237</v>
      </c>
      <c r="B22" s="64">
        <f>VLOOKUP($A22,'Return Data'!$B$7:$R$2843,3,0)</f>
        <v>44319</v>
      </c>
      <c r="C22" s="65">
        <f>VLOOKUP($A22,'Return Data'!$B$7:$R$2843,4,0)</f>
        <v>11.717700000000001</v>
      </c>
      <c r="D22" s="65">
        <f>VLOOKUP($A22,'Return Data'!$B$7:$R$2843,5,0)</f>
        <v>2.8041</v>
      </c>
      <c r="E22" s="66">
        <f t="shared" si="0"/>
        <v>15</v>
      </c>
      <c r="F22" s="65">
        <f>VLOOKUP($A22,'Return Data'!$B$7:$R$2843,6,0)</f>
        <v>2.8041</v>
      </c>
      <c r="G22" s="66">
        <f t="shared" si="1"/>
        <v>15</v>
      </c>
      <c r="H22" s="65">
        <f>VLOOKUP($A22,'Return Data'!$B$7:$R$2843,7,0)</f>
        <v>2.8050000000000002</v>
      </c>
      <c r="I22" s="66">
        <f t="shared" si="2"/>
        <v>16</v>
      </c>
      <c r="J22" s="65">
        <f>VLOOKUP($A22,'Return Data'!$B$7:$R$2843,8,0)</f>
        <v>3.3416999999999999</v>
      </c>
      <c r="K22" s="66">
        <f t="shared" si="3"/>
        <v>14</v>
      </c>
      <c r="L22" s="65">
        <f>VLOOKUP($A22,'Return Data'!$B$7:$R$2843,9,0)</f>
        <v>3.5131000000000001</v>
      </c>
      <c r="M22" s="66">
        <f t="shared" si="4"/>
        <v>13</v>
      </c>
      <c r="N22" s="65">
        <f>VLOOKUP($A22,'Return Data'!$B$7:$R$2843,10,0)</f>
        <v>3.4838</v>
      </c>
      <c r="O22" s="66">
        <f t="shared" si="5"/>
        <v>14</v>
      </c>
      <c r="P22" s="65">
        <f>VLOOKUP($A22,'Return Data'!$B$7:$R$2843,11,0)</f>
        <v>3.3717000000000001</v>
      </c>
      <c r="Q22" s="66">
        <f t="shared" si="6"/>
        <v>13</v>
      </c>
      <c r="R22" s="65">
        <f>VLOOKUP($A22,'Return Data'!$B$7:$R$2843,12,0)</f>
        <v>3.4864999999999999</v>
      </c>
      <c r="S22" s="66">
        <f t="shared" si="7"/>
        <v>13</v>
      </c>
      <c r="T22" s="65">
        <f>VLOOKUP($A22,'Return Data'!$B$7:$R$2843,13,0)</f>
        <v>4.1565000000000003</v>
      </c>
      <c r="U22" s="66">
        <f>RANK(T22,T$8:T$24,0)</f>
        <v>13</v>
      </c>
      <c r="V22" s="65">
        <f>VLOOKUP($A22,'Return Data'!$B$7:$R$2843,17,0)</f>
        <v>5.7412999999999998</v>
      </c>
      <c r="W22" s="66">
        <f>RANK(V22,V$8:V$24,0)</f>
        <v>12</v>
      </c>
      <c r="X22" s="65"/>
      <c r="Y22" s="66"/>
      <c r="Z22" s="65">
        <f>VLOOKUP($A22,'Return Data'!$B$7:$R$2843,16,0)</f>
        <v>6.2796000000000003</v>
      </c>
      <c r="AA22" s="67">
        <f t="shared" si="9"/>
        <v>14</v>
      </c>
    </row>
    <row r="23" spans="1:27" x14ac:dyDescent="0.3">
      <c r="A23" s="63" t="s">
        <v>1239</v>
      </c>
      <c r="B23" s="64">
        <f>VLOOKUP($A23,'Return Data'!$B$7:$R$2843,3,0)</f>
        <v>44319</v>
      </c>
      <c r="C23" s="65">
        <f>VLOOKUP($A23,'Return Data'!$B$7:$R$2843,4,0)</f>
        <v>3655.7916</v>
      </c>
      <c r="D23" s="65">
        <f>VLOOKUP($A23,'Return Data'!$B$7:$R$2843,5,0)</f>
        <v>4.2144000000000004</v>
      </c>
      <c r="E23" s="66">
        <f t="shared" si="0"/>
        <v>2</v>
      </c>
      <c r="F23" s="65">
        <f>VLOOKUP($A23,'Return Data'!$B$7:$R$2843,6,0)</f>
        <v>4.2144000000000004</v>
      </c>
      <c r="G23" s="66">
        <f t="shared" si="1"/>
        <v>2</v>
      </c>
      <c r="H23" s="65">
        <f>VLOOKUP($A23,'Return Data'!$B$7:$R$2843,7,0)</f>
        <v>5.1845999999999997</v>
      </c>
      <c r="I23" s="66">
        <f t="shared" si="2"/>
        <v>2</v>
      </c>
      <c r="J23" s="65">
        <f>VLOOKUP($A23,'Return Data'!$B$7:$R$2843,8,0)</f>
        <v>5.6666999999999996</v>
      </c>
      <c r="K23" s="66">
        <f t="shared" si="3"/>
        <v>3</v>
      </c>
      <c r="L23" s="65">
        <f>VLOOKUP($A23,'Return Data'!$B$7:$R$2843,9,0)</f>
        <v>4.8066000000000004</v>
      </c>
      <c r="M23" s="66">
        <f t="shared" si="4"/>
        <v>2</v>
      </c>
      <c r="N23" s="65">
        <f>VLOOKUP($A23,'Return Data'!$B$7:$R$2843,10,0)</f>
        <v>4.7717000000000001</v>
      </c>
      <c r="O23" s="66">
        <f t="shared" si="5"/>
        <v>1</v>
      </c>
      <c r="P23" s="65">
        <f>VLOOKUP($A23,'Return Data'!$B$7:$R$2843,11,0)</f>
        <v>4.0503999999999998</v>
      </c>
      <c r="Q23" s="66">
        <f t="shared" si="6"/>
        <v>1</v>
      </c>
      <c r="R23" s="65">
        <f>VLOOKUP($A23,'Return Data'!$B$7:$R$2843,12,0)</f>
        <v>4.2832999999999997</v>
      </c>
      <c r="S23" s="66">
        <f t="shared" si="7"/>
        <v>1</v>
      </c>
      <c r="T23" s="65">
        <f>VLOOKUP($A23,'Return Data'!$B$7:$R$2843,13,0)</f>
        <v>5.5827</v>
      </c>
      <c r="U23" s="66">
        <f>RANK(T23,T$8:T$24,0)</f>
        <v>2</v>
      </c>
      <c r="V23" s="65">
        <f>VLOOKUP($A23,'Return Data'!$B$7:$R$2843,17,0)</f>
        <v>6.4428999999999998</v>
      </c>
      <c r="W23" s="66">
        <f>RANK(V23,V$8:V$24,0)</f>
        <v>3</v>
      </c>
      <c r="X23" s="65">
        <f>VLOOKUP($A23,'Return Data'!$B$7:$R$2843,14,0)</f>
        <v>4.4115000000000002</v>
      </c>
      <c r="Y23" s="66">
        <f>RANK(X23,X$8:X$24,0)</f>
        <v>13</v>
      </c>
      <c r="Z23" s="65">
        <f>VLOOKUP($A23,'Return Data'!$B$7:$R$2843,16,0)</f>
        <v>6.8548999999999998</v>
      </c>
      <c r="AA23" s="67">
        <f t="shared" si="9"/>
        <v>11</v>
      </c>
    </row>
    <row r="24" spans="1:27" x14ac:dyDescent="0.3">
      <c r="A24" s="63" t="s">
        <v>1241</v>
      </c>
      <c r="B24" s="64">
        <f>VLOOKUP($A24,'Return Data'!$B$7:$R$2843,3,0)</f>
        <v>44319</v>
      </c>
      <c r="C24" s="65">
        <f>VLOOKUP($A24,'Return Data'!$B$7:$R$2843,4,0)</f>
        <v>2383.2655</v>
      </c>
      <c r="D24" s="65">
        <f>VLOOKUP($A24,'Return Data'!$B$7:$R$2843,5,0)</f>
        <v>3.7936999999999999</v>
      </c>
      <c r="E24" s="66">
        <f t="shared" si="0"/>
        <v>7</v>
      </c>
      <c r="F24" s="65">
        <f>VLOOKUP($A24,'Return Data'!$B$7:$R$2843,6,0)</f>
        <v>3.7936999999999999</v>
      </c>
      <c r="G24" s="66">
        <f t="shared" si="1"/>
        <v>7</v>
      </c>
      <c r="H24" s="65">
        <f>VLOOKUP($A24,'Return Data'!$B$7:$R$2843,7,0)</f>
        <v>4.2918000000000003</v>
      </c>
      <c r="I24" s="66">
        <f t="shared" si="2"/>
        <v>9</v>
      </c>
      <c r="J24" s="65">
        <f>VLOOKUP($A24,'Return Data'!$B$7:$R$2843,8,0)</f>
        <v>4.7133000000000003</v>
      </c>
      <c r="K24" s="66">
        <f t="shared" si="3"/>
        <v>9</v>
      </c>
      <c r="L24" s="65">
        <f>VLOOKUP($A24,'Return Data'!$B$7:$R$2843,9,0)</f>
        <v>3.9457</v>
      </c>
      <c r="M24" s="66">
        <f t="shared" si="4"/>
        <v>9</v>
      </c>
      <c r="N24" s="65">
        <f>VLOOKUP($A24,'Return Data'!$B$7:$R$2843,10,0)</f>
        <v>4.2598000000000003</v>
      </c>
      <c r="O24" s="66">
        <f t="shared" si="5"/>
        <v>8</v>
      </c>
      <c r="P24" s="65">
        <f>VLOOKUP($A24,'Return Data'!$B$7:$R$2843,11,0)</f>
        <v>3.7862</v>
      </c>
      <c r="Q24" s="66">
        <f t="shared" si="6"/>
        <v>6</v>
      </c>
      <c r="R24" s="65">
        <f>VLOOKUP($A24,'Return Data'!$B$7:$R$2843,12,0)</f>
        <v>4.0338000000000003</v>
      </c>
      <c r="S24" s="66">
        <f t="shared" si="7"/>
        <v>5</v>
      </c>
      <c r="T24" s="65">
        <f>VLOOKUP($A24,'Return Data'!$B$7:$R$2843,13,0)</f>
        <v>5.23</v>
      </c>
      <c r="U24" s="66">
        <f>RANK(T24,T$8:T$24,0)</f>
        <v>6</v>
      </c>
      <c r="V24" s="65">
        <f>VLOOKUP($A24,'Return Data'!$B$7:$R$2843,17,0)</f>
        <v>6.2637</v>
      </c>
      <c r="W24" s="66">
        <f>RANK(V24,V$8:V$24,0)</f>
        <v>7</v>
      </c>
      <c r="X24" s="65">
        <f>VLOOKUP($A24,'Return Data'!$B$7:$R$2843,14,0)</f>
        <v>6.8830999999999998</v>
      </c>
      <c r="Y24" s="66">
        <f>RANK(X24,X$8:X$24,0)</f>
        <v>5</v>
      </c>
      <c r="Z24" s="65">
        <f>VLOOKUP($A24,'Return Data'!$B$7:$R$2843,16,0)</f>
        <v>7.6210000000000004</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3.5464176470588238</v>
      </c>
      <c r="E26" s="74"/>
      <c r="F26" s="75">
        <f>AVERAGE(F8:F24)</f>
        <v>3.5464176470588238</v>
      </c>
      <c r="G26" s="74"/>
      <c r="H26" s="75">
        <f>AVERAGE(H8:H24)</f>
        <v>4.194247058823529</v>
      </c>
      <c r="I26" s="74"/>
      <c r="J26" s="75">
        <f>AVERAGE(J8:J24)</f>
        <v>4.5844588235294124</v>
      </c>
      <c r="K26" s="74"/>
      <c r="L26" s="75">
        <f>AVERAGE(L8:L24)</f>
        <v>3.8914705882352942</v>
      </c>
      <c r="M26" s="74"/>
      <c r="N26" s="75">
        <f>AVERAGE(N8:N24)</f>
        <v>3.9835470588235307</v>
      </c>
      <c r="O26" s="74"/>
      <c r="P26" s="75">
        <f>AVERAGE(P8:P24)</f>
        <v>3.5002529411764702</v>
      </c>
      <c r="Q26" s="74"/>
      <c r="R26" s="75">
        <f>AVERAGE(R8:R24)</f>
        <v>3.6705470588235296</v>
      </c>
      <c r="S26" s="74"/>
      <c r="T26" s="75">
        <f>AVERAGE(T8:T24)</f>
        <v>4.8392500000000007</v>
      </c>
      <c r="U26" s="74"/>
      <c r="V26" s="75">
        <f>AVERAGE(V8:V24)</f>
        <v>6.12602857142857</v>
      </c>
      <c r="W26" s="74"/>
      <c r="X26" s="75">
        <f>AVERAGE(X8:X24)</f>
        <v>6.5071461538461541</v>
      </c>
      <c r="Y26" s="74"/>
      <c r="Z26" s="75">
        <f>AVERAGE(Z8:Z24)</f>
        <v>6.7691176470588248</v>
      </c>
      <c r="AA26" s="76"/>
    </row>
    <row r="27" spans="1:27" x14ac:dyDescent="0.3">
      <c r="A27" s="73" t="s">
        <v>28</v>
      </c>
      <c r="B27" s="74"/>
      <c r="C27" s="74"/>
      <c r="D27" s="75">
        <f>MIN(D8:D24)</f>
        <v>2.6274999999999999</v>
      </c>
      <c r="E27" s="74"/>
      <c r="F27" s="75">
        <f>MIN(F8:F24)</f>
        <v>2.6274999999999999</v>
      </c>
      <c r="G27" s="74"/>
      <c r="H27" s="75">
        <f>MIN(H8:H24)</f>
        <v>2.6154000000000002</v>
      </c>
      <c r="I27" s="74"/>
      <c r="J27" s="75">
        <f>MIN(J8:J24)</f>
        <v>2.4965999999999999</v>
      </c>
      <c r="K27" s="74"/>
      <c r="L27" s="75">
        <f>MIN(L8:L24)</f>
        <v>2.5137</v>
      </c>
      <c r="M27" s="74"/>
      <c r="N27" s="75">
        <f>MIN(N8:N24)</f>
        <v>2.6459999999999999</v>
      </c>
      <c r="O27" s="74"/>
      <c r="P27" s="75">
        <f>MIN(P8:P24)</f>
        <v>2.5958000000000001</v>
      </c>
      <c r="Q27" s="74"/>
      <c r="R27" s="75">
        <f>MIN(R8:R24)</f>
        <v>2.8067000000000002</v>
      </c>
      <c r="S27" s="74"/>
      <c r="T27" s="75">
        <f>MIN(T8:T24)</f>
        <v>2.8816999999999999</v>
      </c>
      <c r="U27" s="74"/>
      <c r="V27" s="75">
        <f>MIN(V8:V24)</f>
        <v>5.1947999999999999</v>
      </c>
      <c r="W27" s="74"/>
      <c r="X27" s="75">
        <f>MIN(X8:X24)</f>
        <v>4.4115000000000002</v>
      </c>
      <c r="Y27" s="74"/>
      <c r="Z27" s="75">
        <f>MIN(Z8:Z24)</f>
        <v>3.9428000000000001</v>
      </c>
      <c r="AA27" s="76"/>
    </row>
    <row r="28" spans="1:27" ht="15" thickBot="1" x14ac:dyDescent="0.35">
      <c r="A28" s="77" t="s">
        <v>29</v>
      </c>
      <c r="B28" s="78"/>
      <c r="C28" s="78"/>
      <c r="D28" s="79">
        <f>MAX(D8:D24)</f>
        <v>4.3452000000000002</v>
      </c>
      <c r="E28" s="78"/>
      <c r="F28" s="79">
        <f>MAX(F8:F24)</f>
        <v>4.3452000000000002</v>
      </c>
      <c r="G28" s="78"/>
      <c r="H28" s="79">
        <f>MAX(H8:H24)</f>
        <v>5.4898999999999996</v>
      </c>
      <c r="I28" s="78"/>
      <c r="J28" s="79">
        <f>MAX(J8:J24)</f>
        <v>6.4497</v>
      </c>
      <c r="K28" s="78"/>
      <c r="L28" s="79">
        <f>MAX(L8:L24)</f>
        <v>5.0201000000000002</v>
      </c>
      <c r="M28" s="78"/>
      <c r="N28" s="79">
        <f>MAX(N8:N24)</f>
        <v>4.7717000000000001</v>
      </c>
      <c r="O28" s="78"/>
      <c r="P28" s="79">
        <f>MAX(P8:P24)</f>
        <v>4.0503999999999998</v>
      </c>
      <c r="Q28" s="78"/>
      <c r="R28" s="79">
        <f>MAX(R8:R24)</f>
        <v>4.2832999999999997</v>
      </c>
      <c r="S28" s="78"/>
      <c r="T28" s="79">
        <f>MAX(T8:T24)</f>
        <v>5.5885999999999996</v>
      </c>
      <c r="U28" s="78"/>
      <c r="V28" s="79">
        <f>MAX(V8:V24)</f>
        <v>6.6355000000000004</v>
      </c>
      <c r="W28" s="78"/>
      <c r="X28" s="79">
        <f>MAX(X8:X24)</f>
        <v>7.1501999999999999</v>
      </c>
      <c r="Y28" s="78"/>
      <c r="Z28" s="79">
        <f>MAX(Z8:Z24)</f>
        <v>7.7850000000000001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44319</v>
      </c>
      <c r="C8" s="65">
        <f>VLOOKUP($A8,'Return Data'!$B$7:$R$2843,4,0)</f>
        <v>28.696200000000001</v>
      </c>
      <c r="D8" s="65">
        <f>VLOOKUP($A8,'Return Data'!$B$7:$R$2843,10,0)</f>
        <v>2.0602999999999998</v>
      </c>
      <c r="E8" s="66">
        <f t="shared" ref="E8:E16" si="0">RANK(D8,D$8:D$16,0)</f>
        <v>4</v>
      </c>
      <c r="F8" s="65">
        <f>VLOOKUP($A8,'Return Data'!$B$7:$R$2843,11,0)</f>
        <v>18.079699999999999</v>
      </c>
      <c r="G8" s="66">
        <f t="shared" ref="G8:G16" si="1">RANK(F8,F$8:F$16,0)</f>
        <v>4</v>
      </c>
      <c r="H8" s="65">
        <f>VLOOKUP($A8,'Return Data'!$B$7:$R$2843,12,0)</f>
        <v>25.972100000000001</v>
      </c>
      <c r="I8" s="66">
        <f t="shared" ref="I8:I16" si="2">RANK(H8,H$8:H$16,0)</f>
        <v>4</v>
      </c>
      <c r="J8" s="65">
        <f>VLOOKUP($A8,'Return Data'!$B$7:$R$2843,13,0)</f>
        <v>36.3855</v>
      </c>
      <c r="K8" s="66">
        <f t="shared" ref="K8:K16" si="3">RANK(J8,J$8:J$16,0)</f>
        <v>5</v>
      </c>
      <c r="L8" s="65">
        <f>VLOOKUP($A8,'Return Data'!$B$7:$R$2843,17,0)</f>
        <v>18.173500000000001</v>
      </c>
      <c r="M8" s="66">
        <f t="shared" ref="M8:M14" si="4">RANK(L8,L$8:L$16,0)</f>
        <v>2</v>
      </c>
      <c r="N8" s="65">
        <f>VLOOKUP($A8,'Return Data'!$B$7:$R$2843,14,0)</f>
        <v>13.0886</v>
      </c>
      <c r="O8" s="66">
        <f t="shared" ref="O8:O14" si="5">RANK(N8,N$8:N$16,0)</f>
        <v>2</v>
      </c>
      <c r="P8" s="65">
        <f>VLOOKUP($A8,'Return Data'!$B$7:$R$2843,15,0)</f>
        <v>12.2582</v>
      </c>
      <c r="Q8" s="66">
        <f t="shared" ref="Q8:Q14" si="6">RANK(P8,P$8:P$16,0)</f>
        <v>3</v>
      </c>
      <c r="R8" s="65">
        <f>VLOOKUP($A8,'Return Data'!$B$7:$R$2843,16,0)</f>
        <v>10.2811</v>
      </c>
      <c r="S8" s="67">
        <f t="shared" ref="S8:S16" si="7">RANK(R8,R$8:R$16,0)</f>
        <v>6</v>
      </c>
    </row>
    <row r="9" spans="1:20" x14ac:dyDescent="0.3">
      <c r="A9" s="63" t="s">
        <v>1247</v>
      </c>
      <c r="B9" s="64">
        <f>VLOOKUP($A9,'Return Data'!$B$7:$R$2843,3,0)</f>
        <v>44319</v>
      </c>
      <c r="C9" s="65">
        <f>VLOOKUP($A9,'Return Data'!$B$7:$R$2843,4,0)</f>
        <v>44.066000000000003</v>
      </c>
      <c r="D9" s="65">
        <f>VLOOKUP($A9,'Return Data'!$B$7:$R$2843,10,0)</f>
        <v>1.4527000000000001</v>
      </c>
      <c r="E9" s="66">
        <f t="shared" si="0"/>
        <v>6</v>
      </c>
      <c r="F9" s="65">
        <f>VLOOKUP($A9,'Return Data'!$B$7:$R$2843,11,0)</f>
        <v>16.3827</v>
      </c>
      <c r="G9" s="66">
        <f t="shared" si="1"/>
        <v>5</v>
      </c>
      <c r="H9" s="65">
        <f>VLOOKUP($A9,'Return Data'!$B$7:$R$2843,12,0)</f>
        <v>21.645299999999999</v>
      </c>
      <c r="I9" s="66">
        <f t="shared" si="2"/>
        <v>5</v>
      </c>
      <c r="J9" s="65">
        <f>VLOOKUP($A9,'Return Data'!$B$7:$R$2843,13,0)</f>
        <v>37.697600000000001</v>
      </c>
      <c r="K9" s="66">
        <f t="shared" si="3"/>
        <v>4</v>
      </c>
      <c r="L9" s="65">
        <f>VLOOKUP($A9,'Return Data'!$B$7:$R$2843,17,0)</f>
        <v>15.248100000000001</v>
      </c>
      <c r="M9" s="66">
        <f t="shared" si="4"/>
        <v>3</v>
      </c>
      <c r="N9" s="65">
        <f>VLOOKUP($A9,'Return Data'!$B$7:$R$2843,14,0)</f>
        <v>10.811500000000001</v>
      </c>
      <c r="O9" s="66">
        <f t="shared" si="5"/>
        <v>3</v>
      </c>
      <c r="P9" s="65">
        <f>VLOOKUP($A9,'Return Data'!$B$7:$R$2843,15,0)</f>
        <v>10.608599999999999</v>
      </c>
      <c r="Q9" s="66">
        <f t="shared" si="6"/>
        <v>4</v>
      </c>
      <c r="R9" s="65">
        <f>VLOOKUP($A9,'Return Data'!$B$7:$R$2843,16,0)</f>
        <v>10.5099</v>
      </c>
      <c r="S9" s="67">
        <f t="shared" si="7"/>
        <v>5</v>
      </c>
    </row>
    <row r="10" spans="1:20" x14ac:dyDescent="0.3">
      <c r="A10" s="63" t="s">
        <v>1249</v>
      </c>
      <c r="B10" s="64">
        <f>VLOOKUP($A10,'Return Data'!$B$7:$R$2843,3,0)</f>
        <v>44319</v>
      </c>
      <c r="C10" s="65">
        <f>VLOOKUP($A10,'Return Data'!$B$7:$R$2843,4,0)</f>
        <v>362.90089999999998</v>
      </c>
      <c r="D10" s="65">
        <f>VLOOKUP($A10,'Return Data'!$B$7:$R$2843,10,0)</f>
        <v>5.5292000000000003</v>
      </c>
      <c r="E10" s="66">
        <f t="shared" si="0"/>
        <v>2</v>
      </c>
      <c r="F10" s="65">
        <f>VLOOKUP($A10,'Return Data'!$B$7:$R$2843,11,0)</f>
        <v>30.561800000000002</v>
      </c>
      <c r="G10" s="66">
        <f t="shared" si="1"/>
        <v>2</v>
      </c>
      <c r="H10" s="65">
        <f>VLOOKUP($A10,'Return Data'!$B$7:$R$2843,12,0)</f>
        <v>31.498100000000001</v>
      </c>
      <c r="I10" s="66">
        <f t="shared" si="2"/>
        <v>2</v>
      </c>
      <c r="J10" s="65">
        <f>VLOOKUP($A10,'Return Data'!$B$7:$R$2843,13,0)</f>
        <v>43.112499999999997</v>
      </c>
      <c r="K10" s="66">
        <f t="shared" si="3"/>
        <v>2</v>
      </c>
      <c r="L10" s="65">
        <f>VLOOKUP($A10,'Return Data'!$B$7:$R$2843,17,0)</f>
        <v>13.6137</v>
      </c>
      <c r="M10" s="66">
        <f t="shared" si="4"/>
        <v>4</v>
      </c>
      <c r="N10" s="65">
        <f>VLOOKUP($A10,'Return Data'!$B$7:$R$2843,14,0)</f>
        <v>10.3606</v>
      </c>
      <c r="O10" s="66">
        <f t="shared" si="5"/>
        <v>4</v>
      </c>
      <c r="P10" s="65">
        <f>VLOOKUP($A10,'Return Data'!$B$7:$R$2843,15,0)</f>
        <v>14.305099999999999</v>
      </c>
      <c r="Q10" s="66">
        <f t="shared" si="6"/>
        <v>2</v>
      </c>
      <c r="R10" s="65">
        <f>VLOOKUP($A10,'Return Data'!$B$7:$R$2843,16,0)</f>
        <v>14.5284</v>
      </c>
      <c r="S10" s="67">
        <f t="shared" si="7"/>
        <v>2</v>
      </c>
    </row>
    <row r="11" spans="1:20" x14ac:dyDescent="0.3">
      <c r="A11" s="63" t="s">
        <v>2028</v>
      </c>
      <c r="B11" s="64">
        <f>VLOOKUP($A11,'Return Data'!$B$7:$R$2843,3,0)</f>
        <v>44319</v>
      </c>
      <c r="C11" s="65">
        <f>VLOOKUP($A11,'Return Data'!$B$7:$R$2843,4,0)</f>
        <v>24.088899999999999</v>
      </c>
      <c r="D11" s="65">
        <f>VLOOKUP($A11,'Return Data'!$B$7:$R$2843,10,0)</f>
        <v>0.1434</v>
      </c>
      <c r="E11" s="66">
        <f t="shared" si="0"/>
        <v>9</v>
      </c>
      <c r="F11" s="65">
        <f>VLOOKUP($A11,'Return Data'!$B$7:$R$2843,11,0)</f>
        <v>14.867699999999999</v>
      </c>
      <c r="G11" s="66">
        <f t="shared" si="1"/>
        <v>6</v>
      </c>
      <c r="H11" s="65">
        <f>VLOOKUP($A11,'Return Data'!$B$7:$R$2843,12,0)</f>
        <v>19.2437</v>
      </c>
      <c r="I11" s="66">
        <f t="shared" si="2"/>
        <v>6</v>
      </c>
      <c r="J11" s="65">
        <f>VLOOKUP($A11,'Return Data'!$B$7:$R$2843,13,0)</f>
        <v>32.196800000000003</v>
      </c>
      <c r="K11" s="66">
        <f t="shared" si="3"/>
        <v>6</v>
      </c>
      <c r="L11" s="65">
        <f>VLOOKUP($A11,'Return Data'!$B$7:$R$2843,17,0)</f>
        <v>12.116300000000001</v>
      </c>
      <c r="M11" s="66">
        <f t="shared" si="4"/>
        <v>6</v>
      </c>
      <c r="N11" s="65">
        <f>VLOOKUP($A11,'Return Data'!$B$7:$R$2843,14,0)</f>
        <v>9.5737000000000005</v>
      </c>
      <c r="O11" s="66">
        <f t="shared" si="5"/>
        <v>6</v>
      </c>
      <c r="P11" s="65">
        <f>VLOOKUP($A11,'Return Data'!$B$7:$R$2843,15,0)</f>
        <v>8.9177</v>
      </c>
      <c r="Q11" s="66">
        <f t="shared" si="6"/>
        <v>8</v>
      </c>
      <c r="R11" s="65">
        <f>VLOOKUP($A11,'Return Data'!$B$7:$R$2843,16,0)</f>
        <v>8.7111000000000001</v>
      </c>
      <c r="S11" s="67">
        <f t="shared" si="7"/>
        <v>8</v>
      </c>
    </row>
    <row r="12" spans="1:20" x14ac:dyDescent="0.3">
      <c r="A12" s="63" t="s">
        <v>1251</v>
      </c>
      <c r="B12" s="64">
        <f>VLOOKUP($A12,'Return Data'!$B$7:$R$2843,3,0)</f>
        <v>44319</v>
      </c>
      <c r="C12" s="65">
        <f>VLOOKUP($A12,'Return Data'!$B$7:$R$2843,4,0)</f>
        <v>62.707500000000003</v>
      </c>
      <c r="D12" s="65">
        <f>VLOOKUP($A12,'Return Data'!$B$7:$R$2843,10,0)</f>
        <v>22.020199999999999</v>
      </c>
      <c r="E12" s="66">
        <f t="shared" si="0"/>
        <v>1</v>
      </c>
      <c r="F12" s="65">
        <f>VLOOKUP($A12,'Return Data'!$B$7:$R$2843,11,0)</f>
        <v>32.304600000000001</v>
      </c>
      <c r="G12" s="66">
        <f t="shared" si="1"/>
        <v>1</v>
      </c>
      <c r="H12" s="65">
        <f>VLOOKUP($A12,'Return Data'!$B$7:$R$2843,12,0)</f>
        <v>39.560299999999998</v>
      </c>
      <c r="I12" s="66">
        <f t="shared" si="2"/>
        <v>1</v>
      </c>
      <c r="J12" s="65">
        <f>VLOOKUP($A12,'Return Data'!$B$7:$R$2843,13,0)</f>
        <v>82.071700000000007</v>
      </c>
      <c r="K12" s="66">
        <f t="shared" si="3"/>
        <v>1</v>
      </c>
      <c r="L12" s="65">
        <f>VLOOKUP($A12,'Return Data'!$B$7:$R$2843,17,0)</f>
        <v>30.741900000000001</v>
      </c>
      <c r="M12" s="66">
        <f t="shared" si="4"/>
        <v>1</v>
      </c>
      <c r="N12" s="65">
        <f>VLOOKUP($A12,'Return Data'!$B$7:$R$2843,14,0)</f>
        <v>22.030999999999999</v>
      </c>
      <c r="O12" s="66">
        <f t="shared" si="5"/>
        <v>1</v>
      </c>
      <c r="P12" s="65">
        <f>VLOOKUP($A12,'Return Data'!$B$7:$R$2843,15,0)</f>
        <v>15.078099999999999</v>
      </c>
      <c r="Q12" s="66">
        <f t="shared" si="6"/>
        <v>1</v>
      </c>
      <c r="R12" s="65">
        <f>VLOOKUP($A12,'Return Data'!$B$7:$R$2843,16,0)</f>
        <v>11.9901</v>
      </c>
      <c r="S12" s="67">
        <f t="shared" si="7"/>
        <v>3</v>
      </c>
    </row>
    <row r="13" spans="1:20" x14ac:dyDescent="0.3">
      <c r="A13" s="63" t="s">
        <v>761</v>
      </c>
      <c r="B13" s="64">
        <f>VLOOKUP($A13,'Return Data'!$B$7:$R$2843,3,0)</f>
        <v>44319</v>
      </c>
      <c r="C13" s="65">
        <f>VLOOKUP($A13,'Return Data'!$B$7:$R$2843,4,0)</f>
        <v>22.261199999999999</v>
      </c>
      <c r="D13" s="65">
        <f>VLOOKUP($A13,'Return Data'!$B$7:$R$2843,10,0)</f>
        <v>1.379</v>
      </c>
      <c r="E13" s="66">
        <f t="shared" si="0"/>
        <v>7</v>
      </c>
      <c r="F13" s="65">
        <f>VLOOKUP($A13,'Return Data'!$B$7:$R$2843,11,0)</f>
        <v>13.463200000000001</v>
      </c>
      <c r="G13" s="66">
        <f t="shared" si="1"/>
        <v>7</v>
      </c>
      <c r="H13" s="65">
        <f>VLOOKUP($A13,'Return Data'!$B$7:$R$2843,12,0)</f>
        <v>12.721399999999999</v>
      </c>
      <c r="I13" s="66">
        <f t="shared" si="2"/>
        <v>8</v>
      </c>
      <c r="J13" s="65">
        <f>VLOOKUP($A13,'Return Data'!$B$7:$R$2843,13,0)</f>
        <v>15.912100000000001</v>
      </c>
      <c r="K13" s="66">
        <f t="shared" si="3"/>
        <v>9</v>
      </c>
      <c r="L13" s="65">
        <f>VLOOKUP($A13,'Return Data'!$B$7:$R$2843,17,0)</f>
        <v>10.1394</v>
      </c>
      <c r="M13" s="66">
        <f t="shared" si="4"/>
        <v>8</v>
      </c>
      <c r="N13" s="65">
        <f>VLOOKUP($A13,'Return Data'!$B$7:$R$2843,14,0)</f>
        <v>8.6597000000000008</v>
      </c>
      <c r="O13" s="66">
        <f t="shared" si="5"/>
        <v>7</v>
      </c>
      <c r="P13" s="65">
        <f>VLOOKUP($A13,'Return Data'!$B$7:$R$2843,15,0)</f>
        <v>9.2908000000000008</v>
      </c>
      <c r="Q13" s="66">
        <f t="shared" si="6"/>
        <v>6</v>
      </c>
      <c r="R13" s="65">
        <f>VLOOKUP($A13,'Return Data'!$B$7:$R$2843,16,0)</f>
        <v>9.5015999999999998</v>
      </c>
      <c r="S13" s="67">
        <f t="shared" si="7"/>
        <v>7</v>
      </c>
    </row>
    <row r="14" spans="1:20" x14ac:dyDescent="0.3">
      <c r="A14" s="63" t="s">
        <v>1252</v>
      </c>
      <c r="B14" s="64">
        <f>VLOOKUP($A14,'Return Data'!$B$7:$R$2843,3,0)</f>
        <v>44319</v>
      </c>
      <c r="C14" s="65">
        <f>VLOOKUP($A14,'Return Data'!$B$7:$R$2843,4,0)</f>
        <v>35.808999999999997</v>
      </c>
      <c r="D14" s="65">
        <f>VLOOKUP($A14,'Return Data'!$B$7:$R$2843,10,0)</f>
        <v>1.8905000000000001</v>
      </c>
      <c r="E14" s="66">
        <f t="shared" si="0"/>
        <v>5</v>
      </c>
      <c r="F14" s="65">
        <f>VLOOKUP($A14,'Return Data'!$B$7:$R$2843,11,0)</f>
        <v>9.9609000000000005</v>
      </c>
      <c r="G14" s="66">
        <f t="shared" si="1"/>
        <v>8</v>
      </c>
      <c r="H14" s="65">
        <f>VLOOKUP($A14,'Return Data'!$B$7:$R$2843,12,0)</f>
        <v>10.1134</v>
      </c>
      <c r="I14" s="66">
        <f t="shared" si="2"/>
        <v>9</v>
      </c>
      <c r="J14" s="65">
        <f>VLOOKUP($A14,'Return Data'!$B$7:$R$2843,13,0)</f>
        <v>19.4222</v>
      </c>
      <c r="K14" s="66">
        <f t="shared" si="3"/>
        <v>8</v>
      </c>
      <c r="L14" s="65">
        <f>VLOOKUP($A14,'Return Data'!$B$7:$R$2843,17,0)</f>
        <v>13.445399999999999</v>
      </c>
      <c r="M14" s="66">
        <f t="shared" si="4"/>
        <v>5</v>
      </c>
      <c r="N14" s="65">
        <f>VLOOKUP($A14,'Return Data'!$B$7:$R$2843,14,0)</f>
        <v>9.5797000000000008</v>
      </c>
      <c r="O14" s="66">
        <f t="shared" si="5"/>
        <v>5</v>
      </c>
      <c r="P14" s="65">
        <f>VLOOKUP($A14,'Return Data'!$B$7:$R$2843,15,0)</f>
        <v>9.7695000000000007</v>
      </c>
      <c r="Q14" s="66">
        <f t="shared" si="6"/>
        <v>5</v>
      </c>
      <c r="R14" s="65">
        <f>VLOOKUP($A14,'Return Data'!$B$7:$R$2843,16,0)</f>
        <v>10.8184</v>
      </c>
      <c r="S14" s="67">
        <f t="shared" si="7"/>
        <v>4</v>
      </c>
    </row>
    <row r="15" spans="1:20" x14ac:dyDescent="0.3">
      <c r="A15" s="63" t="s">
        <v>1254</v>
      </c>
      <c r="B15" s="64">
        <f>VLOOKUP($A15,'Return Data'!$B$7:$R$2843,3,0)</f>
        <v>44319</v>
      </c>
      <c r="C15" s="65">
        <f>VLOOKUP($A15,'Return Data'!$B$7:$R$2843,4,0)</f>
        <v>13.7439</v>
      </c>
      <c r="D15" s="65">
        <f>VLOOKUP($A15,'Return Data'!$B$7:$R$2843,10,0)</f>
        <v>3.4106999999999998</v>
      </c>
      <c r="E15" s="66">
        <f t="shared" si="0"/>
        <v>3</v>
      </c>
      <c r="F15" s="65">
        <f>VLOOKUP($A15,'Return Data'!$B$7:$R$2843,11,0)</f>
        <v>21.305399999999999</v>
      </c>
      <c r="G15" s="66">
        <f t="shared" si="1"/>
        <v>3</v>
      </c>
      <c r="H15" s="65">
        <f>VLOOKUP($A15,'Return Data'!$B$7:$R$2843,12,0)</f>
        <v>28.985299999999999</v>
      </c>
      <c r="I15" s="66">
        <f t="shared" si="2"/>
        <v>3</v>
      </c>
      <c r="J15" s="65">
        <f>VLOOKUP($A15,'Return Data'!$B$7:$R$2843,13,0)</f>
        <v>39.634</v>
      </c>
      <c r="K15" s="66">
        <f t="shared" si="3"/>
        <v>3</v>
      </c>
      <c r="L15" s="65"/>
      <c r="M15" s="66"/>
      <c r="N15" s="65"/>
      <c r="O15" s="66"/>
      <c r="P15" s="65"/>
      <c r="Q15" s="66"/>
      <c r="R15" s="65">
        <f>VLOOKUP($A15,'Return Data'!$B$7:$R$2843,16,0)</f>
        <v>31.405100000000001</v>
      </c>
      <c r="S15" s="67">
        <f t="shared" si="7"/>
        <v>1</v>
      </c>
    </row>
    <row r="16" spans="1:20" x14ac:dyDescent="0.3">
      <c r="A16" s="63" t="s">
        <v>1256</v>
      </c>
      <c r="B16" s="64">
        <f>VLOOKUP($A16,'Return Data'!$B$7:$R$2843,3,0)</f>
        <v>44319</v>
      </c>
      <c r="C16" s="65">
        <f>VLOOKUP($A16,'Return Data'!$B$7:$R$2843,4,0)</f>
        <v>42.760100000000001</v>
      </c>
      <c r="D16" s="65">
        <f>VLOOKUP($A16,'Return Data'!$B$7:$R$2843,10,0)</f>
        <v>0.3049</v>
      </c>
      <c r="E16" s="66">
        <f t="shared" si="0"/>
        <v>8</v>
      </c>
      <c r="F16" s="65">
        <f>VLOOKUP($A16,'Return Data'!$B$7:$R$2843,11,0)</f>
        <v>9.6888000000000005</v>
      </c>
      <c r="G16" s="66">
        <f t="shared" si="1"/>
        <v>9</v>
      </c>
      <c r="H16" s="65">
        <f>VLOOKUP($A16,'Return Data'!$B$7:$R$2843,12,0)</f>
        <v>13.6206</v>
      </c>
      <c r="I16" s="66">
        <f t="shared" si="2"/>
        <v>7</v>
      </c>
      <c r="J16" s="65">
        <f>VLOOKUP($A16,'Return Data'!$B$7:$R$2843,13,0)</f>
        <v>25.214400000000001</v>
      </c>
      <c r="K16" s="66">
        <f t="shared" si="3"/>
        <v>7</v>
      </c>
      <c r="L16" s="65">
        <f>VLOOKUP($A16,'Return Data'!$B$7:$R$2843,17,0)</f>
        <v>10.289400000000001</v>
      </c>
      <c r="M16" s="66">
        <f>RANK(L16,L$8:L$16,0)</f>
        <v>7</v>
      </c>
      <c r="N16" s="65">
        <f>VLOOKUP($A16,'Return Data'!$B$7:$R$2843,14,0)</f>
        <v>6.8103999999999996</v>
      </c>
      <c r="O16" s="66">
        <f>RANK(N16,N$8:N$16,0)</f>
        <v>8</v>
      </c>
      <c r="P16" s="65">
        <f>VLOOKUP($A16,'Return Data'!$B$7:$R$2843,15,0)</f>
        <v>9.0650999999999993</v>
      </c>
      <c r="Q16" s="66">
        <f>RANK(P16,P$8:P$16,0)</f>
        <v>7</v>
      </c>
      <c r="R16" s="65">
        <f>VLOOKUP($A16,'Return Data'!$B$7:$R$2843,16,0)</f>
        <v>7.3760000000000003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4.2434333333333338</v>
      </c>
      <c r="E18" s="74"/>
      <c r="F18" s="75">
        <f>AVERAGE(F8:F16)</f>
        <v>18.512755555555557</v>
      </c>
      <c r="G18" s="74"/>
      <c r="H18" s="75">
        <f>AVERAGE(H8:H16)</f>
        <v>22.595577777777777</v>
      </c>
      <c r="I18" s="74"/>
      <c r="J18" s="75">
        <f>AVERAGE(J8:J16)</f>
        <v>36.849644444444451</v>
      </c>
      <c r="K18" s="74"/>
      <c r="L18" s="75">
        <f>AVERAGE(L8:L16)</f>
        <v>15.470962499999999</v>
      </c>
      <c r="M18" s="74"/>
      <c r="N18" s="75">
        <f>AVERAGE(N8:N16)</f>
        <v>11.3644</v>
      </c>
      <c r="O18" s="74"/>
      <c r="P18" s="75">
        <f>AVERAGE(P8:P16)</f>
        <v>11.161637499999998</v>
      </c>
      <c r="Q18" s="74"/>
      <c r="R18" s="75">
        <f>AVERAGE(R8:R16)</f>
        <v>12.7913</v>
      </c>
      <c r="S18" s="76"/>
    </row>
    <row r="19" spans="1:19" x14ac:dyDescent="0.3">
      <c r="A19" s="73" t="s">
        <v>28</v>
      </c>
      <c r="B19" s="74"/>
      <c r="C19" s="74"/>
      <c r="D19" s="75">
        <f>MIN(D8:D16)</f>
        <v>0.1434</v>
      </c>
      <c r="E19" s="74"/>
      <c r="F19" s="75">
        <f>MIN(F8:F16)</f>
        <v>9.6888000000000005</v>
      </c>
      <c r="G19" s="74"/>
      <c r="H19" s="75">
        <f>MIN(H8:H16)</f>
        <v>10.1134</v>
      </c>
      <c r="I19" s="74"/>
      <c r="J19" s="75">
        <f>MIN(J8:J16)</f>
        <v>15.912100000000001</v>
      </c>
      <c r="K19" s="74"/>
      <c r="L19" s="75">
        <f>MIN(L8:L16)</f>
        <v>10.1394</v>
      </c>
      <c r="M19" s="74"/>
      <c r="N19" s="75">
        <f>MIN(N8:N16)</f>
        <v>6.8103999999999996</v>
      </c>
      <c r="O19" s="74"/>
      <c r="P19" s="75">
        <f>MIN(P8:P16)</f>
        <v>8.9177</v>
      </c>
      <c r="Q19" s="74"/>
      <c r="R19" s="75">
        <f>MIN(R8:R16)</f>
        <v>7.3760000000000003</v>
      </c>
      <c r="S19" s="76"/>
    </row>
    <row r="20" spans="1:19" ht="15" thickBot="1" x14ac:dyDescent="0.35">
      <c r="A20" s="77" t="s">
        <v>29</v>
      </c>
      <c r="B20" s="78"/>
      <c r="C20" s="78"/>
      <c r="D20" s="79">
        <f>MAX(D8:D16)</f>
        <v>22.020199999999999</v>
      </c>
      <c r="E20" s="78"/>
      <c r="F20" s="79">
        <f>MAX(F8:F16)</f>
        <v>32.304600000000001</v>
      </c>
      <c r="G20" s="78"/>
      <c r="H20" s="79">
        <f>MAX(H8:H16)</f>
        <v>39.560299999999998</v>
      </c>
      <c r="I20" s="78"/>
      <c r="J20" s="79">
        <f>MAX(J8:J16)</f>
        <v>82.071700000000007</v>
      </c>
      <c r="K20" s="78"/>
      <c r="L20" s="79">
        <f>MAX(L8:L16)</f>
        <v>30.741900000000001</v>
      </c>
      <c r="M20" s="78"/>
      <c r="N20" s="79">
        <f>MAX(N8:N16)</f>
        <v>22.030999999999999</v>
      </c>
      <c r="O20" s="78"/>
      <c r="P20" s="79">
        <f>MAX(P8:P16)</f>
        <v>15.078099999999999</v>
      </c>
      <c r="Q20" s="78"/>
      <c r="R20" s="79">
        <f>MAX(R8:R16)</f>
        <v>31.405100000000001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44319</v>
      </c>
      <c r="C8" s="65">
        <f>VLOOKUP($A8,'Return Data'!$B$7:$R$2843,4,0)</f>
        <v>272.65019999999998</v>
      </c>
      <c r="D8" s="65">
        <f>VLOOKUP($A8,'Return Data'!$B$7:$R$2843,5,0)</f>
        <v>5.8128000000000002</v>
      </c>
      <c r="E8" s="66">
        <f>RANK(D8,D$8:D$14,0)</f>
        <v>4</v>
      </c>
      <c r="F8" s="65">
        <f>VLOOKUP($A8,'Return Data'!$B$7:$R$2843,6,0)</f>
        <v>5.8128000000000002</v>
      </c>
      <c r="G8" s="66">
        <f>RANK(F8,F$8:F$14,0)</f>
        <v>4</v>
      </c>
      <c r="H8" s="65">
        <f>VLOOKUP($A8,'Return Data'!$B$7:$R$2843,7,0)</f>
        <v>9.7486999999999995</v>
      </c>
      <c r="I8" s="66">
        <f>RANK(H8,H$8:H$14,0)</f>
        <v>3</v>
      </c>
      <c r="J8" s="65">
        <f>VLOOKUP($A8,'Return Data'!$B$7:$R$2843,8,0)</f>
        <v>11.2746</v>
      </c>
      <c r="K8" s="66">
        <f>RANK(J8,J$8:J$14,0)</f>
        <v>3</v>
      </c>
      <c r="L8" s="65">
        <f>VLOOKUP($A8,'Return Data'!$B$7:$R$2843,9,0)</f>
        <v>8.0366999999999997</v>
      </c>
      <c r="M8" s="66">
        <f>RANK(L8,L$8:L$14,0)</f>
        <v>3</v>
      </c>
      <c r="N8" s="65">
        <f>VLOOKUP($A8,'Return Data'!$B$7:$R$2843,10,0)</f>
        <v>6.1151</v>
      </c>
      <c r="O8" s="66">
        <f>RANK(N8,N$8:N$14,0)</f>
        <v>3</v>
      </c>
      <c r="P8" s="65">
        <f>VLOOKUP($A8,'Return Data'!$B$7:$R$2843,11,0)</f>
        <v>4.2294</v>
      </c>
      <c r="Q8" s="66">
        <f>RANK(P8,P$8:P$14,0)</f>
        <v>7</v>
      </c>
      <c r="R8" s="65">
        <f>VLOOKUP($A8,'Return Data'!$B$7:$R$2843,12,0)</f>
        <v>5.0235000000000003</v>
      </c>
      <c r="S8" s="66">
        <f>RANK(R8,R$8:R$14,0)</f>
        <v>6</v>
      </c>
      <c r="T8" s="65">
        <f>VLOOKUP($A8,'Return Data'!$B$7:$R$2843,13,0)</f>
        <v>7.4756</v>
      </c>
      <c r="U8" s="66">
        <f>RANK(T8,T$8:T$14,0)</f>
        <v>5</v>
      </c>
      <c r="V8" s="65">
        <f>VLOOKUP($A8,'Return Data'!$B$7:$R$2843,17,0)</f>
        <v>7.9195000000000002</v>
      </c>
      <c r="W8" s="66">
        <f>RANK(V8,V$8:V$14,0)</f>
        <v>4</v>
      </c>
      <c r="X8" s="65">
        <f>VLOOKUP($A8,'Return Data'!$B$7:$R$2843,14,0)</f>
        <v>8.0594999999999999</v>
      </c>
      <c r="Y8" s="66">
        <f>RANK(X8,X$8:X$14,0)</f>
        <v>4</v>
      </c>
      <c r="Z8" s="65">
        <f>VLOOKUP($A8,'Return Data'!$B$7:$R$2843,16,0)</f>
        <v>8.6471999999999998</v>
      </c>
      <c r="AA8" s="67">
        <f>RANK(Z8,Z$8:Z$14,0)</f>
        <v>3</v>
      </c>
    </row>
    <row r="9" spans="1:27" x14ac:dyDescent="0.3">
      <c r="A9" s="63" t="s">
        <v>806</v>
      </c>
      <c r="B9" s="64">
        <f>VLOOKUP($A9,'Return Data'!$B$7:$R$2843,3,0)</f>
        <v>44319</v>
      </c>
      <c r="C9" s="65">
        <f>VLOOKUP($A9,'Return Data'!$B$7:$R$2843,4,0)</f>
        <v>33.387999999999998</v>
      </c>
      <c r="D9" s="65">
        <f>VLOOKUP($A9,'Return Data'!$B$7:$R$2843,5,0)</f>
        <v>4.0461999999999998</v>
      </c>
      <c r="E9" s="66">
        <f t="shared" ref="E9:E14" si="0">RANK(D9,D$8:D$14,0)</f>
        <v>7</v>
      </c>
      <c r="F9" s="65">
        <f>VLOOKUP($A9,'Return Data'!$B$7:$R$2843,6,0)</f>
        <v>4.0461999999999998</v>
      </c>
      <c r="G9" s="66">
        <f t="shared" ref="G9:G14" si="1">RANK(F9,F$8:F$14,0)</f>
        <v>7</v>
      </c>
      <c r="H9" s="65">
        <f>VLOOKUP($A9,'Return Data'!$B$7:$R$2843,7,0)</f>
        <v>7.1782000000000004</v>
      </c>
      <c r="I9" s="66">
        <f t="shared" ref="I9:I14" si="2">RANK(H9,H$8:H$14,0)</f>
        <v>7</v>
      </c>
      <c r="J9" s="65">
        <f>VLOOKUP($A9,'Return Data'!$B$7:$R$2843,8,0)</f>
        <v>6.6543000000000001</v>
      </c>
      <c r="K9" s="66">
        <f t="shared" ref="K9:K14" si="3">RANK(J9,J$8:J$14,0)</f>
        <v>7</v>
      </c>
      <c r="L9" s="65">
        <f>VLOOKUP($A9,'Return Data'!$B$7:$R$2843,9,0)</f>
        <v>5.2489999999999997</v>
      </c>
      <c r="M9" s="66">
        <f t="shared" ref="M9:M14" si="4">RANK(L9,L$8:L$14,0)</f>
        <v>6</v>
      </c>
      <c r="N9" s="65">
        <f>VLOOKUP($A9,'Return Data'!$B$7:$R$2843,10,0)</f>
        <v>3.8534999999999999</v>
      </c>
      <c r="O9" s="66">
        <f t="shared" ref="O9:O14" si="5">RANK(N9,N$8:N$14,0)</f>
        <v>6</v>
      </c>
      <c r="P9" s="65">
        <f>VLOOKUP($A9,'Return Data'!$B$7:$R$2843,11,0)</f>
        <v>4.5012999999999996</v>
      </c>
      <c r="Q9" s="66">
        <f t="shared" ref="Q9:Q14" si="6">RANK(P9,P$8:P$14,0)</f>
        <v>5</v>
      </c>
      <c r="R9" s="65">
        <f>VLOOKUP($A9,'Return Data'!$B$7:$R$2843,12,0)</f>
        <v>5.1475</v>
      </c>
      <c r="S9" s="66">
        <f t="shared" ref="S9:S14" si="7">RANK(R9,R$8:R$14,0)</f>
        <v>5</v>
      </c>
      <c r="T9" s="65">
        <f>VLOOKUP($A9,'Return Data'!$B$7:$R$2843,13,0)</f>
        <v>6.3993000000000002</v>
      </c>
      <c r="U9" s="66">
        <f t="shared" ref="U9:U14" si="8">RANK(T9,T$8:T$14,0)</f>
        <v>7</v>
      </c>
      <c r="V9" s="65">
        <f>VLOOKUP($A9,'Return Data'!$B$7:$R$2843,17,0)</f>
        <v>6.7233999999999998</v>
      </c>
      <c r="W9" s="66">
        <f t="shared" ref="W9:W13" si="9">RANK(V9,V$8:V$14,0)</f>
        <v>6</v>
      </c>
      <c r="X9" s="65">
        <f>VLOOKUP($A9,'Return Data'!$B$7:$R$2843,14,0)</f>
        <v>6.9611000000000001</v>
      </c>
      <c r="Y9" s="66">
        <f t="shared" ref="Y9:Y13" si="10">RANK(X9,X$8:X$14,0)</f>
        <v>5</v>
      </c>
      <c r="Z9" s="65">
        <f>VLOOKUP($A9,'Return Data'!$B$7:$R$2843,16,0)</f>
        <v>7.1417000000000002</v>
      </c>
      <c r="AA9" s="67">
        <f t="shared" ref="AA9:AA14" si="11">RANK(Z9,Z$8:Z$14,0)</f>
        <v>7</v>
      </c>
    </row>
    <row r="10" spans="1:27" x14ac:dyDescent="0.3">
      <c r="A10" s="63" t="s">
        <v>808</v>
      </c>
      <c r="B10" s="64">
        <f>VLOOKUP($A10,'Return Data'!$B$7:$R$2843,3,0)</f>
        <v>44319</v>
      </c>
      <c r="C10" s="65">
        <f>VLOOKUP($A10,'Return Data'!$B$7:$R$2843,4,0)</f>
        <v>38.510300000000001</v>
      </c>
      <c r="D10" s="65">
        <f>VLOOKUP($A10,'Return Data'!$B$7:$R$2843,5,0)</f>
        <v>9.5487000000000002</v>
      </c>
      <c r="E10" s="66">
        <f t="shared" si="0"/>
        <v>2</v>
      </c>
      <c r="F10" s="65">
        <f>VLOOKUP($A10,'Return Data'!$B$7:$R$2843,6,0)</f>
        <v>9.5487000000000002</v>
      </c>
      <c r="G10" s="66">
        <f t="shared" si="1"/>
        <v>2</v>
      </c>
      <c r="H10" s="65">
        <f>VLOOKUP($A10,'Return Data'!$B$7:$R$2843,7,0)</f>
        <v>7.3083</v>
      </c>
      <c r="I10" s="66">
        <f t="shared" si="2"/>
        <v>6</v>
      </c>
      <c r="J10" s="65">
        <f>VLOOKUP($A10,'Return Data'!$B$7:$R$2843,8,0)</f>
        <v>7.6929999999999996</v>
      </c>
      <c r="K10" s="66">
        <f t="shared" si="3"/>
        <v>5</v>
      </c>
      <c r="L10" s="65">
        <f>VLOOKUP($A10,'Return Data'!$B$7:$R$2843,9,0)</f>
        <v>6.3403999999999998</v>
      </c>
      <c r="M10" s="66">
        <f t="shared" si="4"/>
        <v>4</v>
      </c>
      <c r="N10" s="65">
        <f>VLOOKUP($A10,'Return Data'!$B$7:$R$2843,10,0)</f>
        <v>5.0648999999999997</v>
      </c>
      <c r="O10" s="66">
        <f t="shared" si="5"/>
        <v>5</v>
      </c>
      <c r="P10" s="65">
        <f>VLOOKUP($A10,'Return Data'!$B$7:$R$2843,11,0)</f>
        <v>5.2122999999999999</v>
      </c>
      <c r="Q10" s="66">
        <f t="shared" si="6"/>
        <v>1</v>
      </c>
      <c r="R10" s="65">
        <f>VLOOKUP($A10,'Return Data'!$B$7:$R$2843,12,0)</f>
        <v>6.1135000000000002</v>
      </c>
      <c r="S10" s="66">
        <f t="shared" si="7"/>
        <v>2</v>
      </c>
      <c r="T10" s="65">
        <f>VLOOKUP($A10,'Return Data'!$B$7:$R$2843,13,0)</f>
        <v>8.6454000000000004</v>
      </c>
      <c r="U10" s="66">
        <f t="shared" si="8"/>
        <v>4</v>
      </c>
      <c r="V10" s="65">
        <f>VLOOKUP($A10,'Return Data'!$B$7:$R$2843,17,0)</f>
        <v>8.2228999999999992</v>
      </c>
      <c r="W10" s="66">
        <f t="shared" si="9"/>
        <v>3</v>
      </c>
      <c r="X10" s="65">
        <f>VLOOKUP($A10,'Return Data'!$B$7:$R$2843,14,0)</f>
        <v>8.1281999999999996</v>
      </c>
      <c r="Y10" s="66">
        <f t="shared" si="10"/>
        <v>3</v>
      </c>
      <c r="Z10" s="65">
        <f>VLOOKUP($A10,'Return Data'!$B$7:$R$2843,16,0)</f>
        <v>8.4155999999999995</v>
      </c>
      <c r="AA10" s="67">
        <f t="shared" si="11"/>
        <v>4</v>
      </c>
    </row>
    <row r="11" spans="1:27" x14ac:dyDescent="0.3">
      <c r="A11" s="63" t="s">
        <v>810</v>
      </c>
      <c r="B11" s="64">
        <f>VLOOKUP($A11,'Return Data'!$B$7:$R$2843,3,0)</f>
        <v>44319</v>
      </c>
      <c r="C11" s="65">
        <f>VLOOKUP($A11,'Return Data'!$B$7:$R$2843,4,0)</f>
        <v>345.70620000000002</v>
      </c>
      <c r="D11" s="65">
        <f>VLOOKUP($A11,'Return Data'!$B$7:$R$2843,5,0)</f>
        <v>8.3748000000000005</v>
      </c>
      <c r="E11" s="66">
        <f t="shared" si="0"/>
        <v>3</v>
      </c>
      <c r="F11" s="65">
        <f>VLOOKUP($A11,'Return Data'!$B$7:$R$2843,6,0)</f>
        <v>8.3748000000000005</v>
      </c>
      <c r="G11" s="66">
        <f t="shared" si="1"/>
        <v>3</v>
      </c>
      <c r="H11" s="65">
        <f>VLOOKUP($A11,'Return Data'!$B$7:$R$2843,7,0)</f>
        <v>7.6341000000000001</v>
      </c>
      <c r="I11" s="66">
        <f t="shared" si="2"/>
        <v>5</v>
      </c>
      <c r="J11" s="65">
        <f>VLOOKUP($A11,'Return Data'!$B$7:$R$2843,8,0)</f>
        <v>7.5026999999999999</v>
      </c>
      <c r="K11" s="66">
        <f t="shared" si="3"/>
        <v>6</v>
      </c>
      <c r="L11" s="65">
        <f>VLOOKUP($A11,'Return Data'!$B$7:$R$2843,9,0)</f>
        <v>4.6513</v>
      </c>
      <c r="M11" s="66">
        <f t="shared" si="4"/>
        <v>7</v>
      </c>
      <c r="N11" s="65">
        <f>VLOOKUP($A11,'Return Data'!$B$7:$R$2843,10,0)</f>
        <v>2.4350999999999998</v>
      </c>
      <c r="O11" s="66">
        <f t="shared" si="5"/>
        <v>7</v>
      </c>
      <c r="P11" s="65">
        <f>VLOOKUP($A11,'Return Data'!$B$7:$R$2843,11,0)</f>
        <v>5.1401000000000003</v>
      </c>
      <c r="Q11" s="66">
        <f t="shared" si="6"/>
        <v>2</v>
      </c>
      <c r="R11" s="65">
        <f>VLOOKUP($A11,'Return Data'!$B$7:$R$2843,12,0)</f>
        <v>6.2972999999999999</v>
      </c>
      <c r="S11" s="66">
        <f t="shared" si="7"/>
        <v>1</v>
      </c>
      <c r="T11" s="65">
        <f>VLOOKUP($A11,'Return Data'!$B$7:$R$2843,13,0)</f>
        <v>9.5272000000000006</v>
      </c>
      <c r="U11" s="66">
        <f t="shared" si="8"/>
        <v>3</v>
      </c>
      <c r="V11" s="65">
        <f>VLOOKUP($A11,'Return Data'!$B$7:$R$2843,17,0)</f>
        <v>8.7004999999999999</v>
      </c>
      <c r="W11" s="66">
        <f t="shared" si="9"/>
        <v>2</v>
      </c>
      <c r="X11" s="65">
        <f>VLOOKUP($A11,'Return Data'!$B$7:$R$2843,14,0)</f>
        <v>8.4422999999999995</v>
      </c>
      <c r="Y11" s="66">
        <f t="shared" si="10"/>
        <v>2</v>
      </c>
      <c r="Z11" s="65">
        <f>VLOOKUP($A11,'Return Data'!$B$7:$R$2843,16,0)</f>
        <v>8.8383000000000003</v>
      </c>
      <c r="AA11" s="67">
        <f t="shared" si="11"/>
        <v>1</v>
      </c>
    </row>
    <row r="12" spans="1:27" x14ac:dyDescent="0.3">
      <c r="A12" s="63" t="s">
        <v>811</v>
      </c>
      <c r="B12" s="64">
        <f>VLOOKUP($A12,'Return Data'!$B$7:$R$2843,3,0)</f>
        <v>44319</v>
      </c>
      <c r="C12" s="65">
        <f>VLOOKUP($A12,'Return Data'!$B$7:$R$2843,4,0)</f>
        <v>1171.8485000000001</v>
      </c>
      <c r="D12" s="65">
        <f>VLOOKUP($A12,'Return Data'!$B$7:$R$2843,5,0)</f>
        <v>19.181699999999999</v>
      </c>
      <c r="E12" s="66">
        <f t="shared" si="0"/>
        <v>1</v>
      </c>
      <c r="F12" s="65">
        <f>VLOOKUP($A12,'Return Data'!$B$7:$R$2843,6,0)</f>
        <v>19.181699999999999</v>
      </c>
      <c r="G12" s="66">
        <f t="shared" si="1"/>
        <v>1</v>
      </c>
      <c r="H12" s="65">
        <f>VLOOKUP($A12,'Return Data'!$B$7:$R$2843,7,0)</f>
        <v>23.527200000000001</v>
      </c>
      <c r="I12" s="66">
        <f t="shared" si="2"/>
        <v>1</v>
      </c>
      <c r="J12" s="65">
        <f>VLOOKUP($A12,'Return Data'!$B$7:$R$2843,8,0)</f>
        <v>21.163499999999999</v>
      </c>
      <c r="K12" s="66">
        <f t="shared" si="3"/>
        <v>1</v>
      </c>
      <c r="L12" s="65">
        <f>VLOOKUP($A12,'Return Data'!$B$7:$R$2843,9,0)</f>
        <v>14.142899999999999</v>
      </c>
      <c r="M12" s="66">
        <f t="shared" si="4"/>
        <v>1</v>
      </c>
      <c r="N12" s="65">
        <f>VLOOKUP($A12,'Return Data'!$B$7:$R$2843,10,0)</f>
        <v>6.7995000000000001</v>
      </c>
      <c r="O12" s="66">
        <f t="shared" si="5"/>
        <v>2</v>
      </c>
      <c r="P12" s="65">
        <f>VLOOKUP($A12,'Return Data'!$B$7:$R$2843,11,0)</f>
        <v>4.8052000000000001</v>
      </c>
      <c r="Q12" s="66">
        <f t="shared" si="6"/>
        <v>4</v>
      </c>
      <c r="R12" s="65">
        <f>VLOOKUP($A12,'Return Data'!$B$7:$R$2843,12,0)</f>
        <v>5.6761999999999997</v>
      </c>
      <c r="S12" s="66">
        <f t="shared" si="7"/>
        <v>4</v>
      </c>
      <c r="T12" s="65">
        <f>VLOOKUP($A12,'Return Data'!$B$7:$R$2843,13,0)</f>
        <v>10.4999</v>
      </c>
      <c r="U12" s="66">
        <f t="shared" si="8"/>
        <v>1</v>
      </c>
      <c r="V12" s="65"/>
      <c r="W12" s="66"/>
      <c r="X12" s="65"/>
      <c r="Y12" s="66"/>
      <c r="Z12" s="65">
        <f>VLOOKUP($A12,'Return Data'!$B$7:$R$2843,16,0)</f>
        <v>8.3712</v>
      </c>
      <c r="AA12" s="67">
        <f t="shared" si="11"/>
        <v>5</v>
      </c>
    </row>
    <row r="13" spans="1:27" x14ac:dyDescent="0.3">
      <c r="A13" s="63" t="s">
        <v>814</v>
      </c>
      <c r="B13" s="64">
        <f>VLOOKUP($A13,'Return Data'!$B$7:$R$2843,3,0)</f>
        <v>44319</v>
      </c>
      <c r="C13" s="65">
        <f>VLOOKUP($A13,'Return Data'!$B$7:$R$2843,4,0)</f>
        <v>36.286099999999998</v>
      </c>
      <c r="D13" s="65">
        <f>VLOOKUP($A13,'Return Data'!$B$7:$R$2843,5,0)</f>
        <v>5.3335999999999997</v>
      </c>
      <c r="E13" s="66">
        <f t="shared" si="0"/>
        <v>5</v>
      </c>
      <c r="F13" s="65">
        <f>VLOOKUP($A13,'Return Data'!$B$7:$R$2843,6,0)</f>
        <v>5.3335999999999997</v>
      </c>
      <c r="G13" s="66">
        <f t="shared" si="1"/>
        <v>5</v>
      </c>
      <c r="H13" s="65">
        <f>VLOOKUP($A13,'Return Data'!$B$7:$R$2843,7,0)</f>
        <v>12.315300000000001</v>
      </c>
      <c r="I13" s="66">
        <f t="shared" si="2"/>
        <v>2</v>
      </c>
      <c r="J13" s="65">
        <f>VLOOKUP($A13,'Return Data'!$B$7:$R$2843,8,0)</f>
        <v>15.0745</v>
      </c>
      <c r="K13" s="66">
        <f t="shared" si="3"/>
        <v>2</v>
      </c>
      <c r="L13" s="65">
        <f>VLOOKUP($A13,'Return Data'!$B$7:$R$2843,9,0)</f>
        <v>9.1618999999999993</v>
      </c>
      <c r="M13" s="66">
        <f t="shared" si="4"/>
        <v>2</v>
      </c>
      <c r="N13" s="65">
        <f>VLOOKUP($A13,'Return Data'!$B$7:$R$2843,10,0)</f>
        <v>7.2976999999999999</v>
      </c>
      <c r="O13" s="66">
        <f t="shared" si="5"/>
        <v>1</v>
      </c>
      <c r="P13" s="65">
        <f>VLOOKUP($A13,'Return Data'!$B$7:$R$2843,11,0)</f>
        <v>5.0582000000000003</v>
      </c>
      <c r="Q13" s="66">
        <f t="shared" si="6"/>
        <v>3</v>
      </c>
      <c r="R13" s="65">
        <f>VLOOKUP($A13,'Return Data'!$B$7:$R$2843,12,0)</f>
        <v>5.9321999999999999</v>
      </c>
      <c r="S13" s="66">
        <f t="shared" si="7"/>
        <v>3</v>
      </c>
      <c r="T13" s="65">
        <f>VLOOKUP($A13,'Return Data'!$B$7:$R$2843,13,0)</f>
        <v>9.5419999999999998</v>
      </c>
      <c r="U13" s="66">
        <f t="shared" si="8"/>
        <v>2</v>
      </c>
      <c r="V13" s="65">
        <f>VLOOKUP($A13,'Return Data'!$B$7:$R$2843,17,0)</f>
        <v>9.5733999999999995</v>
      </c>
      <c r="W13" s="66">
        <f t="shared" si="9"/>
        <v>1</v>
      </c>
      <c r="X13" s="65">
        <f>VLOOKUP($A13,'Return Data'!$B$7:$R$2843,14,0)</f>
        <v>8.9535</v>
      </c>
      <c r="Y13" s="66">
        <f t="shared" si="10"/>
        <v>1</v>
      </c>
      <c r="Z13" s="65">
        <f>VLOOKUP($A13,'Return Data'!$B$7:$R$2843,16,0)</f>
        <v>8.6755999999999993</v>
      </c>
      <c r="AA13" s="67">
        <f t="shared" si="11"/>
        <v>2</v>
      </c>
    </row>
    <row r="14" spans="1:27" x14ac:dyDescent="0.3">
      <c r="A14" s="63" t="s">
        <v>815</v>
      </c>
      <c r="B14" s="64">
        <f>VLOOKUP($A14,'Return Data'!$B$7:$R$2843,3,0)</f>
        <v>44319</v>
      </c>
      <c r="C14" s="65">
        <f>VLOOKUP($A14,'Return Data'!$B$7:$R$2843,4,0)</f>
        <v>1216.2787000000001</v>
      </c>
      <c r="D14" s="65">
        <f>VLOOKUP($A14,'Return Data'!$B$7:$R$2843,5,0)</f>
        <v>5.2019000000000002</v>
      </c>
      <c r="E14" s="66">
        <f t="shared" si="0"/>
        <v>6</v>
      </c>
      <c r="F14" s="65">
        <f>VLOOKUP($A14,'Return Data'!$B$7:$R$2843,6,0)</f>
        <v>5.2019000000000002</v>
      </c>
      <c r="G14" s="66">
        <f t="shared" si="1"/>
        <v>6</v>
      </c>
      <c r="H14" s="65">
        <f>VLOOKUP($A14,'Return Data'!$B$7:$R$2843,7,0)</f>
        <v>7.7011000000000003</v>
      </c>
      <c r="I14" s="66">
        <f t="shared" si="2"/>
        <v>4</v>
      </c>
      <c r="J14" s="65">
        <f>VLOOKUP($A14,'Return Data'!$B$7:$R$2843,8,0)</f>
        <v>8.5166000000000004</v>
      </c>
      <c r="K14" s="66">
        <f t="shared" si="3"/>
        <v>4</v>
      </c>
      <c r="L14" s="65">
        <f>VLOOKUP($A14,'Return Data'!$B$7:$R$2843,9,0)</f>
        <v>6.1443000000000003</v>
      </c>
      <c r="M14" s="66">
        <f t="shared" si="4"/>
        <v>5</v>
      </c>
      <c r="N14" s="65">
        <f>VLOOKUP($A14,'Return Data'!$B$7:$R$2843,10,0)</f>
        <v>5.3609</v>
      </c>
      <c r="O14" s="66">
        <f t="shared" si="5"/>
        <v>4</v>
      </c>
      <c r="P14" s="65">
        <f>VLOOKUP($A14,'Return Data'!$B$7:$R$2843,11,0)</f>
        <v>4.2473999999999998</v>
      </c>
      <c r="Q14" s="66">
        <f t="shared" si="6"/>
        <v>6</v>
      </c>
      <c r="R14" s="65">
        <f>VLOOKUP($A14,'Return Data'!$B$7:$R$2843,12,0)</f>
        <v>4.6134000000000004</v>
      </c>
      <c r="S14" s="66">
        <f t="shared" si="7"/>
        <v>7</v>
      </c>
      <c r="T14" s="65">
        <f>VLOOKUP($A14,'Return Data'!$B$7:$R$2843,13,0)</f>
        <v>6.9382000000000001</v>
      </c>
      <c r="U14" s="66">
        <f t="shared" si="8"/>
        <v>6</v>
      </c>
      <c r="V14" s="65">
        <f>VLOOKUP($A14,'Return Data'!$B$7:$R$2843,17,0)</f>
        <v>7.8348000000000004</v>
      </c>
      <c r="W14" s="66">
        <f t="shared" ref="W14" si="12">RANK(V14,V$8:V$14,0)</f>
        <v>5</v>
      </c>
      <c r="X14" s="65"/>
      <c r="Y14" s="66"/>
      <c r="Z14" s="65">
        <f>VLOOKUP($A14,'Return Data'!$B$7:$R$2843,16,0)</f>
        <v>8.1143000000000001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8.2142428571428567</v>
      </c>
      <c r="E16" s="74"/>
      <c r="F16" s="75">
        <f>AVERAGE(F8:F14)</f>
        <v>8.2142428571428567</v>
      </c>
      <c r="G16" s="74"/>
      <c r="H16" s="75">
        <f>AVERAGE(H8:H14)</f>
        <v>10.77327142857143</v>
      </c>
      <c r="I16" s="74"/>
      <c r="J16" s="75">
        <f>AVERAGE(J8:J14)</f>
        <v>11.125599999999997</v>
      </c>
      <c r="K16" s="74"/>
      <c r="L16" s="75">
        <f>AVERAGE(L8:L14)</f>
        <v>7.6752142857142855</v>
      </c>
      <c r="M16" s="74"/>
      <c r="N16" s="75">
        <f>AVERAGE(N8:N14)</f>
        <v>5.2752428571428567</v>
      </c>
      <c r="O16" s="74"/>
      <c r="P16" s="75">
        <f>AVERAGE(P8:P14)</f>
        <v>4.7419857142857138</v>
      </c>
      <c r="Q16" s="74"/>
      <c r="R16" s="75">
        <f>AVERAGE(R8:R14)</f>
        <v>5.5433714285714286</v>
      </c>
      <c r="S16" s="74"/>
      <c r="T16" s="75">
        <f>AVERAGE(T8:T14)</f>
        <v>8.4325142857142854</v>
      </c>
      <c r="U16" s="74"/>
      <c r="V16" s="75">
        <f>AVERAGE(V8:V14)</f>
        <v>8.1624166666666671</v>
      </c>
      <c r="W16" s="74"/>
      <c r="X16" s="75">
        <f>AVERAGE(X8:X14)</f>
        <v>8.1089200000000012</v>
      </c>
      <c r="Y16" s="74"/>
      <c r="Z16" s="75">
        <f>AVERAGE(Z8:Z14)</f>
        <v>8.3148428571428585</v>
      </c>
      <c r="AA16" s="76"/>
    </row>
    <row r="17" spans="1:27" x14ac:dyDescent="0.3">
      <c r="A17" s="73" t="s">
        <v>28</v>
      </c>
      <c r="B17" s="74"/>
      <c r="C17" s="74"/>
      <c r="D17" s="75">
        <f>MIN(D8:D14)</f>
        <v>4.0461999999999998</v>
      </c>
      <c r="E17" s="74"/>
      <c r="F17" s="75">
        <f>MIN(F8:F14)</f>
        <v>4.0461999999999998</v>
      </c>
      <c r="G17" s="74"/>
      <c r="H17" s="75">
        <f>MIN(H8:H14)</f>
        <v>7.1782000000000004</v>
      </c>
      <c r="I17" s="74"/>
      <c r="J17" s="75">
        <f>MIN(J8:J14)</f>
        <v>6.6543000000000001</v>
      </c>
      <c r="K17" s="74"/>
      <c r="L17" s="75">
        <f>MIN(L8:L14)</f>
        <v>4.6513</v>
      </c>
      <c r="M17" s="74"/>
      <c r="N17" s="75">
        <f>MIN(N8:N14)</f>
        <v>2.4350999999999998</v>
      </c>
      <c r="O17" s="74"/>
      <c r="P17" s="75">
        <f>MIN(P8:P14)</f>
        <v>4.2294</v>
      </c>
      <c r="Q17" s="74"/>
      <c r="R17" s="75">
        <f>MIN(R8:R14)</f>
        <v>4.6134000000000004</v>
      </c>
      <c r="S17" s="74"/>
      <c r="T17" s="75">
        <f>MIN(T8:T14)</f>
        <v>6.3993000000000002</v>
      </c>
      <c r="U17" s="74"/>
      <c r="V17" s="75">
        <f>MIN(V8:V14)</f>
        <v>6.7233999999999998</v>
      </c>
      <c r="W17" s="74"/>
      <c r="X17" s="75">
        <f>MIN(X8:X14)</f>
        <v>6.9611000000000001</v>
      </c>
      <c r="Y17" s="74"/>
      <c r="Z17" s="75">
        <f>MIN(Z8:Z14)</f>
        <v>7.1417000000000002</v>
      </c>
      <c r="AA17" s="76"/>
    </row>
    <row r="18" spans="1:27" ht="15" thickBot="1" x14ac:dyDescent="0.35">
      <c r="A18" s="77" t="s">
        <v>29</v>
      </c>
      <c r="B18" s="78"/>
      <c r="C18" s="78"/>
      <c r="D18" s="79">
        <f>MAX(D8:D14)</f>
        <v>19.181699999999999</v>
      </c>
      <c r="E18" s="78"/>
      <c r="F18" s="79">
        <f>MAX(F8:F14)</f>
        <v>19.181699999999999</v>
      </c>
      <c r="G18" s="78"/>
      <c r="H18" s="79">
        <f>MAX(H8:H14)</f>
        <v>23.527200000000001</v>
      </c>
      <c r="I18" s="78"/>
      <c r="J18" s="79">
        <f>MAX(J8:J14)</f>
        <v>21.163499999999999</v>
      </c>
      <c r="K18" s="78"/>
      <c r="L18" s="79">
        <f>MAX(L8:L14)</f>
        <v>14.142899999999999</v>
      </c>
      <c r="M18" s="78"/>
      <c r="N18" s="79">
        <f>MAX(N8:N14)</f>
        <v>7.2976999999999999</v>
      </c>
      <c r="O18" s="78"/>
      <c r="P18" s="79">
        <f>MAX(P8:P14)</f>
        <v>5.2122999999999999</v>
      </c>
      <c r="Q18" s="78"/>
      <c r="R18" s="79">
        <f>MAX(R8:R14)</f>
        <v>6.2972999999999999</v>
      </c>
      <c r="S18" s="78"/>
      <c r="T18" s="79">
        <f>MAX(T8:T14)</f>
        <v>10.4999</v>
      </c>
      <c r="U18" s="78"/>
      <c r="V18" s="79">
        <f>MAX(V8:V14)</f>
        <v>9.5733999999999995</v>
      </c>
      <c r="W18" s="78"/>
      <c r="X18" s="79">
        <f>MAX(X8:X14)</f>
        <v>8.9535</v>
      </c>
      <c r="Y18" s="78"/>
      <c r="Z18" s="79">
        <f>MAX(Z8:Z14)</f>
        <v>8.8383000000000003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44319</v>
      </c>
      <c r="C8" s="65">
        <f>VLOOKUP($A8,'Return Data'!$B$7:$R$2843,4,0)</f>
        <v>267.71089999999998</v>
      </c>
      <c r="D8" s="65">
        <f>VLOOKUP($A8,'Return Data'!$B$7:$R$2843,5,0)</f>
        <v>5.6653000000000002</v>
      </c>
      <c r="E8" s="66">
        <f>RANK(D8,D$8:D$14,0)</f>
        <v>4</v>
      </c>
      <c r="F8" s="65">
        <f>VLOOKUP($A8,'Return Data'!$B$7:$R$2843,6,0)</f>
        <v>5.6653000000000002</v>
      </c>
      <c r="G8" s="66">
        <f>RANK(F8,F$8:F$14,0)</f>
        <v>4</v>
      </c>
      <c r="H8" s="65">
        <f>VLOOKUP($A8,'Return Data'!$B$7:$R$2843,7,0)</f>
        <v>9.5984999999999996</v>
      </c>
      <c r="I8" s="66">
        <f>RANK(H8,H$8:H$14,0)</f>
        <v>3</v>
      </c>
      <c r="J8" s="65">
        <f>VLOOKUP($A8,'Return Data'!$B$7:$R$2843,8,0)</f>
        <v>11.122999999999999</v>
      </c>
      <c r="K8" s="66">
        <f>RANK(J8,J$8:J$14,0)</f>
        <v>3</v>
      </c>
      <c r="L8" s="65">
        <f>VLOOKUP($A8,'Return Data'!$B$7:$R$2843,9,0)</f>
        <v>7.8851000000000004</v>
      </c>
      <c r="M8" s="66">
        <f>RANK(L8,L$8:L$14,0)</f>
        <v>3</v>
      </c>
      <c r="N8" s="65">
        <f>VLOOKUP($A8,'Return Data'!$B$7:$R$2843,10,0)</f>
        <v>5.9627999999999997</v>
      </c>
      <c r="O8" s="66">
        <f>RANK(N8,N$8:N$14,0)</f>
        <v>3</v>
      </c>
      <c r="P8" s="65">
        <f>VLOOKUP($A8,'Return Data'!$B$7:$R$2843,11,0)</f>
        <v>4.0686</v>
      </c>
      <c r="Q8" s="66">
        <f>RANK(P8,P$8:P$14,0)</f>
        <v>5</v>
      </c>
      <c r="R8" s="65">
        <f>VLOOKUP($A8,'Return Data'!$B$7:$R$2843,12,0)</f>
        <v>4.8554000000000004</v>
      </c>
      <c r="S8" s="66">
        <f>RANK(R8,R$8:R$14,0)</f>
        <v>5</v>
      </c>
      <c r="T8" s="65">
        <f>VLOOKUP($A8,'Return Data'!$B$7:$R$2843,13,0)</f>
        <v>7.2983000000000002</v>
      </c>
      <c r="U8" s="66">
        <f>RANK(T8,T$8:T$14,0)</f>
        <v>5</v>
      </c>
      <c r="V8" s="65">
        <f>VLOOKUP($A8,'Return Data'!$B$7:$R$2843,17,0)</f>
        <v>7.7126000000000001</v>
      </c>
      <c r="W8" s="66">
        <f>RANK(V8,V$8:V$14,0)</f>
        <v>4</v>
      </c>
      <c r="X8" s="65">
        <f>VLOOKUP($A8,'Return Data'!$B$7:$R$2843,14,0)</f>
        <v>7.8403999999999998</v>
      </c>
      <c r="Y8" s="66">
        <f>RANK(X8,X$8:X$14,0)</f>
        <v>3</v>
      </c>
      <c r="Z8" s="65">
        <f>VLOOKUP($A8,'Return Data'!$B$7:$R$2843,16,0)</f>
        <v>8.4657999999999998</v>
      </c>
      <c r="AA8" s="67">
        <f>RANK(Z8,Z$8:Z$14,0)</f>
        <v>1</v>
      </c>
    </row>
    <row r="9" spans="1:27" x14ac:dyDescent="0.3">
      <c r="A9" s="63" t="s">
        <v>805</v>
      </c>
      <c r="B9" s="64">
        <f>VLOOKUP($A9,'Return Data'!$B$7:$R$2843,3,0)</f>
        <v>44319</v>
      </c>
      <c r="C9" s="65">
        <f>VLOOKUP($A9,'Return Data'!$B$7:$R$2843,4,0)</f>
        <v>31.500800000000002</v>
      </c>
      <c r="D9" s="65">
        <f>VLOOKUP($A9,'Return Data'!$B$7:$R$2843,5,0)</f>
        <v>3.3612000000000002</v>
      </c>
      <c r="E9" s="66">
        <f t="shared" ref="E9:E14" si="0">RANK(D9,D$8:D$14,0)</f>
        <v>7</v>
      </c>
      <c r="F9" s="65">
        <f>VLOOKUP($A9,'Return Data'!$B$7:$R$2843,6,0)</f>
        <v>3.3612000000000002</v>
      </c>
      <c r="G9" s="66">
        <f t="shared" ref="G9:G14" si="1">RANK(F9,F$8:F$14,0)</f>
        <v>7</v>
      </c>
      <c r="H9" s="65">
        <f>VLOOKUP($A9,'Return Data'!$B$7:$R$2843,7,0)</f>
        <v>6.4968000000000004</v>
      </c>
      <c r="I9" s="66">
        <f t="shared" ref="I9:I14" si="2">RANK(H9,H$8:H$14,0)</f>
        <v>7</v>
      </c>
      <c r="J9" s="65">
        <f>VLOOKUP($A9,'Return Data'!$B$7:$R$2843,8,0)</f>
        <v>5.9809999999999999</v>
      </c>
      <c r="K9" s="66">
        <f t="shared" ref="K9:K14" si="3">RANK(J9,J$8:J$14,0)</f>
        <v>7</v>
      </c>
      <c r="L9" s="65">
        <f>VLOOKUP($A9,'Return Data'!$B$7:$R$2843,9,0)</f>
        <v>4.5763999999999996</v>
      </c>
      <c r="M9" s="66">
        <f t="shared" ref="M9:M14" si="4">RANK(L9,L$8:L$14,0)</f>
        <v>6</v>
      </c>
      <c r="N9" s="65">
        <f>VLOOKUP($A9,'Return Data'!$B$7:$R$2843,10,0)</f>
        <v>3.2437999999999998</v>
      </c>
      <c r="O9" s="66">
        <f t="shared" ref="O9:O14" si="5">RANK(N9,N$8:N$14,0)</f>
        <v>6</v>
      </c>
      <c r="P9" s="65">
        <f>VLOOKUP($A9,'Return Data'!$B$7:$R$2843,11,0)</f>
        <v>3.8683999999999998</v>
      </c>
      <c r="Q9" s="66">
        <f t="shared" ref="Q9:Q14" si="6">RANK(P9,P$8:P$14,0)</f>
        <v>6</v>
      </c>
      <c r="R9" s="65">
        <f>VLOOKUP($A9,'Return Data'!$B$7:$R$2843,12,0)</f>
        <v>4.4641000000000002</v>
      </c>
      <c r="S9" s="66">
        <f t="shared" ref="S9:S14" si="7">RANK(R9,R$8:R$14,0)</f>
        <v>6</v>
      </c>
      <c r="T9" s="65">
        <f>VLOOKUP($A9,'Return Data'!$B$7:$R$2843,13,0)</f>
        <v>5.6524000000000001</v>
      </c>
      <c r="U9" s="66">
        <f t="shared" ref="U9:U14" si="8">RANK(T9,T$8:T$14,0)</f>
        <v>7</v>
      </c>
      <c r="V9" s="65">
        <f>VLOOKUP($A9,'Return Data'!$B$7:$R$2843,17,0)</f>
        <v>6.0518000000000001</v>
      </c>
      <c r="W9" s="66">
        <f t="shared" ref="W9:W11" si="9">RANK(V9,V$8:V$14,0)</f>
        <v>6</v>
      </c>
      <c r="X9" s="65">
        <f>VLOOKUP($A9,'Return Data'!$B$7:$R$2843,14,0)</f>
        <v>6.3274999999999997</v>
      </c>
      <c r="Y9" s="66">
        <f t="shared" ref="Y9:Y11" si="10">RANK(X9,X$8:X$14,0)</f>
        <v>5</v>
      </c>
      <c r="Z9" s="65">
        <f>VLOOKUP($A9,'Return Data'!$B$7:$R$2843,16,0)</f>
        <v>5.8924000000000003</v>
      </c>
      <c r="AA9" s="67">
        <f t="shared" ref="AA9:AA14" si="11">RANK(Z9,Z$8:Z$14,0)</f>
        <v>7</v>
      </c>
    </row>
    <row r="10" spans="1:27" x14ac:dyDescent="0.3">
      <c r="A10" s="63" t="s">
        <v>807</v>
      </c>
      <c r="B10" s="64">
        <f>VLOOKUP($A10,'Return Data'!$B$7:$R$2843,3,0)</f>
        <v>44319</v>
      </c>
      <c r="C10" s="65">
        <f>VLOOKUP($A10,'Return Data'!$B$7:$R$2843,4,0)</f>
        <v>38.1205</v>
      </c>
      <c r="D10" s="65">
        <f>VLOOKUP($A10,'Return Data'!$B$7:$R$2843,5,0)</f>
        <v>9.2947000000000006</v>
      </c>
      <c r="E10" s="66">
        <f t="shared" si="0"/>
        <v>2</v>
      </c>
      <c r="F10" s="65">
        <f>VLOOKUP($A10,'Return Data'!$B$7:$R$2843,6,0)</f>
        <v>9.2947000000000006</v>
      </c>
      <c r="G10" s="66">
        <f t="shared" si="1"/>
        <v>2</v>
      </c>
      <c r="H10" s="65">
        <f>VLOOKUP($A10,'Return Data'!$B$7:$R$2843,7,0)</f>
        <v>7.0675999999999997</v>
      </c>
      <c r="I10" s="66">
        <f t="shared" si="2"/>
        <v>4</v>
      </c>
      <c r="J10" s="65">
        <f>VLOOKUP($A10,'Return Data'!$B$7:$R$2843,8,0)</f>
        <v>7.4417</v>
      </c>
      <c r="K10" s="66">
        <f t="shared" si="3"/>
        <v>5</v>
      </c>
      <c r="L10" s="65">
        <f>VLOOKUP($A10,'Return Data'!$B$7:$R$2843,9,0)</f>
        <v>6.0887000000000002</v>
      </c>
      <c r="M10" s="66">
        <f t="shared" si="4"/>
        <v>4</v>
      </c>
      <c r="N10" s="65">
        <f>VLOOKUP($A10,'Return Data'!$B$7:$R$2843,10,0)</f>
        <v>4.8121</v>
      </c>
      <c r="O10" s="66">
        <f t="shared" si="5"/>
        <v>4</v>
      </c>
      <c r="P10" s="65">
        <f>VLOOKUP($A10,'Return Data'!$B$7:$R$2843,11,0)</f>
        <v>4.9554999999999998</v>
      </c>
      <c r="Q10" s="66">
        <f t="shared" si="6"/>
        <v>1</v>
      </c>
      <c r="R10" s="65">
        <f>VLOOKUP($A10,'Return Data'!$B$7:$R$2843,12,0)</f>
        <v>5.8517999999999999</v>
      </c>
      <c r="S10" s="66">
        <f t="shared" si="7"/>
        <v>1</v>
      </c>
      <c r="T10" s="65">
        <f>VLOOKUP($A10,'Return Data'!$B$7:$R$2843,13,0)</f>
        <v>8.3874999999999993</v>
      </c>
      <c r="U10" s="66">
        <f t="shared" si="8"/>
        <v>4</v>
      </c>
      <c r="V10" s="65">
        <f>VLOOKUP($A10,'Return Data'!$B$7:$R$2843,17,0)</f>
        <v>8.0131999999999994</v>
      </c>
      <c r="W10" s="66">
        <f t="shared" si="9"/>
        <v>2</v>
      </c>
      <c r="X10" s="65">
        <f>VLOOKUP($A10,'Return Data'!$B$7:$R$2843,14,0)</f>
        <v>7.9317000000000002</v>
      </c>
      <c r="Y10" s="66">
        <f t="shared" si="10"/>
        <v>2</v>
      </c>
      <c r="Z10" s="65">
        <f>VLOOKUP($A10,'Return Data'!$B$7:$R$2843,16,0)</f>
        <v>8.1602999999999994</v>
      </c>
      <c r="AA10" s="67">
        <f t="shared" si="11"/>
        <v>2</v>
      </c>
    </row>
    <row r="11" spans="1:27" x14ac:dyDescent="0.3">
      <c r="A11" s="63" t="s">
        <v>809</v>
      </c>
      <c r="B11" s="64">
        <f>VLOOKUP($A11,'Return Data'!$B$7:$R$2843,3,0)</f>
        <v>44319</v>
      </c>
      <c r="C11" s="65">
        <f>VLOOKUP($A11,'Return Data'!$B$7:$R$2843,4,0)</f>
        <v>325.47179999999997</v>
      </c>
      <c r="D11" s="65">
        <f>VLOOKUP($A11,'Return Data'!$B$7:$R$2843,5,0)</f>
        <v>7.6567999999999996</v>
      </c>
      <c r="E11" s="66">
        <f t="shared" si="0"/>
        <v>3</v>
      </c>
      <c r="F11" s="65">
        <f>VLOOKUP($A11,'Return Data'!$B$7:$R$2843,6,0)</f>
        <v>7.6567999999999996</v>
      </c>
      <c r="G11" s="66">
        <f t="shared" si="1"/>
        <v>3</v>
      </c>
      <c r="H11" s="65">
        <f>VLOOKUP($A11,'Return Data'!$B$7:$R$2843,7,0)</f>
        <v>6.9124999999999996</v>
      </c>
      <c r="I11" s="66">
        <f t="shared" si="2"/>
        <v>5</v>
      </c>
      <c r="J11" s="65">
        <f>VLOOKUP($A11,'Return Data'!$B$7:$R$2843,8,0)</f>
        <v>6.7815000000000003</v>
      </c>
      <c r="K11" s="66">
        <f t="shared" si="3"/>
        <v>6</v>
      </c>
      <c r="L11" s="65">
        <f>VLOOKUP($A11,'Return Data'!$B$7:$R$2843,9,0)</f>
        <v>3.9287999999999998</v>
      </c>
      <c r="M11" s="66">
        <f t="shared" si="4"/>
        <v>7</v>
      </c>
      <c r="N11" s="65">
        <f>VLOOKUP($A11,'Return Data'!$B$7:$R$2843,10,0)</f>
        <v>1.7115</v>
      </c>
      <c r="O11" s="66">
        <f t="shared" si="5"/>
        <v>7</v>
      </c>
      <c r="P11" s="65">
        <f>VLOOKUP($A11,'Return Data'!$B$7:$R$2843,11,0)</f>
        <v>4.4032</v>
      </c>
      <c r="Q11" s="66">
        <f t="shared" si="6"/>
        <v>3</v>
      </c>
      <c r="R11" s="65">
        <f>VLOOKUP($A11,'Return Data'!$B$7:$R$2843,12,0)</f>
        <v>5.5456000000000003</v>
      </c>
      <c r="S11" s="66">
        <f t="shared" si="7"/>
        <v>3</v>
      </c>
      <c r="T11" s="65">
        <f>VLOOKUP($A11,'Return Data'!$B$7:$R$2843,13,0)</f>
        <v>8.7399000000000004</v>
      </c>
      <c r="U11" s="66">
        <f t="shared" si="8"/>
        <v>3</v>
      </c>
      <c r="V11" s="65">
        <f>VLOOKUP($A11,'Return Data'!$B$7:$R$2843,17,0)</f>
        <v>7.9097</v>
      </c>
      <c r="W11" s="66">
        <f t="shared" si="9"/>
        <v>3</v>
      </c>
      <c r="X11" s="65">
        <f>VLOOKUP($A11,'Return Data'!$B$7:$R$2843,14,0)</f>
        <v>7.6417999999999999</v>
      </c>
      <c r="Y11" s="66">
        <f t="shared" si="10"/>
        <v>4</v>
      </c>
      <c r="Z11" s="65">
        <f>VLOOKUP($A11,'Return Data'!$B$7:$R$2843,16,0)</f>
        <v>7.9276999999999997</v>
      </c>
      <c r="AA11" s="67">
        <f t="shared" si="11"/>
        <v>4</v>
      </c>
    </row>
    <row r="12" spans="1:27" x14ac:dyDescent="0.3">
      <c r="A12" s="63" t="s">
        <v>812</v>
      </c>
      <c r="B12" s="64">
        <f>VLOOKUP($A12,'Return Data'!$B$7:$R$2843,3,0)</f>
        <v>44319</v>
      </c>
      <c r="C12" s="65">
        <f>VLOOKUP($A12,'Return Data'!$B$7:$R$2843,4,0)</f>
        <v>1164.1270999999999</v>
      </c>
      <c r="D12" s="65">
        <f>VLOOKUP($A12,'Return Data'!$B$7:$R$2843,5,0)</f>
        <v>18.7807</v>
      </c>
      <c r="E12" s="66">
        <f t="shared" si="0"/>
        <v>1</v>
      </c>
      <c r="F12" s="65">
        <f>VLOOKUP($A12,'Return Data'!$B$7:$R$2843,6,0)</f>
        <v>18.7807</v>
      </c>
      <c r="G12" s="66">
        <f t="shared" si="1"/>
        <v>1</v>
      </c>
      <c r="H12" s="65">
        <f>VLOOKUP($A12,'Return Data'!$B$7:$R$2843,7,0)</f>
        <v>23.125299999999999</v>
      </c>
      <c r="I12" s="66">
        <f t="shared" si="2"/>
        <v>1</v>
      </c>
      <c r="J12" s="65">
        <f>VLOOKUP($A12,'Return Data'!$B$7:$R$2843,8,0)</f>
        <v>20.76</v>
      </c>
      <c r="K12" s="66">
        <f t="shared" si="3"/>
        <v>1</v>
      </c>
      <c r="L12" s="65">
        <f>VLOOKUP($A12,'Return Data'!$B$7:$R$2843,9,0)</f>
        <v>13.7378</v>
      </c>
      <c r="M12" s="66">
        <f t="shared" si="4"/>
        <v>1</v>
      </c>
      <c r="N12" s="65">
        <f>VLOOKUP($A12,'Return Data'!$B$7:$R$2843,10,0)</f>
        <v>6.3924000000000003</v>
      </c>
      <c r="O12" s="66">
        <f t="shared" si="5"/>
        <v>2</v>
      </c>
      <c r="P12" s="65">
        <f>VLOOKUP($A12,'Return Data'!$B$7:$R$2843,11,0)</f>
        <v>4.3956999999999997</v>
      </c>
      <c r="Q12" s="66">
        <f t="shared" si="6"/>
        <v>4</v>
      </c>
      <c r="R12" s="65">
        <f>VLOOKUP($A12,'Return Data'!$B$7:$R$2843,12,0)</f>
        <v>5.2596999999999996</v>
      </c>
      <c r="S12" s="66">
        <f t="shared" si="7"/>
        <v>4</v>
      </c>
      <c r="T12" s="65">
        <f>VLOOKUP($A12,'Return Data'!$B$7:$R$2843,13,0)</f>
        <v>10.057600000000001</v>
      </c>
      <c r="U12" s="66">
        <f t="shared" si="8"/>
        <v>1</v>
      </c>
      <c r="V12" s="65"/>
      <c r="W12" s="66"/>
      <c r="X12" s="65"/>
      <c r="Y12" s="66"/>
      <c r="Z12" s="65">
        <f>VLOOKUP($A12,'Return Data'!$B$7:$R$2843,16,0)</f>
        <v>8.0085999999999995</v>
      </c>
      <c r="AA12" s="67">
        <f t="shared" si="11"/>
        <v>3</v>
      </c>
    </row>
    <row r="13" spans="1:27" x14ac:dyDescent="0.3">
      <c r="A13" s="63" t="s">
        <v>813</v>
      </c>
      <c r="B13" s="64">
        <f>VLOOKUP($A13,'Return Data'!$B$7:$R$2843,3,0)</f>
        <v>44319</v>
      </c>
      <c r="C13" s="65">
        <f>VLOOKUP($A13,'Return Data'!$B$7:$R$2843,4,0)</f>
        <v>34.934699999999999</v>
      </c>
      <c r="D13" s="65">
        <f>VLOOKUP($A13,'Return Data'!$B$7:$R$2843,5,0)</f>
        <v>4.9823000000000004</v>
      </c>
      <c r="E13" s="66">
        <f t="shared" si="0"/>
        <v>5</v>
      </c>
      <c r="F13" s="65">
        <f>VLOOKUP($A13,'Return Data'!$B$7:$R$2843,6,0)</f>
        <v>4.9823000000000004</v>
      </c>
      <c r="G13" s="66">
        <f t="shared" si="1"/>
        <v>5</v>
      </c>
      <c r="H13" s="65">
        <f>VLOOKUP($A13,'Return Data'!$B$7:$R$2843,7,0)</f>
        <v>11.983000000000001</v>
      </c>
      <c r="I13" s="66">
        <f t="shared" si="2"/>
        <v>2</v>
      </c>
      <c r="J13" s="65">
        <f>VLOOKUP($A13,'Return Data'!$B$7:$R$2843,8,0)</f>
        <v>14.74</v>
      </c>
      <c r="K13" s="66">
        <f t="shared" si="3"/>
        <v>2</v>
      </c>
      <c r="L13" s="65">
        <f>VLOOKUP($A13,'Return Data'!$B$7:$R$2843,9,0)</f>
        <v>8.8305000000000007</v>
      </c>
      <c r="M13" s="66">
        <f t="shared" si="4"/>
        <v>2</v>
      </c>
      <c r="N13" s="65">
        <f>VLOOKUP($A13,'Return Data'!$B$7:$R$2843,10,0)</f>
        <v>6.9542000000000002</v>
      </c>
      <c r="O13" s="66">
        <f t="shared" si="5"/>
        <v>1</v>
      </c>
      <c r="P13" s="65">
        <f>VLOOKUP($A13,'Return Data'!$B$7:$R$2843,11,0)</f>
        <v>4.7061999999999999</v>
      </c>
      <c r="Q13" s="66">
        <f t="shared" si="6"/>
        <v>2</v>
      </c>
      <c r="R13" s="65">
        <f>VLOOKUP($A13,'Return Data'!$B$7:$R$2843,12,0)</f>
        <v>5.5716999999999999</v>
      </c>
      <c r="S13" s="66">
        <f t="shared" si="7"/>
        <v>2</v>
      </c>
      <c r="T13" s="65">
        <f>VLOOKUP($A13,'Return Data'!$B$7:$R$2843,13,0)</f>
        <v>9.1655999999999995</v>
      </c>
      <c r="U13" s="66">
        <f t="shared" si="8"/>
        <v>2</v>
      </c>
      <c r="V13" s="65">
        <f>VLOOKUP($A13,'Return Data'!$B$7:$R$2843,17,0)</f>
        <v>9.1496999999999993</v>
      </c>
      <c r="W13" s="66">
        <f t="shared" ref="W13:W14" si="12">RANK(V13,V$8:V$14,0)</f>
        <v>1</v>
      </c>
      <c r="X13" s="65">
        <f>VLOOKUP($A13,'Return Data'!$B$7:$R$2843,14,0)</f>
        <v>8.5097000000000005</v>
      </c>
      <c r="Y13" s="66">
        <f t="shared" ref="Y13" si="13">RANK(X13,X$8:X$14,0)</f>
        <v>1</v>
      </c>
      <c r="Z13" s="65">
        <f>VLOOKUP($A13,'Return Data'!$B$7:$R$2843,16,0)</f>
        <v>7.7892999999999999</v>
      </c>
      <c r="AA13" s="67">
        <f t="shared" si="11"/>
        <v>5</v>
      </c>
    </row>
    <row r="14" spans="1:27" x14ac:dyDescent="0.3">
      <c r="A14" s="63" t="s">
        <v>816</v>
      </c>
      <c r="B14" s="64">
        <f>VLOOKUP($A14,'Return Data'!$B$7:$R$2843,3,0)</f>
        <v>44319</v>
      </c>
      <c r="C14" s="65">
        <f>VLOOKUP($A14,'Return Data'!$B$7:$R$2843,4,0)</f>
        <v>1187.1706999999999</v>
      </c>
      <c r="D14" s="65">
        <f>VLOOKUP($A14,'Return Data'!$B$7:$R$2843,5,0)</f>
        <v>4.3324999999999996</v>
      </c>
      <c r="E14" s="66">
        <f t="shared" si="0"/>
        <v>6</v>
      </c>
      <c r="F14" s="65">
        <f>VLOOKUP($A14,'Return Data'!$B$7:$R$2843,6,0)</f>
        <v>4.3324999999999996</v>
      </c>
      <c r="G14" s="66">
        <f t="shared" si="1"/>
        <v>6</v>
      </c>
      <c r="H14" s="65">
        <f>VLOOKUP($A14,'Return Data'!$B$7:$R$2843,7,0)</f>
        <v>6.83</v>
      </c>
      <c r="I14" s="66">
        <f t="shared" si="2"/>
        <v>6</v>
      </c>
      <c r="J14" s="65">
        <f>VLOOKUP($A14,'Return Data'!$B$7:$R$2843,8,0)</f>
        <v>7.6439000000000004</v>
      </c>
      <c r="K14" s="66">
        <f t="shared" si="3"/>
        <v>4</v>
      </c>
      <c r="L14" s="65">
        <f>VLOOKUP($A14,'Return Data'!$B$7:$R$2843,9,0)</f>
        <v>5.266</v>
      </c>
      <c r="M14" s="66">
        <f t="shared" si="4"/>
        <v>5</v>
      </c>
      <c r="N14" s="65">
        <f>VLOOKUP($A14,'Return Data'!$B$7:$R$2843,10,0)</f>
        <v>4.4725000000000001</v>
      </c>
      <c r="O14" s="66">
        <f t="shared" si="5"/>
        <v>5</v>
      </c>
      <c r="P14" s="65">
        <f>VLOOKUP($A14,'Return Data'!$B$7:$R$2843,11,0)</f>
        <v>3.3410000000000002</v>
      </c>
      <c r="Q14" s="66">
        <f t="shared" si="6"/>
        <v>7</v>
      </c>
      <c r="R14" s="65">
        <f>VLOOKUP($A14,'Return Data'!$B$7:$R$2843,12,0)</f>
        <v>3.6838000000000002</v>
      </c>
      <c r="S14" s="66">
        <f t="shared" si="7"/>
        <v>7</v>
      </c>
      <c r="T14" s="65">
        <f>VLOOKUP($A14,'Return Data'!$B$7:$R$2843,13,0)</f>
        <v>5.9642999999999997</v>
      </c>
      <c r="U14" s="66">
        <f t="shared" si="8"/>
        <v>6</v>
      </c>
      <c r="V14" s="65">
        <f>VLOOKUP($A14,'Return Data'!$B$7:$R$2843,17,0)</f>
        <v>6.8262</v>
      </c>
      <c r="W14" s="66">
        <f t="shared" si="12"/>
        <v>5</v>
      </c>
      <c r="X14" s="65"/>
      <c r="Y14" s="66"/>
      <c r="Z14" s="65">
        <f>VLOOKUP($A14,'Return Data'!$B$7:$R$2843,16,0)</f>
        <v>7.0758000000000001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7.7247857142857157</v>
      </c>
      <c r="E16" s="74"/>
      <c r="F16" s="75">
        <f>AVERAGE(F8:F14)</f>
        <v>7.7247857142857157</v>
      </c>
      <c r="G16" s="74"/>
      <c r="H16" s="75">
        <f>AVERAGE(H8:H14)</f>
        <v>10.287671428571429</v>
      </c>
      <c r="I16" s="74"/>
      <c r="J16" s="75">
        <f>AVERAGE(J8:J14)</f>
        <v>10.638728571428572</v>
      </c>
      <c r="K16" s="74"/>
      <c r="L16" s="75">
        <f>AVERAGE(L8:L14)</f>
        <v>7.1876142857142851</v>
      </c>
      <c r="M16" s="74"/>
      <c r="N16" s="75">
        <f>AVERAGE(N8:N14)</f>
        <v>4.7927571428571429</v>
      </c>
      <c r="O16" s="74"/>
      <c r="P16" s="75">
        <f>AVERAGE(P8:P14)</f>
        <v>4.2483714285714278</v>
      </c>
      <c r="Q16" s="74"/>
      <c r="R16" s="75">
        <f>AVERAGE(R8:R14)</f>
        <v>5.0331571428571431</v>
      </c>
      <c r="S16" s="74"/>
      <c r="T16" s="75">
        <f>AVERAGE(T8:T14)</f>
        <v>7.895085714285714</v>
      </c>
      <c r="U16" s="74"/>
      <c r="V16" s="75">
        <f>AVERAGE(V8:V14)</f>
        <v>7.6105333333333336</v>
      </c>
      <c r="W16" s="74"/>
      <c r="X16" s="75">
        <f>AVERAGE(X8:X14)</f>
        <v>7.65022</v>
      </c>
      <c r="Y16" s="74"/>
      <c r="Z16" s="75">
        <f>AVERAGE(Z8:Z14)</f>
        <v>7.6171285714285712</v>
      </c>
      <c r="AA16" s="76"/>
    </row>
    <row r="17" spans="1:27" x14ac:dyDescent="0.3">
      <c r="A17" s="73" t="s">
        <v>28</v>
      </c>
      <c r="B17" s="74"/>
      <c r="C17" s="74"/>
      <c r="D17" s="75">
        <f>MIN(D8:D14)</f>
        <v>3.3612000000000002</v>
      </c>
      <c r="E17" s="74"/>
      <c r="F17" s="75">
        <f>MIN(F8:F14)</f>
        <v>3.3612000000000002</v>
      </c>
      <c r="G17" s="74"/>
      <c r="H17" s="75">
        <f>MIN(H8:H14)</f>
        <v>6.4968000000000004</v>
      </c>
      <c r="I17" s="74"/>
      <c r="J17" s="75">
        <f>MIN(J8:J14)</f>
        <v>5.9809999999999999</v>
      </c>
      <c r="K17" s="74"/>
      <c r="L17" s="75">
        <f>MIN(L8:L14)</f>
        <v>3.9287999999999998</v>
      </c>
      <c r="M17" s="74"/>
      <c r="N17" s="75">
        <f>MIN(N8:N14)</f>
        <v>1.7115</v>
      </c>
      <c r="O17" s="74"/>
      <c r="P17" s="75">
        <f>MIN(P8:P14)</f>
        <v>3.3410000000000002</v>
      </c>
      <c r="Q17" s="74"/>
      <c r="R17" s="75">
        <f>MIN(R8:R14)</f>
        <v>3.6838000000000002</v>
      </c>
      <c r="S17" s="74"/>
      <c r="T17" s="75">
        <f>MIN(T8:T14)</f>
        <v>5.6524000000000001</v>
      </c>
      <c r="U17" s="74"/>
      <c r="V17" s="75">
        <f>MIN(V8:V14)</f>
        <v>6.0518000000000001</v>
      </c>
      <c r="W17" s="74"/>
      <c r="X17" s="75">
        <f>MIN(X8:X14)</f>
        <v>6.3274999999999997</v>
      </c>
      <c r="Y17" s="74"/>
      <c r="Z17" s="75">
        <f>MIN(Z8:Z14)</f>
        <v>5.8924000000000003</v>
      </c>
      <c r="AA17" s="76"/>
    </row>
    <row r="18" spans="1:27" ht="15" thickBot="1" x14ac:dyDescent="0.35">
      <c r="A18" s="77" t="s">
        <v>29</v>
      </c>
      <c r="B18" s="78"/>
      <c r="C18" s="78"/>
      <c r="D18" s="79">
        <f>MAX(D8:D14)</f>
        <v>18.7807</v>
      </c>
      <c r="E18" s="78"/>
      <c r="F18" s="79">
        <f>MAX(F8:F14)</f>
        <v>18.7807</v>
      </c>
      <c r="G18" s="78"/>
      <c r="H18" s="79">
        <f>MAX(H8:H14)</f>
        <v>23.125299999999999</v>
      </c>
      <c r="I18" s="78"/>
      <c r="J18" s="79">
        <f>MAX(J8:J14)</f>
        <v>20.76</v>
      </c>
      <c r="K18" s="78"/>
      <c r="L18" s="79">
        <f>MAX(L8:L14)</f>
        <v>13.7378</v>
      </c>
      <c r="M18" s="78"/>
      <c r="N18" s="79">
        <f>MAX(N8:N14)</f>
        <v>6.9542000000000002</v>
      </c>
      <c r="O18" s="78"/>
      <c r="P18" s="79">
        <f>MAX(P8:P14)</f>
        <v>4.9554999999999998</v>
      </c>
      <c r="Q18" s="78"/>
      <c r="R18" s="79">
        <f>MAX(R8:R14)</f>
        <v>5.8517999999999999</v>
      </c>
      <c r="S18" s="78"/>
      <c r="T18" s="79">
        <f>MAX(T8:T14)</f>
        <v>10.057600000000001</v>
      </c>
      <c r="U18" s="78"/>
      <c r="V18" s="79">
        <f>MAX(V8:V14)</f>
        <v>9.1496999999999993</v>
      </c>
      <c r="W18" s="78"/>
      <c r="X18" s="79">
        <f>MAX(X8:X14)</f>
        <v>8.5097000000000005</v>
      </c>
      <c r="Y18" s="78"/>
      <c r="Z18" s="79">
        <f>MAX(Z8:Z14)</f>
        <v>8.4657999999999998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44319</v>
      </c>
      <c r="C8" s="65">
        <f>VLOOKUP($A8,'Return Data'!$B$7:$R$2843,4,0)</f>
        <v>332.50290000000001</v>
      </c>
      <c r="D8" s="65">
        <f>VLOOKUP($A8,'Return Data'!$B$7:$R$2843,5,0)</f>
        <v>3.1617999999999999</v>
      </c>
      <c r="E8" s="66">
        <f t="shared" ref="E8:E50" si="0">RANK(D8,D$8:D$50,0)</f>
        <v>18</v>
      </c>
      <c r="F8" s="65">
        <f>VLOOKUP($A8,'Return Data'!$B$7:$R$2843,6,0)</f>
        <v>3.2427999999999999</v>
      </c>
      <c r="G8" s="66">
        <f t="shared" ref="G8:G50" si="1">RANK(F8,F$8:F$50,0)</f>
        <v>13</v>
      </c>
      <c r="H8" s="65">
        <f>VLOOKUP($A8,'Return Data'!$B$7:$R$2843,7,0)</f>
        <v>3.0661</v>
      </c>
      <c r="I8" s="66">
        <f t="shared" ref="I8:I50" si="2">RANK(H8,H$8:H$50,0)</f>
        <v>15</v>
      </c>
      <c r="J8" s="65">
        <f>VLOOKUP($A8,'Return Data'!$B$7:$R$2843,8,0)</f>
        <v>3.2549000000000001</v>
      </c>
      <c r="K8" s="66">
        <f t="shared" ref="K8:K50" si="3">RANK(J8,J$8:J$50,0)</f>
        <v>14</v>
      </c>
      <c r="L8" s="65">
        <f>VLOOKUP($A8,'Return Data'!$B$7:$R$2843,9,0)</f>
        <v>3.2422</v>
      </c>
      <c r="M8" s="66">
        <f t="shared" ref="M8:M50" si="4">RANK(L8,L$8:L$50,0)</f>
        <v>14</v>
      </c>
      <c r="N8" s="65">
        <f>VLOOKUP($A8,'Return Data'!$B$7:$R$2843,10,0)</f>
        <v>3.3443999999999998</v>
      </c>
      <c r="O8" s="66">
        <f t="shared" ref="O8:O50" si="5">RANK(N8,N$8:N$50,0)</f>
        <v>13</v>
      </c>
      <c r="P8" s="65">
        <f>VLOOKUP($A8,'Return Data'!$B$7:$R$2843,11,0)</f>
        <v>3.1825000000000001</v>
      </c>
      <c r="Q8" s="66">
        <f t="shared" ref="Q8:Q50" si="6">RANK(P8,P$8:P$50,0)</f>
        <v>20</v>
      </c>
      <c r="R8" s="65">
        <f>VLOOKUP($A8,'Return Data'!$B$7:$R$2843,12,0)</f>
        <v>3.258</v>
      </c>
      <c r="S8" s="66">
        <f t="shared" ref="S8:S50" si="7">RANK(R8,R$8:R$50,0)</f>
        <v>15</v>
      </c>
      <c r="T8" s="65">
        <f>VLOOKUP($A8,'Return Data'!$B$7:$R$2843,13,0)</f>
        <v>3.5716999999999999</v>
      </c>
      <c r="U8" s="66">
        <f t="shared" ref="U8:U23" si="8">RANK(T8,T$8:T$50,0)</f>
        <v>5</v>
      </c>
      <c r="V8" s="65">
        <f>VLOOKUP($A8,'Return Data'!$B$7:$R$2843,17,0)</f>
        <v>4.8586999999999998</v>
      </c>
      <c r="W8" s="66">
        <f t="shared" ref="W8:W23" si="9">RANK(V8,V$8:V$50,0)</f>
        <v>6</v>
      </c>
      <c r="X8" s="65">
        <f>VLOOKUP($A8,'Return Data'!$B$7:$R$2843,14,0)</f>
        <v>5.7553999999999998</v>
      </c>
      <c r="Y8" s="66">
        <f t="shared" ref="Y8:Y23" si="10">RANK(X8,X$8:X$50,0)</f>
        <v>8</v>
      </c>
      <c r="Z8" s="65">
        <f>VLOOKUP($A8,'Return Data'!$B$7:$R$2843,16,0)</f>
        <v>7.3524000000000003</v>
      </c>
      <c r="AA8" s="67">
        <f t="shared" ref="AA8:AA50" si="11">RANK(Z8,Z$8:Z$50,0)</f>
        <v>3</v>
      </c>
    </row>
    <row r="9" spans="1:27" x14ac:dyDescent="0.3">
      <c r="A9" s="63" t="s">
        <v>119</v>
      </c>
      <c r="B9" s="64">
        <f>VLOOKUP($A9,'Return Data'!$B$7:$R$2843,3,0)</f>
        <v>44319</v>
      </c>
      <c r="C9" s="65">
        <f>VLOOKUP($A9,'Return Data'!$B$7:$R$2843,4,0)</f>
        <v>2291.4090999999999</v>
      </c>
      <c r="D9" s="65">
        <f>VLOOKUP($A9,'Return Data'!$B$7:$R$2843,5,0)</f>
        <v>3.218</v>
      </c>
      <c r="E9" s="66">
        <f t="shared" si="0"/>
        <v>13</v>
      </c>
      <c r="F9" s="65">
        <f>VLOOKUP($A9,'Return Data'!$B$7:$R$2843,6,0)</f>
        <v>3.1718000000000002</v>
      </c>
      <c r="G9" s="66">
        <f t="shared" si="1"/>
        <v>22</v>
      </c>
      <c r="H9" s="65">
        <f>VLOOKUP($A9,'Return Data'!$B$7:$R$2843,7,0)</f>
        <v>2.9674999999999998</v>
      </c>
      <c r="I9" s="66">
        <f t="shared" si="2"/>
        <v>26</v>
      </c>
      <c r="J9" s="65">
        <f>VLOOKUP($A9,'Return Data'!$B$7:$R$2843,8,0)</f>
        <v>3.1772</v>
      </c>
      <c r="K9" s="66">
        <f t="shared" si="3"/>
        <v>26</v>
      </c>
      <c r="L9" s="65">
        <f>VLOOKUP($A9,'Return Data'!$B$7:$R$2843,9,0)</f>
        <v>3.1998000000000002</v>
      </c>
      <c r="M9" s="66">
        <f t="shared" si="4"/>
        <v>22</v>
      </c>
      <c r="N9" s="65">
        <f>VLOOKUP($A9,'Return Data'!$B$7:$R$2843,10,0)</f>
        <v>3.3094999999999999</v>
      </c>
      <c r="O9" s="66">
        <f t="shared" si="5"/>
        <v>19</v>
      </c>
      <c r="P9" s="65">
        <f>VLOOKUP($A9,'Return Data'!$B$7:$R$2843,11,0)</f>
        <v>3.1705000000000001</v>
      </c>
      <c r="Q9" s="66">
        <f t="shared" si="6"/>
        <v>23</v>
      </c>
      <c r="R9" s="65">
        <f>VLOOKUP($A9,'Return Data'!$B$7:$R$2843,12,0)</f>
        <v>3.2490000000000001</v>
      </c>
      <c r="S9" s="66">
        <f t="shared" si="7"/>
        <v>19</v>
      </c>
      <c r="T9" s="65">
        <f>VLOOKUP($A9,'Return Data'!$B$7:$R$2843,13,0)</f>
        <v>3.4601000000000002</v>
      </c>
      <c r="U9" s="66">
        <f t="shared" si="8"/>
        <v>15</v>
      </c>
      <c r="V9" s="65">
        <f>VLOOKUP($A9,'Return Data'!$B$7:$R$2843,17,0)</f>
        <v>4.7812000000000001</v>
      </c>
      <c r="W9" s="66">
        <f t="shared" si="9"/>
        <v>14</v>
      </c>
      <c r="X9" s="65">
        <f>VLOOKUP($A9,'Return Data'!$B$7:$R$2843,14,0)</f>
        <v>5.7083000000000004</v>
      </c>
      <c r="Y9" s="66">
        <f t="shared" si="10"/>
        <v>13</v>
      </c>
      <c r="Z9" s="65">
        <f>VLOOKUP($A9,'Return Data'!$B$7:$R$2843,16,0)</f>
        <v>7.3003</v>
      </c>
      <c r="AA9" s="67">
        <f t="shared" si="11"/>
        <v>11</v>
      </c>
    </row>
    <row r="10" spans="1:27" x14ac:dyDescent="0.3">
      <c r="A10" s="63" t="s">
        <v>120</v>
      </c>
      <c r="B10" s="64">
        <f>VLOOKUP($A10,'Return Data'!$B$7:$R$2843,3,0)</f>
        <v>44319</v>
      </c>
      <c r="C10" s="65">
        <f>VLOOKUP($A10,'Return Data'!$B$7:$R$2843,4,0)</f>
        <v>2376.4611</v>
      </c>
      <c r="D10" s="65">
        <f>VLOOKUP($A10,'Return Data'!$B$7:$R$2843,5,0)</f>
        <v>3.3254999999999999</v>
      </c>
      <c r="E10" s="66">
        <f t="shared" si="0"/>
        <v>6</v>
      </c>
      <c r="F10" s="65">
        <f>VLOOKUP($A10,'Return Data'!$B$7:$R$2843,6,0)</f>
        <v>3.2692999999999999</v>
      </c>
      <c r="G10" s="66">
        <f t="shared" si="1"/>
        <v>10</v>
      </c>
      <c r="H10" s="65">
        <f>VLOOKUP($A10,'Return Data'!$B$7:$R$2843,7,0)</f>
        <v>3.0893999999999999</v>
      </c>
      <c r="I10" s="66">
        <f t="shared" si="2"/>
        <v>12</v>
      </c>
      <c r="J10" s="65">
        <f>VLOOKUP($A10,'Return Data'!$B$7:$R$2843,8,0)</f>
        <v>3.2822</v>
      </c>
      <c r="K10" s="66">
        <f t="shared" si="3"/>
        <v>10</v>
      </c>
      <c r="L10" s="65">
        <f>VLOOKUP($A10,'Return Data'!$B$7:$R$2843,9,0)</f>
        <v>3.2850999999999999</v>
      </c>
      <c r="M10" s="66">
        <f t="shared" si="4"/>
        <v>7</v>
      </c>
      <c r="N10" s="65">
        <f>VLOOKUP($A10,'Return Data'!$B$7:$R$2843,10,0)</f>
        <v>3.4232999999999998</v>
      </c>
      <c r="O10" s="66">
        <f t="shared" si="5"/>
        <v>3</v>
      </c>
      <c r="P10" s="65">
        <f>VLOOKUP($A10,'Return Data'!$B$7:$R$2843,11,0)</f>
        <v>3.2526000000000002</v>
      </c>
      <c r="Q10" s="66">
        <f t="shared" si="6"/>
        <v>11</v>
      </c>
      <c r="R10" s="65">
        <f>VLOOKUP($A10,'Return Data'!$B$7:$R$2843,12,0)</f>
        <v>3.2966000000000002</v>
      </c>
      <c r="S10" s="66">
        <f t="shared" si="7"/>
        <v>8</v>
      </c>
      <c r="T10" s="65">
        <f>VLOOKUP($A10,'Return Data'!$B$7:$R$2843,13,0)</f>
        <v>3.3586</v>
      </c>
      <c r="U10" s="66">
        <f t="shared" si="8"/>
        <v>27</v>
      </c>
      <c r="V10" s="65">
        <f>VLOOKUP($A10,'Return Data'!$B$7:$R$2843,17,0)</f>
        <v>4.7519</v>
      </c>
      <c r="W10" s="66">
        <f t="shared" si="9"/>
        <v>16</v>
      </c>
      <c r="X10" s="65">
        <f>VLOOKUP($A10,'Return Data'!$B$7:$R$2843,14,0)</f>
        <v>5.7089999999999996</v>
      </c>
      <c r="Y10" s="66">
        <f t="shared" si="10"/>
        <v>12</v>
      </c>
      <c r="Z10" s="65">
        <f>VLOOKUP($A10,'Return Data'!$B$7:$R$2843,16,0)</f>
        <v>7.3396999999999997</v>
      </c>
      <c r="AA10" s="67">
        <f t="shared" si="11"/>
        <v>4</v>
      </c>
    </row>
    <row r="11" spans="1:27" x14ac:dyDescent="0.3">
      <c r="A11" s="63" t="s">
        <v>121</v>
      </c>
      <c r="B11" s="64">
        <f>VLOOKUP($A11,'Return Data'!$B$7:$R$2843,3,0)</f>
        <v>44319</v>
      </c>
      <c r="C11" s="65">
        <f>VLOOKUP($A11,'Return Data'!$B$7:$R$2843,4,0)</f>
        <v>3176.2417999999998</v>
      </c>
      <c r="D11" s="65">
        <f>VLOOKUP($A11,'Return Data'!$B$7:$R$2843,5,0)</f>
        <v>3.2685</v>
      </c>
      <c r="E11" s="66">
        <f t="shared" si="0"/>
        <v>10</v>
      </c>
      <c r="F11" s="65">
        <f>VLOOKUP($A11,'Return Data'!$B$7:$R$2843,6,0)</f>
        <v>3.2751999999999999</v>
      </c>
      <c r="G11" s="66">
        <f t="shared" si="1"/>
        <v>9</v>
      </c>
      <c r="H11" s="65">
        <f>VLOOKUP($A11,'Return Data'!$B$7:$R$2843,7,0)</f>
        <v>3.2566000000000002</v>
      </c>
      <c r="I11" s="66">
        <f t="shared" si="2"/>
        <v>2</v>
      </c>
      <c r="J11" s="65">
        <f>VLOOKUP($A11,'Return Data'!$B$7:$R$2843,8,0)</f>
        <v>3.3170000000000002</v>
      </c>
      <c r="K11" s="66">
        <f t="shared" si="3"/>
        <v>7</v>
      </c>
      <c r="L11" s="65">
        <f>VLOOKUP($A11,'Return Data'!$B$7:$R$2843,9,0)</f>
        <v>3.2711999999999999</v>
      </c>
      <c r="M11" s="66">
        <f t="shared" si="4"/>
        <v>8</v>
      </c>
      <c r="N11" s="65">
        <f>VLOOKUP($A11,'Return Data'!$B$7:$R$2843,10,0)</f>
        <v>3.4197000000000002</v>
      </c>
      <c r="O11" s="66">
        <f t="shared" si="5"/>
        <v>4</v>
      </c>
      <c r="P11" s="65">
        <f>VLOOKUP($A11,'Return Data'!$B$7:$R$2843,11,0)</f>
        <v>3.2904</v>
      </c>
      <c r="Q11" s="66">
        <f t="shared" si="6"/>
        <v>9</v>
      </c>
      <c r="R11" s="65">
        <f>VLOOKUP($A11,'Return Data'!$B$7:$R$2843,12,0)</f>
        <v>3.3378999999999999</v>
      </c>
      <c r="S11" s="66">
        <f t="shared" si="7"/>
        <v>6</v>
      </c>
      <c r="T11" s="65">
        <f>VLOOKUP($A11,'Return Data'!$B$7:$R$2843,13,0)</f>
        <v>3.4260999999999999</v>
      </c>
      <c r="U11" s="66">
        <f t="shared" si="8"/>
        <v>20</v>
      </c>
      <c r="V11" s="65">
        <f>VLOOKUP($A11,'Return Data'!$B$7:$R$2843,17,0)</f>
        <v>4.8056999999999999</v>
      </c>
      <c r="W11" s="66">
        <f t="shared" si="9"/>
        <v>12</v>
      </c>
      <c r="X11" s="65">
        <f>VLOOKUP($A11,'Return Data'!$B$7:$R$2843,14,0)</f>
        <v>5.7401999999999997</v>
      </c>
      <c r="Y11" s="66">
        <f t="shared" si="10"/>
        <v>9</v>
      </c>
      <c r="Z11" s="65">
        <f>VLOOKUP($A11,'Return Data'!$B$7:$R$2843,16,0)</f>
        <v>7.28</v>
      </c>
      <c r="AA11" s="67">
        <f t="shared" si="11"/>
        <v>14</v>
      </c>
    </row>
    <row r="12" spans="1:27" x14ac:dyDescent="0.3">
      <c r="A12" s="63" t="s">
        <v>122</v>
      </c>
      <c r="B12" s="64">
        <f>VLOOKUP($A12,'Return Data'!$B$7:$R$2843,3,0)</f>
        <v>44319</v>
      </c>
      <c r="C12" s="65">
        <f>VLOOKUP($A12,'Return Data'!$B$7:$R$2843,4,0)</f>
        <v>2374.0232000000001</v>
      </c>
      <c r="D12" s="65">
        <f>VLOOKUP($A12,'Return Data'!$B$7:$R$2843,5,0)</f>
        <v>3.452</v>
      </c>
      <c r="E12" s="66">
        <f t="shared" si="0"/>
        <v>4</v>
      </c>
      <c r="F12" s="65">
        <f>VLOOKUP($A12,'Return Data'!$B$7:$R$2843,6,0)</f>
        <v>3.2587999999999999</v>
      </c>
      <c r="G12" s="66">
        <f t="shared" si="1"/>
        <v>11</v>
      </c>
      <c r="H12" s="65">
        <f>VLOOKUP($A12,'Return Data'!$B$7:$R$2843,7,0)</f>
        <v>3.0996000000000001</v>
      </c>
      <c r="I12" s="66">
        <f t="shared" si="2"/>
        <v>10</v>
      </c>
      <c r="J12" s="65">
        <f>VLOOKUP($A12,'Return Data'!$B$7:$R$2843,8,0)</f>
        <v>3.1814</v>
      </c>
      <c r="K12" s="66">
        <f t="shared" si="3"/>
        <v>25</v>
      </c>
      <c r="L12" s="65">
        <f>VLOOKUP($A12,'Return Data'!$B$7:$R$2843,9,0)</f>
        <v>3.1928000000000001</v>
      </c>
      <c r="M12" s="66">
        <f t="shared" si="4"/>
        <v>24</v>
      </c>
      <c r="N12" s="65">
        <f>VLOOKUP($A12,'Return Data'!$B$7:$R$2843,10,0)</f>
        <v>3.3170999999999999</v>
      </c>
      <c r="O12" s="66">
        <f t="shared" si="5"/>
        <v>18</v>
      </c>
      <c r="P12" s="65">
        <f>VLOOKUP($A12,'Return Data'!$B$7:$R$2843,11,0)</f>
        <v>3.1705999999999999</v>
      </c>
      <c r="Q12" s="66">
        <f t="shared" si="6"/>
        <v>22</v>
      </c>
      <c r="R12" s="65">
        <f>VLOOKUP($A12,'Return Data'!$B$7:$R$2843,12,0)</f>
        <v>3.2122999999999999</v>
      </c>
      <c r="S12" s="66">
        <f t="shared" si="7"/>
        <v>29</v>
      </c>
      <c r="T12" s="65">
        <f>VLOOKUP($A12,'Return Data'!$B$7:$R$2843,13,0)</f>
        <v>3.4262000000000001</v>
      </c>
      <c r="U12" s="66">
        <f t="shared" si="8"/>
        <v>19</v>
      </c>
      <c r="V12" s="65">
        <f>VLOOKUP($A12,'Return Data'!$B$7:$R$2843,17,0)</f>
        <v>4.6360999999999999</v>
      </c>
      <c r="W12" s="66">
        <f t="shared" si="9"/>
        <v>25</v>
      </c>
      <c r="X12" s="65">
        <f>VLOOKUP($A12,'Return Data'!$B$7:$R$2843,14,0)</f>
        <v>5.5967000000000002</v>
      </c>
      <c r="Y12" s="66">
        <f t="shared" si="10"/>
        <v>23</v>
      </c>
      <c r="Z12" s="65">
        <f>VLOOKUP($A12,'Return Data'!$B$7:$R$2843,16,0)</f>
        <v>7.2687999999999997</v>
      </c>
      <c r="AA12" s="67">
        <f t="shared" si="11"/>
        <v>16</v>
      </c>
    </row>
    <row r="13" spans="1:27" x14ac:dyDescent="0.3">
      <c r="A13" s="63" t="s">
        <v>123</v>
      </c>
      <c r="B13" s="64">
        <f>VLOOKUP($A13,'Return Data'!$B$7:$R$2843,3,0)</f>
        <v>44319</v>
      </c>
      <c r="C13" s="65">
        <f>VLOOKUP($A13,'Return Data'!$B$7:$R$2843,4,0)</f>
        <v>2473.9340000000002</v>
      </c>
      <c r="D13" s="65">
        <f>VLOOKUP($A13,'Return Data'!$B$7:$R$2843,5,0)</f>
        <v>2.8698000000000001</v>
      </c>
      <c r="E13" s="66">
        <f t="shared" si="0"/>
        <v>34</v>
      </c>
      <c r="F13" s="65">
        <f>VLOOKUP($A13,'Return Data'!$B$7:$R$2843,6,0)</f>
        <v>3.0499000000000001</v>
      </c>
      <c r="G13" s="66">
        <f t="shared" si="1"/>
        <v>35</v>
      </c>
      <c r="H13" s="65">
        <f>VLOOKUP($A13,'Return Data'!$B$7:$R$2843,7,0)</f>
        <v>2.9621</v>
      </c>
      <c r="I13" s="66">
        <f t="shared" si="2"/>
        <v>29</v>
      </c>
      <c r="J13" s="65">
        <f>VLOOKUP($A13,'Return Data'!$B$7:$R$2843,8,0)</f>
        <v>3.1092</v>
      </c>
      <c r="K13" s="66">
        <f t="shared" si="3"/>
        <v>33</v>
      </c>
      <c r="L13" s="65">
        <f>VLOOKUP($A13,'Return Data'!$B$7:$R$2843,9,0)</f>
        <v>3.1080000000000001</v>
      </c>
      <c r="M13" s="66">
        <f t="shared" si="4"/>
        <v>31</v>
      </c>
      <c r="N13" s="65">
        <f>VLOOKUP($A13,'Return Data'!$B$7:$R$2843,10,0)</f>
        <v>3.1909999999999998</v>
      </c>
      <c r="O13" s="66">
        <f t="shared" si="5"/>
        <v>31</v>
      </c>
      <c r="P13" s="65">
        <f>VLOOKUP($A13,'Return Data'!$B$7:$R$2843,11,0)</f>
        <v>3.101</v>
      </c>
      <c r="Q13" s="66">
        <f t="shared" si="6"/>
        <v>33</v>
      </c>
      <c r="R13" s="65">
        <f>VLOOKUP($A13,'Return Data'!$B$7:$R$2843,12,0)</f>
        <v>3.1383000000000001</v>
      </c>
      <c r="S13" s="66">
        <f t="shared" si="7"/>
        <v>34</v>
      </c>
      <c r="T13" s="65">
        <f>VLOOKUP($A13,'Return Data'!$B$7:$R$2843,13,0)</f>
        <v>3.165</v>
      </c>
      <c r="U13" s="66">
        <f t="shared" si="8"/>
        <v>31</v>
      </c>
      <c r="V13" s="65">
        <f>VLOOKUP($A13,'Return Data'!$B$7:$R$2843,17,0)</f>
        <v>4.3235000000000001</v>
      </c>
      <c r="W13" s="66">
        <f t="shared" si="9"/>
        <v>31</v>
      </c>
      <c r="X13" s="65">
        <f>VLOOKUP($A13,'Return Data'!$B$7:$R$2843,14,0)</f>
        <v>5.3620999999999999</v>
      </c>
      <c r="Y13" s="66">
        <f t="shared" si="10"/>
        <v>30</v>
      </c>
      <c r="Z13" s="65">
        <f>VLOOKUP($A13,'Return Data'!$B$7:$R$2843,16,0)</f>
        <v>7.0918999999999999</v>
      </c>
      <c r="AA13" s="67">
        <f t="shared" si="11"/>
        <v>28</v>
      </c>
    </row>
    <row r="14" spans="1:27" x14ac:dyDescent="0.3">
      <c r="A14" s="63" t="s">
        <v>124</v>
      </c>
      <c r="B14" s="64">
        <f>VLOOKUP($A14,'Return Data'!$B$7:$R$2843,3,0)</f>
        <v>44319</v>
      </c>
      <c r="C14" s="65">
        <f>VLOOKUP($A14,'Return Data'!$B$7:$R$2843,4,0)</f>
        <v>2949.8157999999999</v>
      </c>
      <c r="D14" s="65">
        <f>VLOOKUP($A14,'Return Data'!$B$7:$R$2843,5,0)</f>
        <v>3.3115000000000001</v>
      </c>
      <c r="E14" s="66">
        <f t="shared" si="0"/>
        <v>8</v>
      </c>
      <c r="F14" s="65">
        <f>VLOOKUP($A14,'Return Data'!$B$7:$R$2843,6,0)</f>
        <v>3.2366000000000001</v>
      </c>
      <c r="G14" s="66">
        <f t="shared" si="1"/>
        <v>14</v>
      </c>
      <c r="H14" s="65">
        <f>VLOOKUP($A14,'Return Data'!$B$7:$R$2843,7,0)</f>
        <v>3.0773999999999999</v>
      </c>
      <c r="I14" s="66">
        <f t="shared" si="2"/>
        <v>14</v>
      </c>
      <c r="J14" s="65">
        <f>VLOOKUP($A14,'Return Data'!$B$7:$R$2843,8,0)</f>
        <v>3.2505000000000002</v>
      </c>
      <c r="K14" s="66">
        <f t="shared" si="3"/>
        <v>16</v>
      </c>
      <c r="L14" s="65">
        <f>VLOOKUP($A14,'Return Data'!$B$7:$R$2843,9,0)</f>
        <v>3.2435</v>
      </c>
      <c r="M14" s="66">
        <f t="shared" si="4"/>
        <v>13</v>
      </c>
      <c r="N14" s="65">
        <f>VLOOKUP($A14,'Return Data'!$B$7:$R$2843,10,0)</f>
        <v>3.3214000000000001</v>
      </c>
      <c r="O14" s="66">
        <f t="shared" si="5"/>
        <v>17</v>
      </c>
      <c r="P14" s="65">
        <f>VLOOKUP($A14,'Return Data'!$B$7:$R$2843,11,0)</f>
        <v>3.1778</v>
      </c>
      <c r="Q14" s="66">
        <f t="shared" si="6"/>
        <v>21</v>
      </c>
      <c r="R14" s="65">
        <f>VLOOKUP($A14,'Return Data'!$B$7:$R$2843,12,0)</f>
        <v>3.2292999999999998</v>
      </c>
      <c r="S14" s="66">
        <f t="shared" si="7"/>
        <v>23</v>
      </c>
      <c r="T14" s="65">
        <f>VLOOKUP($A14,'Return Data'!$B$7:$R$2843,13,0)</f>
        <v>3.3757000000000001</v>
      </c>
      <c r="U14" s="66">
        <f t="shared" si="8"/>
        <v>24</v>
      </c>
      <c r="V14" s="65">
        <f>VLOOKUP($A14,'Return Data'!$B$7:$R$2843,17,0)</f>
        <v>4.7027999999999999</v>
      </c>
      <c r="W14" s="66">
        <f t="shared" si="9"/>
        <v>19</v>
      </c>
      <c r="X14" s="65">
        <f>VLOOKUP($A14,'Return Data'!$B$7:$R$2843,14,0)</f>
        <v>5.6534000000000004</v>
      </c>
      <c r="Y14" s="66">
        <f t="shared" si="10"/>
        <v>18</v>
      </c>
      <c r="Z14" s="65">
        <f>VLOOKUP($A14,'Return Data'!$B$7:$R$2843,16,0)</f>
        <v>7.2618</v>
      </c>
      <c r="AA14" s="67">
        <f t="shared" si="11"/>
        <v>19</v>
      </c>
    </row>
    <row r="15" spans="1:27" x14ac:dyDescent="0.3">
      <c r="A15" s="63" t="s">
        <v>125</v>
      </c>
      <c r="B15" s="64">
        <f>VLOOKUP($A15,'Return Data'!$B$7:$R$2843,3,0)</f>
        <v>44319</v>
      </c>
      <c r="C15" s="65">
        <f>VLOOKUP($A15,'Return Data'!$B$7:$R$2843,4,0)</f>
        <v>2661.9193</v>
      </c>
      <c r="D15" s="65">
        <f>VLOOKUP($A15,'Return Data'!$B$7:$R$2843,5,0)</f>
        <v>3.3212999999999999</v>
      </c>
      <c r="E15" s="66">
        <f t="shared" si="0"/>
        <v>7</v>
      </c>
      <c r="F15" s="65">
        <f>VLOOKUP($A15,'Return Data'!$B$7:$R$2843,6,0)</f>
        <v>3.3210000000000002</v>
      </c>
      <c r="G15" s="66">
        <f t="shared" si="1"/>
        <v>3</v>
      </c>
      <c r="H15" s="65">
        <f>VLOOKUP($A15,'Return Data'!$B$7:$R$2843,7,0)</f>
        <v>3.2427000000000001</v>
      </c>
      <c r="I15" s="66">
        <f t="shared" si="2"/>
        <v>3</v>
      </c>
      <c r="J15" s="65">
        <f>VLOOKUP($A15,'Return Data'!$B$7:$R$2843,8,0)</f>
        <v>3.4457</v>
      </c>
      <c r="K15" s="66">
        <f t="shared" si="3"/>
        <v>2</v>
      </c>
      <c r="L15" s="65">
        <f>VLOOKUP($A15,'Return Data'!$B$7:$R$2843,9,0)</f>
        <v>3.4790999999999999</v>
      </c>
      <c r="M15" s="66">
        <f t="shared" si="4"/>
        <v>2</v>
      </c>
      <c r="N15" s="65">
        <f>VLOOKUP($A15,'Return Data'!$B$7:$R$2843,10,0)</f>
        <v>3.4901</v>
      </c>
      <c r="O15" s="66">
        <f t="shared" si="5"/>
        <v>2</v>
      </c>
      <c r="P15" s="65">
        <f>VLOOKUP($A15,'Return Data'!$B$7:$R$2843,11,0)</f>
        <v>3.3555999999999999</v>
      </c>
      <c r="Q15" s="66">
        <f t="shared" si="6"/>
        <v>2</v>
      </c>
      <c r="R15" s="65">
        <f>VLOOKUP($A15,'Return Data'!$B$7:$R$2843,12,0)</f>
        <v>3.3873000000000002</v>
      </c>
      <c r="S15" s="66">
        <f t="shared" si="7"/>
        <v>3</v>
      </c>
      <c r="T15" s="65">
        <f>VLOOKUP($A15,'Return Data'!$B$7:$R$2843,13,0)</f>
        <v>3.5514000000000001</v>
      </c>
      <c r="U15" s="66">
        <f t="shared" si="8"/>
        <v>6</v>
      </c>
      <c r="V15" s="65">
        <f>VLOOKUP($A15,'Return Data'!$B$7:$R$2843,17,0)</f>
        <v>4.8936000000000002</v>
      </c>
      <c r="W15" s="66">
        <f t="shared" si="9"/>
        <v>4</v>
      </c>
      <c r="X15" s="65">
        <f>VLOOKUP($A15,'Return Data'!$B$7:$R$2843,14,0)</f>
        <v>5.7897999999999996</v>
      </c>
      <c r="Y15" s="66">
        <f t="shared" si="10"/>
        <v>5</v>
      </c>
      <c r="Z15" s="65">
        <f>VLOOKUP($A15,'Return Data'!$B$7:$R$2843,16,0)</f>
        <v>7.2115999999999998</v>
      </c>
      <c r="AA15" s="67">
        <f t="shared" si="11"/>
        <v>26</v>
      </c>
    </row>
    <row r="16" spans="1:27" x14ac:dyDescent="0.3">
      <c r="A16" s="63" t="s">
        <v>127</v>
      </c>
      <c r="B16" s="64">
        <f>VLOOKUP($A16,'Return Data'!$B$7:$R$2843,3,0)</f>
        <v>44319</v>
      </c>
      <c r="C16" s="65">
        <f>VLOOKUP($A16,'Return Data'!$B$7:$R$2843,4,0)</f>
        <v>3100.7709</v>
      </c>
      <c r="D16" s="65">
        <f>VLOOKUP($A16,'Return Data'!$B$7:$R$2843,5,0)</f>
        <v>3.5659000000000001</v>
      </c>
      <c r="E16" s="66">
        <f t="shared" si="0"/>
        <v>2</v>
      </c>
      <c r="F16" s="65">
        <f>VLOOKUP($A16,'Return Data'!$B$7:$R$2843,6,0)</f>
        <v>3.2976000000000001</v>
      </c>
      <c r="G16" s="66">
        <f t="shared" si="1"/>
        <v>7</v>
      </c>
      <c r="H16" s="65">
        <f>VLOOKUP($A16,'Return Data'!$B$7:$R$2843,7,0)</f>
        <v>3.0531000000000001</v>
      </c>
      <c r="I16" s="66">
        <f t="shared" si="2"/>
        <v>19</v>
      </c>
      <c r="J16" s="65">
        <f>VLOOKUP($A16,'Return Data'!$B$7:$R$2843,8,0)</f>
        <v>3.2265000000000001</v>
      </c>
      <c r="K16" s="66">
        <f t="shared" si="3"/>
        <v>19</v>
      </c>
      <c r="L16" s="65">
        <f>VLOOKUP($A16,'Return Data'!$B$7:$R$2843,9,0)</f>
        <v>3.2033</v>
      </c>
      <c r="M16" s="66">
        <f t="shared" si="4"/>
        <v>21</v>
      </c>
      <c r="N16" s="65">
        <f>VLOOKUP($A16,'Return Data'!$B$7:$R$2843,10,0)</f>
        <v>3.2650000000000001</v>
      </c>
      <c r="O16" s="66">
        <f t="shared" si="5"/>
        <v>24</v>
      </c>
      <c r="P16" s="65">
        <f>VLOOKUP($A16,'Return Data'!$B$7:$R$2843,11,0)</f>
        <v>3.161</v>
      </c>
      <c r="Q16" s="66">
        <f t="shared" si="6"/>
        <v>26</v>
      </c>
      <c r="R16" s="65">
        <f>VLOOKUP($A16,'Return Data'!$B$7:$R$2843,12,0)</f>
        <v>3.2238000000000002</v>
      </c>
      <c r="S16" s="66">
        <f t="shared" si="7"/>
        <v>25</v>
      </c>
      <c r="T16" s="65">
        <f>VLOOKUP($A16,'Return Data'!$B$7:$R$2843,13,0)</f>
        <v>3.4377</v>
      </c>
      <c r="U16" s="66">
        <f t="shared" si="8"/>
        <v>17</v>
      </c>
      <c r="V16" s="65">
        <f>VLOOKUP($A16,'Return Data'!$B$7:$R$2843,17,0)</f>
        <v>4.9134000000000002</v>
      </c>
      <c r="W16" s="66">
        <f t="shared" si="9"/>
        <v>3</v>
      </c>
      <c r="X16" s="65">
        <f>VLOOKUP($A16,'Return Data'!$B$7:$R$2843,14,0)</f>
        <v>5.835</v>
      </c>
      <c r="Y16" s="66">
        <f t="shared" si="10"/>
        <v>3</v>
      </c>
      <c r="Z16" s="65">
        <f>VLOOKUP($A16,'Return Data'!$B$7:$R$2843,16,0)</f>
        <v>7.3982999999999999</v>
      </c>
      <c r="AA16" s="67">
        <f t="shared" si="11"/>
        <v>2</v>
      </c>
    </row>
    <row r="17" spans="1:27" x14ac:dyDescent="0.3">
      <c r="A17" s="63" t="s">
        <v>128</v>
      </c>
      <c r="B17" s="64">
        <f>VLOOKUP($A17,'Return Data'!$B$7:$R$2843,3,0)</f>
        <v>44319</v>
      </c>
      <c r="C17" s="65">
        <f>VLOOKUP($A17,'Return Data'!$B$7:$R$2843,4,0)</f>
        <v>4056.8723</v>
      </c>
      <c r="D17" s="65">
        <f>VLOOKUP($A17,'Return Data'!$B$7:$R$2843,5,0)</f>
        <v>2.9386999999999999</v>
      </c>
      <c r="E17" s="66">
        <f t="shared" si="0"/>
        <v>32</v>
      </c>
      <c r="F17" s="65">
        <f>VLOOKUP($A17,'Return Data'!$B$7:$R$2843,6,0)</f>
        <v>3.0424000000000002</v>
      </c>
      <c r="G17" s="66">
        <f t="shared" si="1"/>
        <v>36</v>
      </c>
      <c r="H17" s="65">
        <f>VLOOKUP($A17,'Return Data'!$B$7:$R$2843,7,0)</f>
        <v>2.9670000000000001</v>
      </c>
      <c r="I17" s="66">
        <f t="shared" si="2"/>
        <v>28</v>
      </c>
      <c r="J17" s="65">
        <f>VLOOKUP($A17,'Return Data'!$B$7:$R$2843,8,0)</f>
        <v>3.1476000000000002</v>
      </c>
      <c r="K17" s="66">
        <f t="shared" si="3"/>
        <v>30</v>
      </c>
      <c r="L17" s="65">
        <f>VLOOKUP($A17,'Return Data'!$B$7:$R$2843,9,0)</f>
        <v>3.1101999999999999</v>
      </c>
      <c r="M17" s="66">
        <f t="shared" si="4"/>
        <v>30</v>
      </c>
      <c r="N17" s="65">
        <f>VLOOKUP($A17,'Return Data'!$B$7:$R$2843,10,0)</f>
        <v>3.2158000000000002</v>
      </c>
      <c r="O17" s="66">
        <f t="shared" si="5"/>
        <v>28</v>
      </c>
      <c r="P17" s="65">
        <f>VLOOKUP($A17,'Return Data'!$B$7:$R$2843,11,0)</f>
        <v>3.0872000000000002</v>
      </c>
      <c r="Q17" s="66">
        <f t="shared" si="6"/>
        <v>34</v>
      </c>
      <c r="R17" s="65">
        <f>VLOOKUP($A17,'Return Data'!$B$7:$R$2843,12,0)</f>
        <v>3.1642000000000001</v>
      </c>
      <c r="S17" s="66">
        <f t="shared" si="7"/>
        <v>32</v>
      </c>
      <c r="T17" s="65">
        <f>VLOOKUP($A17,'Return Data'!$B$7:$R$2843,13,0)</f>
        <v>3.3736999999999999</v>
      </c>
      <c r="U17" s="66">
        <f t="shared" si="8"/>
        <v>25</v>
      </c>
      <c r="V17" s="65">
        <f>VLOOKUP($A17,'Return Data'!$B$7:$R$2843,17,0)</f>
        <v>4.6802000000000001</v>
      </c>
      <c r="W17" s="66">
        <f t="shared" si="9"/>
        <v>23</v>
      </c>
      <c r="X17" s="65">
        <f>VLOOKUP($A17,'Return Data'!$B$7:$R$2843,14,0)</f>
        <v>5.5960999999999999</v>
      </c>
      <c r="Y17" s="66">
        <f t="shared" si="10"/>
        <v>24</v>
      </c>
      <c r="Z17" s="65">
        <f>VLOOKUP($A17,'Return Data'!$B$7:$R$2843,16,0)</f>
        <v>7.2351000000000001</v>
      </c>
      <c r="AA17" s="67">
        <f t="shared" si="11"/>
        <v>23</v>
      </c>
    </row>
    <row r="18" spans="1:27" x14ac:dyDescent="0.3">
      <c r="A18" s="63" t="s">
        <v>129</v>
      </c>
      <c r="B18" s="64">
        <f>VLOOKUP($A18,'Return Data'!$B$7:$R$2843,3,0)</f>
        <v>44319</v>
      </c>
      <c r="C18" s="65">
        <f>VLOOKUP($A18,'Return Data'!$B$7:$R$2843,4,0)</f>
        <v>2054.7516000000001</v>
      </c>
      <c r="D18" s="65">
        <f>VLOOKUP($A18,'Return Data'!$B$7:$R$2843,5,0)</f>
        <v>3.2315</v>
      </c>
      <c r="E18" s="66">
        <f t="shared" si="0"/>
        <v>11</v>
      </c>
      <c r="F18" s="65">
        <f>VLOOKUP($A18,'Return Data'!$B$7:$R$2843,6,0)</f>
        <v>3.1876000000000002</v>
      </c>
      <c r="G18" s="66">
        <f t="shared" si="1"/>
        <v>19</v>
      </c>
      <c r="H18" s="65">
        <f>VLOOKUP($A18,'Return Data'!$B$7:$R$2843,7,0)</f>
        <v>2.9786000000000001</v>
      </c>
      <c r="I18" s="66">
        <f t="shared" si="2"/>
        <v>24</v>
      </c>
      <c r="J18" s="65">
        <f>VLOOKUP($A18,'Return Data'!$B$7:$R$2843,8,0)</f>
        <v>3.1888999999999998</v>
      </c>
      <c r="K18" s="66">
        <f t="shared" si="3"/>
        <v>23</v>
      </c>
      <c r="L18" s="65">
        <f>VLOOKUP($A18,'Return Data'!$B$7:$R$2843,9,0)</f>
        <v>3.2054999999999998</v>
      </c>
      <c r="M18" s="66">
        <f t="shared" si="4"/>
        <v>20</v>
      </c>
      <c r="N18" s="65">
        <f>VLOOKUP($A18,'Return Data'!$B$7:$R$2843,10,0)</f>
        <v>3.2972000000000001</v>
      </c>
      <c r="O18" s="66">
        <f t="shared" si="5"/>
        <v>23</v>
      </c>
      <c r="P18" s="65">
        <f>VLOOKUP($A18,'Return Data'!$B$7:$R$2843,11,0)</f>
        <v>3.1528999999999998</v>
      </c>
      <c r="Q18" s="66">
        <f t="shared" si="6"/>
        <v>29</v>
      </c>
      <c r="R18" s="65">
        <f>VLOOKUP($A18,'Return Data'!$B$7:$R$2843,12,0)</f>
        <v>3.222</v>
      </c>
      <c r="S18" s="66">
        <f t="shared" si="7"/>
        <v>26</v>
      </c>
      <c r="T18" s="65">
        <f>VLOOKUP($A18,'Return Data'!$B$7:$R$2843,13,0)</f>
        <v>3.4026999999999998</v>
      </c>
      <c r="U18" s="66">
        <f t="shared" si="8"/>
        <v>22</v>
      </c>
      <c r="V18" s="65">
        <f>VLOOKUP($A18,'Return Data'!$B$7:$R$2843,17,0)</f>
        <v>4.6984000000000004</v>
      </c>
      <c r="W18" s="66">
        <f t="shared" si="9"/>
        <v>21</v>
      </c>
      <c r="X18" s="65">
        <f>VLOOKUP($A18,'Return Data'!$B$7:$R$2843,14,0)</f>
        <v>5.6532999999999998</v>
      </c>
      <c r="Y18" s="66">
        <f t="shared" si="10"/>
        <v>19</v>
      </c>
      <c r="Z18" s="65">
        <f>VLOOKUP($A18,'Return Data'!$B$7:$R$2843,16,0)</f>
        <v>7.2553999999999998</v>
      </c>
      <c r="AA18" s="67">
        <f t="shared" si="11"/>
        <v>22</v>
      </c>
    </row>
    <row r="19" spans="1:27" x14ac:dyDescent="0.3">
      <c r="A19" s="63" t="s">
        <v>130</v>
      </c>
      <c r="B19" s="64">
        <f>VLOOKUP($A19,'Return Data'!$B$7:$R$2843,3,0)</f>
        <v>44319</v>
      </c>
      <c r="C19" s="65">
        <f>VLOOKUP($A19,'Return Data'!$B$7:$R$2843,4,0)</f>
        <v>305.61439999999999</v>
      </c>
      <c r="D19" s="65">
        <f>VLOOKUP($A19,'Return Data'!$B$7:$R$2843,5,0)</f>
        <v>3.0099</v>
      </c>
      <c r="E19" s="66">
        <f t="shared" si="0"/>
        <v>28</v>
      </c>
      <c r="F19" s="65">
        <f>VLOOKUP($A19,'Return Data'!$B$7:$R$2843,6,0)</f>
        <v>3.1179999999999999</v>
      </c>
      <c r="G19" s="66">
        <f t="shared" si="1"/>
        <v>29</v>
      </c>
      <c r="H19" s="65">
        <f>VLOOKUP($A19,'Return Data'!$B$7:$R$2843,7,0)</f>
        <v>3.0489999999999999</v>
      </c>
      <c r="I19" s="66">
        <f t="shared" si="2"/>
        <v>20</v>
      </c>
      <c r="J19" s="65">
        <f>VLOOKUP($A19,'Return Data'!$B$7:$R$2843,8,0)</f>
        <v>3.2227000000000001</v>
      </c>
      <c r="K19" s="66">
        <f t="shared" si="3"/>
        <v>20</v>
      </c>
      <c r="L19" s="65">
        <f>VLOOKUP($A19,'Return Data'!$B$7:$R$2843,9,0)</f>
        <v>3.1932</v>
      </c>
      <c r="M19" s="66">
        <f t="shared" si="4"/>
        <v>23</v>
      </c>
      <c r="N19" s="65">
        <f>VLOOKUP($A19,'Return Data'!$B$7:$R$2843,10,0)</f>
        <v>3.3056999999999999</v>
      </c>
      <c r="O19" s="66">
        <f t="shared" si="5"/>
        <v>21</v>
      </c>
      <c r="P19" s="65">
        <f>VLOOKUP($A19,'Return Data'!$B$7:$R$2843,11,0)</f>
        <v>3.1987999999999999</v>
      </c>
      <c r="Q19" s="66">
        <f t="shared" si="6"/>
        <v>16</v>
      </c>
      <c r="R19" s="65">
        <f>VLOOKUP($A19,'Return Data'!$B$7:$R$2843,12,0)</f>
        <v>3.2631000000000001</v>
      </c>
      <c r="S19" s="66">
        <f t="shared" si="7"/>
        <v>12</v>
      </c>
      <c r="T19" s="65">
        <f>VLOOKUP($A19,'Return Data'!$B$7:$R$2843,13,0)</f>
        <v>3.5415999999999999</v>
      </c>
      <c r="U19" s="66">
        <f t="shared" si="8"/>
        <v>7</v>
      </c>
      <c r="V19" s="65">
        <f>VLOOKUP($A19,'Return Data'!$B$7:$R$2843,17,0)</f>
        <v>4.8068</v>
      </c>
      <c r="W19" s="66">
        <f t="shared" si="9"/>
        <v>11</v>
      </c>
      <c r="X19" s="65">
        <f>VLOOKUP($A19,'Return Data'!$B$7:$R$2843,14,0)</f>
        <v>5.7046000000000001</v>
      </c>
      <c r="Y19" s="66">
        <f t="shared" si="10"/>
        <v>14</v>
      </c>
      <c r="Z19" s="65">
        <f>VLOOKUP($A19,'Return Data'!$B$7:$R$2843,16,0)</f>
        <v>7.2938000000000001</v>
      </c>
      <c r="AA19" s="67">
        <f t="shared" si="11"/>
        <v>12</v>
      </c>
    </row>
    <row r="20" spans="1:27" x14ac:dyDescent="0.3">
      <c r="A20" s="63" t="s">
        <v>131</v>
      </c>
      <c r="B20" s="64">
        <f>VLOOKUP($A20,'Return Data'!$B$7:$R$2843,3,0)</f>
        <v>44319</v>
      </c>
      <c r="C20" s="65">
        <f>VLOOKUP($A20,'Return Data'!$B$7:$R$2843,4,0)</f>
        <v>2220.0021999999999</v>
      </c>
      <c r="D20" s="65">
        <f>VLOOKUP($A20,'Return Data'!$B$7:$R$2843,5,0)</f>
        <v>3.4695</v>
      </c>
      <c r="E20" s="66">
        <f t="shared" si="0"/>
        <v>3</v>
      </c>
      <c r="F20" s="65">
        <f>VLOOKUP($A20,'Return Data'!$B$7:$R$2843,6,0)</f>
        <v>3.3395999999999999</v>
      </c>
      <c r="G20" s="66">
        <f t="shared" si="1"/>
        <v>2</v>
      </c>
      <c r="H20" s="65">
        <f>VLOOKUP($A20,'Return Data'!$B$7:$R$2843,7,0)</f>
        <v>3.0855000000000001</v>
      </c>
      <c r="I20" s="66">
        <f t="shared" si="2"/>
        <v>13</v>
      </c>
      <c r="J20" s="65">
        <f>VLOOKUP($A20,'Return Data'!$B$7:$R$2843,8,0)</f>
        <v>3.4131999999999998</v>
      </c>
      <c r="K20" s="66">
        <f t="shared" si="3"/>
        <v>3</v>
      </c>
      <c r="L20" s="65">
        <f>VLOOKUP($A20,'Return Data'!$B$7:$R$2843,9,0)</f>
        <v>3.3679999999999999</v>
      </c>
      <c r="M20" s="66">
        <f t="shared" si="4"/>
        <v>3</v>
      </c>
      <c r="N20" s="65">
        <f>VLOOKUP($A20,'Return Data'!$B$7:$R$2843,10,0)</f>
        <v>3.4180999999999999</v>
      </c>
      <c r="O20" s="66">
        <f t="shared" si="5"/>
        <v>5</v>
      </c>
      <c r="P20" s="65">
        <f>VLOOKUP($A20,'Return Data'!$B$7:$R$2843,11,0)</f>
        <v>3.3117000000000001</v>
      </c>
      <c r="Q20" s="66">
        <f t="shared" si="6"/>
        <v>3</v>
      </c>
      <c r="R20" s="65">
        <f>VLOOKUP($A20,'Return Data'!$B$7:$R$2843,12,0)</f>
        <v>3.4058000000000002</v>
      </c>
      <c r="S20" s="66">
        <f t="shared" si="7"/>
        <v>2</v>
      </c>
      <c r="T20" s="65">
        <f>VLOOKUP($A20,'Return Data'!$B$7:$R$2843,13,0)</f>
        <v>3.6775000000000002</v>
      </c>
      <c r="U20" s="66">
        <f t="shared" si="8"/>
        <v>2</v>
      </c>
      <c r="V20" s="65">
        <f>VLOOKUP($A20,'Return Data'!$B$7:$R$2843,17,0)</f>
        <v>4.9425999999999997</v>
      </c>
      <c r="W20" s="66">
        <f t="shared" si="9"/>
        <v>2</v>
      </c>
      <c r="X20" s="65">
        <f>VLOOKUP($A20,'Return Data'!$B$7:$R$2843,14,0)</f>
        <v>5.8380999999999998</v>
      </c>
      <c r="Y20" s="66">
        <f t="shared" si="10"/>
        <v>2</v>
      </c>
      <c r="Z20" s="65">
        <f>VLOOKUP($A20,'Return Data'!$B$7:$R$2843,16,0)</f>
        <v>7.3066000000000004</v>
      </c>
      <c r="AA20" s="67">
        <f t="shared" si="11"/>
        <v>9</v>
      </c>
    </row>
    <row r="21" spans="1:27" x14ac:dyDescent="0.3">
      <c r="A21" s="63" t="s">
        <v>132</v>
      </c>
      <c r="B21" s="64">
        <f>VLOOKUP($A21,'Return Data'!$B$7:$R$2843,3,0)</f>
        <v>44319</v>
      </c>
      <c r="C21" s="65">
        <f>VLOOKUP($A21,'Return Data'!$B$7:$R$2843,4,0)</f>
        <v>2493.1201999999998</v>
      </c>
      <c r="D21" s="65">
        <f>VLOOKUP($A21,'Return Data'!$B$7:$R$2843,5,0)</f>
        <v>3.0878999999999999</v>
      </c>
      <c r="E21" s="66">
        <f t="shared" si="0"/>
        <v>23</v>
      </c>
      <c r="F21" s="65">
        <f>VLOOKUP($A21,'Return Data'!$B$7:$R$2843,6,0)</f>
        <v>3.1236000000000002</v>
      </c>
      <c r="G21" s="66">
        <f t="shared" si="1"/>
        <v>26</v>
      </c>
      <c r="H21" s="65">
        <f>VLOOKUP($A21,'Return Data'!$B$7:$R$2843,7,0)</f>
        <v>2.9672000000000001</v>
      </c>
      <c r="I21" s="66">
        <f t="shared" si="2"/>
        <v>27</v>
      </c>
      <c r="J21" s="65">
        <f>VLOOKUP($A21,'Return Data'!$B$7:$R$2843,8,0)</f>
        <v>3.1625999999999999</v>
      </c>
      <c r="K21" s="66">
        <f t="shared" si="3"/>
        <v>28</v>
      </c>
      <c r="L21" s="65">
        <f>VLOOKUP($A21,'Return Data'!$B$7:$R$2843,9,0)</f>
        <v>3.1755</v>
      </c>
      <c r="M21" s="66">
        <f t="shared" si="4"/>
        <v>26</v>
      </c>
      <c r="N21" s="65">
        <f>VLOOKUP($A21,'Return Data'!$B$7:$R$2843,10,0)</f>
        <v>3.2364999999999999</v>
      </c>
      <c r="O21" s="66">
        <f t="shared" si="5"/>
        <v>27</v>
      </c>
      <c r="P21" s="65">
        <f>VLOOKUP($A21,'Return Data'!$B$7:$R$2843,11,0)</f>
        <v>3.1078000000000001</v>
      </c>
      <c r="Q21" s="66">
        <f t="shared" si="6"/>
        <v>32</v>
      </c>
      <c r="R21" s="65">
        <f>VLOOKUP($A21,'Return Data'!$B$7:$R$2843,12,0)</f>
        <v>3.1671999999999998</v>
      </c>
      <c r="S21" s="66">
        <f t="shared" si="7"/>
        <v>31</v>
      </c>
      <c r="T21" s="65">
        <f>VLOOKUP($A21,'Return Data'!$B$7:$R$2843,13,0)</f>
        <v>3.3313000000000001</v>
      </c>
      <c r="U21" s="66">
        <f t="shared" si="8"/>
        <v>28</v>
      </c>
      <c r="V21" s="65">
        <f>VLOOKUP($A21,'Return Data'!$B$7:$R$2843,17,0)</f>
        <v>4.5450999999999997</v>
      </c>
      <c r="W21" s="66">
        <f t="shared" si="9"/>
        <v>29</v>
      </c>
      <c r="X21" s="65">
        <f>VLOOKUP($A21,'Return Data'!$B$7:$R$2843,14,0)</f>
        <v>5.4923000000000002</v>
      </c>
      <c r="Y21" s="66">
        <f t="shared" si="10"/>
        <v>28</v>
      </c>
      <c r="Z21" s="65">
        <f>VLOOKUP($A21,'Return Data'!$B$7:$R$2843,16,0)</f>
        <v>7.1940999999999997</v>
      </c>
      <c r="AA21" s="67">
        <f t="shared" si="11"/>
        <v>27</v>
      </c>
    </row>
    <row r="22" spans="1:27" x14ac:dyDescent="0.3">
      <c r="A22" s="63" t="s">
        <v>133</v>
      </c>
      <c r="B22" s="64">
        <f>VLOOKUP($A22,'Return Data'!$B$7:$R$2843,3,0)</f>
        <v>44319</v>
      </c>
      <c r="C22" s="65">
        <f>VLOOKUP($A22,'Return Data'!$B$7:$R$2843,4,0)</f>
        <v>1594.1434999999999</v>
      </c>
      <c r="D22" s="65">
        <f>VLOOKUP($A22,'Return Data'!$B$7:$R$2843,5,0)</f>
        <v>2.4363000000000001</v>
      </c>
      <c r="E22" s="66">
        <f t="shared" si="0"/>
        <v>37</v>
      </c>
      <c r="F22" s="65">
        <f>VLOOKUP($A22,'Return Data'!$B$7:$R$2843,6,0)</f>
        <v>2.6962999999999999</v>
      </c>
      <c r="G22" s="66">
        <f t="shared" si="1"/>
        <v>42</v>
      </c>
      <c r="H22" s="65">
        <f>VLOOKUP($A22,'Return Data'!$B$7:$R$2843,7,0)</f>
        <v>2.7181999999999999</v>
      </c>
      <c r="I22" s="66">
        <f t="shared" si="2"/>
        <v>38</v>
      </c>
      <c r="J22" s="65">
        <f>VLOOKUP($A22,'Return Data'!$B$7:$R$2843,8,0)</f>
        <v>2.8208000000000002</v>
      </c>
      <c r="K22" s="66">
        <f t="shared" si="3"/>
        <v>40</v>
      </c>
      <c r="L22" s="65">
        <f>VLOOKUP($A22,'Return Data'!$B$7:$R$2843,9,0)</f>
        <v>2.9064000000000001</v>
      </c>
      <c r="M22" s="66">
        <f t="shared" si="4"/>
        <v>36</v>
      </c>
      <c r="N22" s="65">
        <f>VLOOKUP($A22,'Return Data'!$B$7:$R$2843,10,0)</f>
        <v>2.8506999999999998</v>
      </c>
      <c r="O22" s="66">
        <f t="shared" si="5"/>
        <v>42</v>
      </c>
      <c r="P22" s="65">
        <f>VLOOKUP($A22,'Return Data'!$B$7:$R$2843,11,0)</f>
        <v>2.7795000000000001</v>
      </c>
      <c r="Q22" s="66">
        <f t="shared" si="6"/>
        <v>41</v>
      </c>
      <c r="R22" s="65">
        <f>VLOOKUP($A22,'Return Data'!$B$7:$R$2843,12,0)</f>
        <v>2.8473000000000002</v>
      </c>
      <c r="S22" s="66">
        <f t="shared" si="7"/>
        <v>42</v>
      </c>
      <c r="T22" s="65">
        <f>VLOOKUP($A22,'Return Data'!$B$7:$R$2843,13,0)</f>
        <v>2.9489999999999998</v>
      </c>
      <c r="U22" s="66">
        <f t="shared" si="8"/>
        <v>38</v>
      </c>
      <c r="V22" s="65">
        <f>VLOOKUP($A22,'Return Data'!$B$7:$R$2843,17,0)</f>
        <v>4.0641999999999996</v>
      </c>
      <c r="W22" s="66">
        <f t="shared" si="9"/>
        <v>35</v>
      </c>
      <c r="X22" s="65">
        <f>VLOOKUP($A22,'Return Data'!$B$7:$R$2843,14,0)</f>
        <v>4.9901999999999997</v>
      </c>
      <c r="Y22" s="66">
        <f t="shared" si="10"/>
        <v>32</v>
      </c>
      <c r="Z22" s="65">
        <f>VLOOKUP($A22,'Return Data'!$B$7:$R$2843,16,0)</f>
        <v>6.4348999999999998</v>
      </c>
      <c r="AA22" s="67">
        <f t="shared" si="11"/>
        <v>32</v>
      </c>
    </row>
    <row r="23" spans="1:27" x14ac:dyDescent="0.3">
      <c r="A23" s="63" t="s">
        <v>134</v>
      </c>
      <c r="B23" s="64">
        <f>VLOOKUP($A23,'Return Data'!$B$7:$R$2843,3,0)</f>
        <v>44319</v>
      </c>
      <c r="C23" s="65">
        <f>VLOOKUP($A23,'Return Data'!$B$7:$R$2843,4,0)</f>
        <v>2011.4353000000001</v>
      </c>
      <c r="D23" s="65">
        <f>VLOOKUP($A23,'Return Data'!$B$7:$R$2843,5,0)</f>
        <v>2.3791000000000002</v>
      </c>
      <c r="E23" s="66">
        <f t="shared" si="0"/>
        <v>39</v>
      </c>
      <c r="F23" s="65">
        <f>VLOOKUP($A23,'Return Data'!$B$7:$R$2843,6,0)</f>
        <v>2.9289000000000001</v>
      </c>
      <c r="G23" s="66">
        <f t="shared" si="1"/>
        <v>38</v>
      </c>
      <c r="H23" s="65">
        <f>VLOOKUP($A23,'Return Data'!$B$7:$R$2843,7,0)</f>
        <v>2.5729000000000002</v>
      </c>
      <c r="I23" s="66">
        <f t="shared" si="2"/>
        <v>41</v>
      </c>
      <c r="J23" s="65">
        <f>VLOOKUP($A23,'Return Data'!$B$7:$R$2843,8,0)</f>
        <v>2.8239999999999998</v>
      </c>
      <c r="K23" s="66">
        <f t="shared" si="3"/>
        <v>39</v>
      </c>
      <c r="L23" s="65">
        <f>VLOOKUP($A23,'Return Data'!$B$7:$R$2843,9,0)</f>
        <v>2.8490000000000002</v>
      </c>
      <c r="M23" s="66">
        <f t="shared" si="4"/>
        <v>41</v>
      </c>
      <c r="N23" s="65">
        <f>VLOOKUP($A23,'Return Data'!$B$7:$R$2843,10,0)</f>
        <v>2.9952999999999999</v>
      </c>
      <c r="O23" s="66">
        <f t="shared" si="5"/>
        <v>38</v>
      </c>
      <c r="P23" s="65">
        <f>VLOOKUP($A23,'Return Data'!$B$7:$R$2843,11,0)</f>
        <v>3.2984</v>
      </c>
      <c r="Q23" s="66">
        <f t="shared" si="6"/>
        <v>6</v>
      </c>
      <c r="R23" s="65">
        <f>VLOOKUP($A23,'Return Data'!$B$7:$R$2843,12,0)</f>
        <v>3.2604000000000002</v>
      </c>
      <c r="S23" s="66">
        <f t="shared" si="7"/>
        <v>14</v>
      </c>
      <c r="T23" s="65">
        <f>VLOOKUP($A23,'Return Data'!$B$7:$R$2843,13,0)</f>
        <v>3.2745000000000002</v>
      </c>
      <c r="U23" s="66">
        <f t="shared" si="8"/>
        <v>29</v>
      </c>
      <c r="V23" s="65">
        <f>VLOOKUP($A23,'Return Data'!$B$7:$R$2843,17,0)</f>
        <v>4.6323999999999996</v>
      </c>
      <c r="W23" s="66">
        <f t="shared" si="9"/>
        <v>26</v>
      </c>
      <c r="X23" s="65">
        <f>VLOOKUP($A23,'Return Data'!$B$7:$R$2843,14,0)</f>
        <v>5.5763999999999996</v>
      </c>
      <c r="Y23" s="66">
        <f t="shared" si="10"/>
        <v>27</v>
      </c>
      <c r="Z23" s="65">
        <f>VLOOKUP($A23,'Return Data'!$B$7:$R$2843,16,0)</f>
        <v>7.3037999999999998</v>
      </c>
      <c r="AA23" s="67">
        <f t="shared" si="11"/>
        <v>10</v>
      </c>
    </row>
    <row r="24" spans="1:27" x14ac:dyDescent="0.3">
      <c r="A24" s="63" t="s">
        <v>135</v>
      </c>
      <c r="B24" s="64">
        <f>VLOOKUP($A24,'Return Data'!$B$7:$R$2843,3,0)</f>
        <v>44319</v>
      </c>
      <c r="C24" s="65">
        <f>VLOOKUP($A24,'Return Data'!$B$7:$R$2843,4,0)</f>
        <v>2001.9549</v>
      </c>
      <c r="D24" s="65">
        <f>VLOOKUP($A24,'Return Data'!$B$7:$R$2843,5,0)</f>
        <v>1.3711</v>
      </c>
      <c r="E24" s="66">
        <f t="shared" si="0"/>
        <v>42</v>
      </c>
      <c r="F24" s="65">
        <f>VLOOKUP($A24,'Return Data'!$B$7:$R$2843,6,0)</f>
        <v>3.1993999999999998</v>
      </c>
      <c r="G24" s="66">
        <f t="shared" si="1"/>
        <v>17</v>
      </c>
      <c r="H24" s="65">
        <f>VLOOKUP($A24,'Return Data'!$B$7:$R$2843,7,0)</f>
        <v>2.7429999999999999</v>
      </c>
      <c r="I24" s="66">
        <f t="shared" si="2"/>
        <v>36</v>
      </c>
      <c r="J24" s="65">
        <f>VLOOKUP($A24,'Return Data'!$B$7:$R$2843,8,0)</f>
        <v>2.7446000000000002</v>
      </c>
      <c r="K24" s="66">
        <f t="shared" si="3"/>
        <v>42</v>
      </c>
      <c r="L24" s="65">
        <f>VLOOKUP($A24,'Return Data'!$B$7:$R$2843,9,0)</f>
        <v>2.7938000000000001</v>
      </c>
      <c r="M24" s="66">
        <f t="shared" si="4"/>
        <v>42</v>
      </c>
      <c r="N24" s="65">
        <f>VLOOKUP($A24,'Return Data'!$B$7:$R$2843,10,0)</f>
        <v>2.9007000000000001</v>
      </c>
      <c r="O24" s="66">
        <f t="shared" si="5"/>
        <v>41</v>
      </c>
      <c r="P24" s="65">
        <f>VLOOKUP($A24,'Return Data'!$B$7:$R$2843,11,0)</f>
        <v>2.7795000000000001</v>
      </c>
      <c r="Q24" s="66">
        <f t="shared" si="6"/>
        <v>41</v>
      </c>
      <c r="R24" s="65">
        <f>VLOOKUP($A24,'Return Data'!$B$7:$R$2843,12,0)</f>
        <v>2.8723999999999998</v>
      </c>
      <c r="S24" s="66">
        <f t="shared" si="7"/>
        <v>41</v>
      </c>
      <c r="T24" s="65"/>
      <c r="U24" s="66"/>
      <c r="V24" s="65"/>
      <c r="W24" s="66"/>
      <c r="X24" s="65"/>
      <c r="Y24" s="66"/>
      <c r="Z24" s="65">
        <f>VLOOKUP($A24,'Return Data'!$B$7:$R$2843,16,0)</f>
        <v>3.3906000000000001</v>
      </c>
      <c r="AA24" s="67">
        <f t="shared" si="11"/>
        <v>42</v>
      </c>
    </row>
    <row r="25" spans="1:27" x14ac:dyDescent="0.3">
      <c r="A25" s="63" t="s">
        <v>136</v>
      </c>
      <c r="B25" s="64">
        <f>VLOOKUP($A25,'Return Data'!$B$7:$R$2843,3,0)</f>
        <v>44319</v>
      </c>
      <c r="C25" s="65">
        <f>VLOOKUP($A25,'Return Data'!$B$7:$R$2843,4,0)</f>
        <v>2011.7968000000001</v>
      </c>
      <c r="D25" s="65">
        <f>VLOOKUP($A25,'Return Data'!$B$7:$R$2843,5,0)</f>
        <v>2.1991000000000001</v>
      </c>
      <c r="E25" s="66">
        <f t="shared" si="0"/>
        <v>41</v>
      </c>
      <c r="F25" s="65">
        <f>VLOOKUP($A25,'Return Data'!$B$7:$R$2843,6,0)</f>
        <v>2.8496999999999999</v>
      </c>
      <c r="G25" s="66">
        <f t="shared" si="1"/>
        <v>40</v>
      </c>
      <c r="H25" s="65">
        <f>VLOOKUP($A25,'Return Data'!$B$7:$R$2843,7,0)</f>
        <v>2.5476999999999999</v>
      </c>
      <c r="I25" s="66">
        <f t="shared" si="2"/>
        <v>42</v>
      </c>
      <c r="J25" s="65">
        <f>VLOOKUP($A25,'Return Data'!$B$7:$R$2843,8,0)</f>
        <v>2.82</v>
      </c>
      <c r="K25" s="66">
        <f t="shared" si="3"/>
        <v>41</v>
      </c>
      <c r="L25" s="65">
        <f>VLOOKUP($A25,'Return Data'!$B$7:$R$2843,9,0)</f>
        <v>2.8555999999999999</v>
      </c>
      <c r="M25" s="66">
        <f t="shared" si="4"/>
        <v>39</v>
      </c>
      <c r="N25" s="65">
        <f>VLOOKUP($A25,'Return Data'!$B$7:$R$2843,10,0)</f>
        <v>2.9931000000000001</v>
      </c>
      <c r="O25" s="66">
        <f t="shared" si="5"/>
        <v>39</v>
      </c>
      <c r="P25" s="65">
        <f>VLOOKUP($A25,'Return Data'!$B$7:$R$2843,11,0)</f>
        <v>3.2913000000000001</v>
      </c>
      <c r="Q25" s="66">
        <f t="shared" si="6"/>
        <v>8</v>
      </c>
      <c r="R25" s="65">
        <f>VLOOKUP($A25,'Return Data'!$B$7:$R$2843,12,0)</f>
        <v>3.2324000000000002</v>
      </c>
      <c r="S25" s="66">
        <f t="shared" si="7"/>
        <v>22</v>
      </c>
      <c r="T25" s="65"/>
      <c r="U25" s="66"/>
      <c r="V25" s="65"/>
      <c r="W25" s="66"/>
      <c r="X25" s="65"/>
      <c r="Y25" s="66"/>
      <c r="Z25" s="65">
        <f>VLOOKUP($A25,'Return Data'!$B$7:$R$2843,16,0)</f>
        <v>3.7726999999999999</v>
      </c>
      <c r="AA25" s="67">
        <f t="shared" si="11"/>
        <v>40</v>
      </c>
    </row>
    <row r="26" spans="1:27" x14ac:dyDescent="0.3">
      <c r="A26" s="63" t="s">
        <v>137</v>
      </c>
      <c r="B26" s="64">
        <f>VLOOKUP($A26,'Return Data'!$B$7:$R$2843,3,0)</f>
        <v>44319</v>
      </c>
      <c r="C26" s="65">
        <f>VLOOKUP($A26,'Return Data'!$B$7:$R$2843,4,0)</f>
        <v>2011.8158000000001</v>
      </c>
      <c r="D26" s="65">
        <f>VLOOKUP($A26,'Return Data'!$B$7:$R$2843,5,0)</f>
        <v>2.3822999999999999</v>
      </c>
      <c r="E26" s="66">
        <f t="shared" si="0"/>
        <v>38</v>
      </c>
      <c r="F26" s="65">
        <f>VLOOKUP($A26,'Return Data'!$B$7:$R$2843,6,0)</f>
        <v>2.9296000000000002</v>
      </c>
      <c r="G26" s="66">
        <f t="shared" si="1"/>
        <v>37</v>
      </c>
      <c r="H26" s="65">
        <f>VLOOKUP($A26,'Return Data'!$B$7:$R$2843,7,0)</f>
        <v>2.5739000000000001</v>
      </c>
      <c r="I26" s="66">
        <f t="shared" si="2"/>
        <v>40</v>
      </c>
      <c r="J26" s="65">
        <f>VLOOKUP($A26,'Return Data'!$B$7:$R$2843,8,0)</f>
        <v>2.8248000000000002</v>
      </c>
      <c r="K26" s="66">
        <f t="shared" si="3"/>
        <v>38</v>
      </c>
      <c r="L26" s="65">
        <f>VLOOKUP($A26,'Return Data'!$B$7:$R$2843,9,0)</f>
        <v>2.8509000000000002</v>
      </c>
      <c r="M26" s="66">
        <f t="shared" si="4"/>
        <v>40</v>
      </c>
      <c r="N26" s="65">
        <f>VLOOKUP($A26,'Return Data'!$B$7:$R$2843,10,0)</f>
        <v>2.9986999999999999</v>
      </c>
      <c r="O26" s="66">
        <f t="shared" si="5"/>
        <v>36</v>
      </c>
      <c r="P26" s="65">
        <f>VLOOKUP($A26,'Return Data'!$B$7:$R$2843,11,0)</f>
        <v>3.2989999999999999</v>
      </c>
      <c r="Q26" s="66">
        <f t="shared" si="6"/>
        <v>5</v>
      </c>
      <c r="R26" s="65">
        <f>VLOOKUP($A26,'Return Data'!$B$7:$R$2843,12,0)</f>
        <v>3.2610000000000001</v>
      </c>
      <c r="S26" s="66">
        <f t="shared" si="7"/>
        <v>13</v>
      </c>
      <c r="T26" s="65"/>
      <c r="U26" s="66"/>
      <c r="V26" s="65"/>
      <c r="W26" s="66"/>
      <c r="X26" s="65"/>
      <c r="Y26" s="66"/>
      <c r="Z26" s="65">
        <f>VLOOKUP($A26,'Return Data'!$B$7:$R$2843,16,0)</f>
        <v>3.7749000000000001</v>
      </c>
      <c r="AA26" s="67">
        <f t="shared" si="11"/>
        <v>39</v>
      </c>
    </row>
    <row r="27" spans="1:27" x14ac:dyDescent="0.3">
      <c r="A27" s="63" t="s">
        <v>138</v>
      </c>
      <c r="B27" s="64">
        <f>VLOOKUP($A27,'Return Data'!$B$7:$R$2843,3,0)</f>
        <v>44319</v>
      </c>
      <c r="C27" s="65">
        <f>VLOOKUP($A27,'Return Data'!$B$7:$R$2843,4,0)</f>
        <v>2011.4809</v>
      </c>
      <c r="D27" s="65">
        <f>VLOOKUP($A27,'Return Data'!$B$7:$R$2843,5,0)</f>
        <v>2.7183999999999999</v>
      </c>
      <c r="E27" s="66">
        <f t="shared" si="0"/>
        <v>35</v>
      </c>
      <c r="F27" s="65">
        <f>VLOOKUP($A27,'Return Data'!$B$7:$R$2843,6,0)</f>
        <v>3.1206999999999998</v>
      </c>
      <c r="G27" s="66">
        <f t="shared" si="1"/>
        <v>28</v>
      </c>
      <c r="H27" s="65">
        <f>VLOOKUP($A27,'Return Data'!$B$7:$R$2843,7,0)</f>
        <v>2.7189000000000001</v>
      </c>
      <c r="I27" s="66">
        <f t="shared" si="2"/>
        <v>37</v>
      </c>
      <c r="J27" s="65">
        <f>VLOOKUP($A27,'Return Data'!$B$7:$R$2843,8,0)</f>
        <v>2.9363000000000001</v>
      </c>
      <c r="K27" s="66">
        <f t="shared" si="3"/>
        <v>36</v>
      </c>
      <c r="L27" s="65">
        <f>VLOOKUP($A27,'Return Data'!$B$7:$R$2843,9,0)</f>
        <v>2.8801999999999999</v>
      </c>
      <c r="M27" s="66">
        <f t="shared" si="4"/>
        <v>37</v>
      </c>
      <c r="N27" s="65">
        <f>VLOOKUP($A27,'Return Data'!$B$7:$R$2843,10,0)</f>
        <v>2.9969000000000001</v>
      </c>
      <c r="O27" s="66">
        <f t="shared" si="5"/>
        <v>37</v>
      </c>
      <c r="P27" s="65">
        <f>VLOOKUP($A27,'Return Data'!$B$7:$R$2843,11,0)</f>
        <v>3.2949000000000002</v>
      </c>
      <c r="Q27" s="66">
        <f t="shared" si="6"/>
        <v>7</v>
      </c>
      <c r="R27" s="65">
        <f>VLOOKUP($A27,'Return Data'!$B$7:$R$2843,12,0)</f>
        <v>3.2368000000000001</v>
      </c>
      <c r="S27" s="66">
        <f t="shared" si="7"/>
        <v>20</v>
      </c>
      <c r="T27" s="65"/>
      <c r="U27" s="66"/>
      <c r="V27" s="65"/>
      <c r="W27" s="66"/>
      <c r="X27" s="65"/>
      <c r="Y27" s="66"/>
      <c r="Z27" s="65">
        <f>VLOOKUP($A27,'Return Data'!$B$7:$R$2843,16,0)</f>
        <v>3.7587999999999999</v>
      </c>
      <c r="AA27" s="67">
        <f t="shared" si="11"/>
        <v>41</v>
      </c>
    </row>
    <row r="28" spans="1:27" x14ac:dyDescent="0.3">
      <c r="A28" s="63" t="s">
        <v>139</v>
      </c>
      <c r="B28" s="64">
        <f>VLOOKUP($A28,'Return Data'!$B$7:$R$2843,3,0)</f>
        <v>44319</v>
      </c>
      <c r="C28" s="65">
        <f>VLOOKUP($A28,'Return Data'!$B$7:$R$2843,4,0)</f>
        <v>2834.1322</v>
      </c>
      <c r="D28" s="65">
        <f>VLOOKUP($A28,'Return Data'!$B$7:$R$2843,5,0)</f>
        <v>3.0975999999999999</v>
      </c>
      <c r="E28" s="66">
        <f t="shared" si="0"/>
        <v>22</v>
      </c>
      <c r="F28" s="65">
        <f>VLOOKUP($A28,'Return Data'!$B$7:$R$2843,6,0)</f>
        <v>3.1406000000000001</v>
      </c>
      <c r="G28" s="66">
        <f t="shared" si="1"/>
        <v>25</v>
      </c>
      <c r="H28" s="65">
        <f>VLOOKUP($A28,'Return Data'!$B$7:$R$2843,7,0)</f>
        <v>2.9849999999999999</v>
      </c>
      <c r="I28" s="66">
        <f t="shared" si="2"/>
        <v>23</v>
      </c>
      <c r="J28" s="65">
        <f>VLOOKUP($A28,'Return Data'!$B$7:$R$2843,8,0)</f>
        <v>3.1568000000000001</v>
      </c>
      <c r="K28" s="66">
        <f t="shared" si="3"/>
        <v>29</v>
      </c>
      <c r="L28" s="65">
        <f>VLOOKUP($A28,'Return Data'!$B$7:$R$2843,9,0)</f>
        <v>3.1549</v>
      </c>
      <c r="M28" s="66">
        <f t="shared" si="4"/>
        <v>27</v>
      </c>
      <c r="N28" s="65">
        <f>VLOOKUP($A28,'Return Data'!$B$7:$R$2843,10,0)</f>
        <v>3.2530999999999999</v>
      </c>
      <c r="O28" s="66">
        <f t="shared" si="5"/>
        <v>25</v>
      </c>
      <c r="P28" s="65">
        <f>VLOOKUP($A28,'Return Data'!$B$7:$R$2843,11,0)</f>
        <v>3.1560000000000001</v>
      </c>
      <c r="Q28" s="66">
        <f t="shared" si="6"/>
        <v>28</v>
      </c>
      <c r="R28" s="65">
        <f>VLOOKUP($A28,'Return Data'!$B$7:$R$2843,12,0)</f>
        <v>3.2149000000000001</v>
      </c>
      <c r="S28" s="66">
        <f t="shared" si="7"/>
        <v>28</v>
      </c>
      <c r="T28" s="65">
        <f>VLOOKUP($A28,'Return Data'!$B$7:$R$2843,13,0)</f>
        <v>3.4055</v>
      </c>
      <c r="U28" s="66">
        <f t="shared" ref="U28:U50" si="12">RANK(T28,T$8:T$50,0)</f>
        <v>21</v>
      </c>
      <c r="V28" s="65">
        <f>VLOOKUP($A28,'Return Data'!$B$7:$R$2843,17,0)</f>
        <v>4.6238000000000001</v>
      </c>
      <c r="W28" s="66">
        <f>RANK(V28,V$8:V$50,0)</f>
        <v>27</v>
      </c>
      <c r="X28" s="65">
        <f>VLOOKUP($A28,'Return Data'!$B$7:$R$2843,14,0)</f>
        <v>5.5911</v>
      </c>
      <c r="Y28" s="66">
        <f>RANK(X28,X$8:X$50,0)</f>
        <v>25</v>
      </c>
      <c r="Z28" s="65">
        <f>VLOOKUP($A28,'Return Data'!$B$7:$R$2843,16,0)</f>
        <v>7.2624000000000004</v>
      </c>
      <c r="AA28" s="67">
        <f t="shared" si="11"/>
        <v>18</v>
      </c>
    </row>
    <row r="29" spans="1:27" x14ac:dyDescent="0.3">
      <c r="A29" s="63" t="s">
        <v>140</v>
      </c>
      <c r="B29" s="64">
        <f>VLOOKUP($A29,'Return Data'!$B$7:$R$2843,3,0)</f>
        <v>44319</v>
      </c>
      <c r="C29" s="65">
        <f>VLOOKUP($A29,'Return Data'!$B$7:$R$2843,4,0)</f>
        <v>1082.9276</v>
      </c>
      <c r="D29" s="65">
        <f>VLOOKUP($A29,'Return Data'!$B$7:$R$2843,5,0)</f>
        <v>3.0135000000000001</v>
      </c>
      <c r="E29" s="66">
        <f t="shared" si="0"/>
        <v>27</v>
      </c>
      <c r="F29" s="65">
        <f>VLOOKUP($A29,'Return Data'!$B$7:$R$2843,6,0)</f>
        <v>3.15</v>
      </c>
      <c r="G29" s="66">
        <f t="shared" si="1"/>
        <v>23</v>
      </c>
      <c r="H29" s="65">
        <f>VLOOKUP($A29,'Return Data'!$B$7:$R$2843,7,0)</f>
        <v>3.04</v>
      </c>
      <c r="I29" s="66">
        <f t="shared" si="2"/>
        <v>21</v>
      </c>
      <c r="J29" s="65">
        <f>VLOOKUP($A29,'Return Data'!$B$7:$R$2843,8,0)</f>
        <v>3.0417999999999998</v>
      </c>
      <c r="K29" s="66">
        <f t="shared" si="3"/>
        <v>34</v>
      </c>
      <c r="L29" s="65">
        <f>VLOOKUP($A29,'Return Data'!$B$7:$R$2843,9,0)</f>
        <v>2.9866999999999999</v>
      </c>
      <c r="M29" s="66">
        <f t="shared" si="4"/>
        <v>34</v>
      </c>
      <c r="N29" s="65">
        <f>VLOOKUP($A29,'Return Data'!$B$7:$R$2843,10,0)</f>
        <v>2.9828000000000001</v>
      </c>
      <c r="O29" s="66">
        <f t="shared" si="5"/>
        <v>40</v>
      </c>
      <c r="P29" s="65">
        <f>VLOOKUP($A29,'Return Data'!$B$7:$R$2843,11,0)</f>
        <v>2.9384999999999999</v>
      </c>
      <c r="Q29" s="66">
        <f t="shared" si="6"/>
        <v>39</v>
      </c>
      <c r="R29" s="65">
        <f>VLOOKUP($A29,'Return Data'!$B$7:$R$2843,12,0)</f>
        <v>2.9830000000000001</v>
      </c>
      <c r="S29" s="66">
        <f t="shared" si="7"/>
        <v>39</v>
      </c>
      <c r="T29" s="65">
        <f>VLOOKUP($A29,'Return Data'!$B$7:$R$2843,13,0)</f>
        <v>2.9722</v>
      </c>
      <c r="U29" s="66">
        <f t="shared" si="12"/>
        <v>37</v>
      </c>
      <c r="V29" s="65"/>
      <c r="W29" s="66"/>
      <c r="X29" s="65"/>
      <c r="Y29" s="66"/>
      <c r="Z29" s="65">
        <f>VLOOKUP($A29,'Return Data'!$B$7:$R$2843,16,0)</f>
        <v>4.0033000000000003</v>
      </c>
      <c r="AA29" s="67">
        <f t="shared" si="11"/>
        <v>38</v>
      </c>
    </row>
    <row r="30" spans="1:27" x14ac:dyDescent="0.3">
      <c r="A30" s="63" t="s">
        <v>141</v>
      </c>
      <c r="B30" s="64">
        <f>VLOOKUP($A30,'Return Data'!$B$7:$R$2843,3,0)</f>
        <v>44319</v>
      </c>
      <c r="C30" s="65">
        <f>VLOOKUP($A30,'Return Data'!$B$7:$R$2843,4,0)</f>
        <v>56.410699999999999</v>
      </c>
      <c r="D30" s="65">
        <f>VLOOKUP($A30,'Return Data'!$B$7:$R$2843,5,0)</f>
        <v>3.0413000000000001</v>
      </c>
      <c r="E30" s="66">
        <f t="shared" si="0"/>
        <v>25</v>
      </c>
      <c r="F30" s="65">
        <f>VLOOKUP($A30,'Return Data'!$B$7:$R$2843,6,0)</f>
        <v>3.1497000000000002</v>
      </c>
      <c r="G30" s="66">
        <f t="shared" si="1"/>
        <v>24</v>
      </c>
      <c r="H30" s="65">
        <f>VLOOKUP($A30,'Return Data'!$B$7:$R$2843,7,0)</f>
        <v>3.0613999999999999</v>
      </c>
      <c r="I30" s="66">
        <f t="shared" si="2"/>
        <v>17</v>
      </c>
      <c r="J30" s="65">
        <f>VLOOKUP($A30,'Return Data'!$B$7:$R$2843,8,0)</f>
        <v>3.2902</v>
      </c>
      <c r="K30" s="66">
        <f t="shared" si="3"/>
        <v>9</v>
      </c>
      <c r="L30" s="65">
        <f>VLOOKUP($A30,'Return Data'!$B$7:$R$2843,9,0)</f>
        <v>3.2265000000000001</v>
      </c>
      <c r="M30" s="66">
        <f t="shared" si="4"/>
        <v>16</v>
      </c>
      <c r="N30" s="65">
        <f>VLOOKUP($A30,'Return Data'!$B$7:$R$2843,10,0)</f>
        <v>3.3045</v>
      </c>
      <c r="O30" s="66">
        <f t="shared" si="5"/>
        <v>22</v>
      </c>
      <c r="P30" s="65">
        <f>VLOOKUP($A30,'Return Data'!$B$7:$R$2843,11,0)</f>
        <v>3.1879</v>
      </c>
      <c r="Q30" s="66">
        <f t="shared" si="6"/>
        <v>18</v>
      </c>
      <c r="R30" s="65">
        <f>VLOOKUP($A30,'Return Data'!$B$7:$R$2843,12,0)</f>
        <v>3.2273999999999998</v>
      </c>
      <c r="S30" s="66">
        <f t="shared" si="7"/>
        <v>24</v>
      </c>
      <c r="T30" s="65">
        <f>VLOOKUP($A30,'Return Data'!$B$7:$R$2843,13,0)</f>
        <v>3.3668</v>
      </c>
      <c r="U30" s="66">
        <f t="shared" si="12"/>
        <v>26</v>
      </c>
      <c r="V30" s="65">
        <f>VLOOKUP($A30,'Return Data'!$B$7:$R$2843,17,0)</f>
        <v>4.6226000000000003</v>
      </c>
      <c r="W30" s="66">
        <f t="shared" ref="W30:W35" si="13">RANK(V30,V$8:V$50,0)</f>
        <v>28</v>
      </c>
      <c r="X30" s="65">
        <f>VLOOKUP($A30,'Return Data'!$B$7:$R$2843,14,0)</f>
        <v>5.6203000000000003</v>
      </c>
      <c r="Y30" s="66">
        <f t="shared" ref="Y30:Y35" si="14">RANK(X30,X$8:X$50,0)</f>
        <v>22</v>
      </c>
      <c r="Z30" s="65">
        <f>VLOOKUP($A30,'Return Data'!$B$7:$R$2843,16,0)</f>
        <v>7.3105000000000002</v>
      </c>
      <c r="AA30" s="67">
        <f t="shared" si="11"/>
        <v>7</v>
      </c>
    </row>
    <row r="31" spans="1:27" x14ac:dyDescent="0.3">
      <c r="A31" s="63" t="s">
        <v>142</v>
      </c>
      <c r="B31" s="64">
        <f>VLOOKUP($A31,'Return Data'!$B$7:$R$2843,3,0)</f>
        <v>44319</v>
      </c>
      <c r="C31" s="65">
        <f>VLOOKUP($A31,'Return Data'!$B$7:$R$2843,4,0)</f>
        <v>4171.1517999999996</v>
      </c>
      <c r="D31" s="65">
        <f>VLOOKUP($A31,'Return Data'!$B$7:$R$2843,5,0)</f>
        <v>3.2117</v>
      </c>
      <c r="E31" s="66">
        <f t="shared" si="0"/>
        <v>14</v>
      </c>
      <c r="F31" s="65">
        <f>VLOOKUP($A31,'Return Data'!$B$7:$R$2843,6,0)</f>
        <v>3.1922000000000001</v>
      </c>
      <c r="G31" s="66">
        <f t="shared" si="1"/>
        <v>18</v>
      </c>
      <c r="H31" s="65">
        <f>VLOOKUP($A31,'Return Data'!$B$7:$R$2843,7,0)</f>
        <v>3.0352000000000001</v>
      </c>
      <c r="I31" s="66">
        <f t="shared" si="2"/>
        <v>22</v>
      </c>
      <c r="J31" s="65">
        <f>VLOOKUP($A31,'Return Data'!$B$7:$R$2843,8,0)</f>
        <v>3.2389999999999999</v>
      </c>
      <c r="K31" s="66">
        <f t="shared" si="3"/>
        <v>18</v>
      </c>
      <c r="L31" s="65">
        <f>VLOOKUP($A31,'Return Data'!$B$7:$R$2843,9,0)</f>
        <v>3.2189000000000001</v>
      </c>
      <c r="M31" s="66">
        <f t="shared" si="4"/>
        <v>18</v>
      </c>
      <c r="N31" s="65">
        <f>VLOOKUP($A31,'Return Data'!$B$7:$R$2843,10,0)</f>
        <v>3.3089</v>
      </c>
      <c r="O31" s="66">
        <f t="shared" si="5"/>
        <v>20</v>
      </c>
      <c r="P31" s="65">
        <f>VLOOKUP($A31,'Return Data'!$B$7:$R$2843,11,0)</f>
        <v>3.1570999999999998</v>
      </c>
      <c r="Q31" s="66">
        <f t="shared" si="6"/>
        <v>27</v>
      </c>
      <c r="R31" s="65">
        <f>VLOOKUP($A31,'Return Data'!$B$7:$R$2843,12,0)</f>
        <v>3.2214</v>
      </c>
      <c r="S31" s="66">
        <f t="shared" si="7"/>
        <v>27</v>
      </c>
      <c r="T31" s="65">
        <f>VLOOKUP($A31,'Return Data'!$B$7:$R$2843,13,0)</f>
        <v>3.4361999999999999</v>
      </c>
      <c r="U31" s="66">
        <f t="shared" si="12"/>
        <v>18</v>
      </c>
      <c r="V31" s="65">
        <f>VLOOKUP($A31,'Return Data'!$B$7:$R$2843,17,0)</f>
        <v>4.6525999999999996</v>
      </c>
      <c r="W31" s="66">
        <f t="shared" si="13"/>
        <v>24</v>
      </c>
      <c r="X31" s="65">
        <f>VLOOKUP($A31,'Return Data'!$B$7:$R$2843,14,0)</f>
        <v>5.5830000000000002</v>
      </c>
      <c r="Y31" s="66">
        <f t="shared" si="14"/>
        <v>26</v>
      </c>
      <c r="Z31" s="65">
        <f>VLOOKUP($A31,'Return Data'!$B$7:$R$2843,16,0)</f>
        <v>7.2298</v>
      </c>
      <c r="AA31" s="67">
        <f t="shared" si="11"/>
        <v>24</v>
      </c>
    </row>
    <row r="32" spans="1:27" x14ac:dyDescent="0.3">
      <c r="A32" s="63" t="s">
        <v>143</v>
      </c>
      <c r="B32" s="64">
        <f>VLOOKUP($A32,'Return Data'!$B$7:$R$2843,3,0)</f>
        <v>44319</v>
      </c>
      <c r="C32" s="65">
        <f>VLOOKUP($A32,'Return Data'!$B$7:$R$2843,4,0)</f>
        <v>2826.9431</v>
      </c>
      <c r="D32" s="65">
        <f>VLOOKUP($A32,'Return Data'!$B$7:$R$2843,5,0)</f>
        <v>3.0072999999999999</v>
      </c>
      <c r="E32" s="66">
        <f t="shared" si="0"/>
        <v>29</v>
      </c>
      <c r="F32" s="65">
        <f>VLOOKUP($A32,'Return Data'!$B$7:$R$2843,6,0)</f>
        <v>3.0823</v>
      </c>
      <c r="G32" s="66">
        <f t="shared" si="1"/>
        <v>32</v>
      </c>
      <c r="H32" s="65">
        <f>VLOOKUP($A32,'Return Data'!$B$7:$R$2843,7,0)</f>
        <v>2.9704000000000002</v>
      </c>
      <c r="I32" s="66">
        <f t="shared" si="2"/>
        <v>25</v>
      </c>
      <c r="J32" s="65">
        <f>VLOOKUP($A32,'Return Data'!$B$7:$R$2843,8,0)</f>
        <v>3.1402999999999999</v>
      </c>
      <c r="K32" s="66">
        <f t="shared" si="3"/>
        <v>31</v>
      </c>
      <c r="L32" s="65">
        <f>VLOOKUP($A32,'Return Data'!$B$7:$R$2843,9,0)</f>
        <v>3.1442000000000001</v>
      </c>
      <c r="M32" s="66">
        <f t="shared" si="4"/>
        <v>28</v>
      </c>
      <c r="N32" s="65">
        <f>VLOOKUP($A32,'Return Data'!$B$7:$R$2843,10,0)</f>
        <v>3.2427999999999999</v>
      </c>
      <c r="O32" s="66">
        <f t="shared" si="5"/>
        <v>26</v>
      </c>
      <c r="P32" s="65">
        <f>VLOOKUP($A32,'Return Data'!$B$7:$R$2843,11,0)</f>
        <v>3.1421999999999999</v>
      </c>
      <c r="Q32" s="66">
        <f t="shared" si="6"/>
        <v>30</v>
      </c>
      <c r="R32" s="65">
        <f>VLOOKUP($A32,'Return Data'!$B$7:$R$2843,12,0)</f>
        <v>3.1920999999999999</v>
      </c>
      <c r="S32" s="66">
        <f t="shared" si="7"/>
        <v>30</v>
      </c>
      <c r="T32" s="65">
        <f>VLOOKUP($A32,'Return Data'!$B$7:$R$2843,13,0)</f>
        <v>3.3980999999999999</v>
      </c>
      <c r="U32" s="66">
        <f t="shared" si="12"/>
        <v>23</v>
      </c>
      <c r="V32" s="65">
        <f>VLOOKUP($A32,'Return Data'!$B$7:$R$2843,17,0)</f>
        <v>4.6925999999999997</v>
      </c>
      <c r="W32" s="66">
        <f t="shared" si="13"/>
        <v>22</v>
      </c>
      <c r="X32" s="65">
        <f>VLOOKUP($A32,'Return Data'!$B$7:$R$2843,14,0)</f>
        <v>5.6322999999999999</v>
      </c>
      <c r="Y32" s="66">
        <f t="shared" si="14"/>
        <v>20</v>
      </c>
      <c r="Z32" s="65">
        <f>VLOOKUP($A32,'Return Data'!$B$7:$R$2843,16,0)</f>
        <v>7.2583000000000002</v>
      </c>
      <c r="AA32" s="67">
        <f t="shared" si="11"/>
        <v>21</v>
      </c>
    </row>
    <row r="33" spans="1:27" x14ac:dyDescent="0.3">
      <c r="A33" s="63" t="s">
        <v>144</v>
      </c>
      <c r="B33" s="64">
        <f>VLOOKUP($A33,'Return Data'!$B$7:$R$2843,3,0)</f>
        <v>44319</v>
      </c>
      <c r="C33" s="65">
        <f>VLOOKUP($A33,'Return Data'!$B$7:$R$2843,4,0)</f>
        <v>3747.8674000000001</v>
      </c>
      <c r="D33" s="65">
        <f>VLOOKUP($A33,'Return Data'!$B$7:$R$2843,5,0)</f>
        <v>3.1722000000000001</v>
      </c>
      <c r="E33" s="66">
        <f t="shared" si="0"/>
        <v>16</v>
      </c>
      <c r="F33" s="65">
        <f>VLOOKUP($A33,'Return Data'!$B$7:$R$2843,6,0)</f>
        <v>3.2250999999999999</v>
      </c>
      <c r="G33" s="66">
        <f t="shared" si="1"/>
        <v>15</v>
      </c>
      <c r="H33" s="65">
        <f>VLOOKUP($A33,'Return Data'!$B$7:$R$2843,7,0)</f>
        <v>3.0903999999999998</v>
      </c>
      <c r="I33" s="66">
        <f t="shared" si="2"/>
        <v>11</v>
      </c>
      <c r="J33" s="65">
        <f>VLOOKUP($A33,'Return Data'!$B$7:$R$2843,8,0)</f>
        <v>3.2936999999999999</v>
      </c>
      <c r="K33" s="66">
        <f t="shared" si="3"/>
        <v>8</v>
      </c>
      <c r="L33" s="65">
        <f>VLOOKUP($A33,'Return Data'!$B$7:$R$2843,9,0)</f>
        <v>3.2635999999999998</v>
      </c>
      <c r="M33" s="66">
        <f t="shared" si="4"/>
        <v>10</v>
      </c>
      <c r="N33" s="65">
        <f>VLOOKUP($A33,'Return Data'!$B$7:$R$2843,10,0)</f>
        <v>3.3664999999999998</v>
      </c>
      <c r="O33" s="66">
        <f t="shared" si="5"/>
        <v>11</v>
      </c>
      <c r="P33" s="65">
        <f>VLOOKUP($A33,'Return Data'!$B$7:$R$2843,11,0)</f>
        <v>3.2482000000000002</v>
      </c>
      <c r="Q33" s="66">
        <f t="shared" si="6"/>
        <v>12</v>
      </c>
      <c r="R33" s="65">
        <f>VLOOKUP($A33,'Return Data'!$B$7:$R$2843,12,0)</f>
        <v>3.2932999999999999</v>
      </c>
      <c r="S33" s="66">
        <f t="shared" si="7"/>
        <v>9</v>
      </c>
      <c r="T33" s="65">
        <f>VLOOKUP($A33,'Return Data'!$B$7:$R$2843,13,0)</f>
        <v>3.5320999999999998</v>
      </c>
      <c r="U33" s="66">
        <f t="shared" si="12"/>
        <v>8</v>
      </c>
      <c r="V33" s="65">
        <f>VLOOKUP($A33,'Return Data'!$B$7:$R$2843,17,0)</f>
        <v>4.8259999999999996</v>
      </c>
      <c r="W33" s="66">
        <f t="shared" si="13"/>
        <v>10</v>
      </c>
      <c r="X33" s="65">
        <f>VLOOKUP($A33,'Return Data'!$B$7:$R$2843,14,0)</f>
        <v>5.7218</v>
      </c>
      <c r="Y33" s="66">
        <f t="shared" si="14"/>
        <v>11</v>
      </c>
      <c r="Z33" s="65">
        <f>VLOOKUP($A33,'Return Data'!$B$7:$R$2843,16,0)</f>
        <v>7.2831000000000001</v>
      </c>
      <c r="AA33" s="67">
        <f t="shared" si="11"/>
        <v>13</v>
      </c>
    </row>
    <row r="34" spans="1:27" x14ac:dyDescent="0.3">
      <c r="A34" s="63" t="s">
        <v>436</v>
      </c>
      <c r="B34" s="64">
        <f>VLOOKUP($A34,'Return Data'!$B$7:$R$2843,3,0)</f>
        <v>44319</v>
      </c>
      <c r="C34" s="65">
        <f>VLOOKUP($A34,'Return Data'!$B$7:$R$2843,4,0)</f>
        <v>1341.2037</v>
      </c>
      <c r="D34" s="65">
        <f>VLOOKUP($A34,'Return Data'!$B$7:$R$2843,5,0)</f>
        <v>3.2932000000000001</v>
      </c>
      <c r="E34" s="66">
        <f t="shared" si="0"/>
        <v>9</v>
      </c>
      <c r="F34" s="65">
        <f>VLOOKUP($A34,'Return Data'!$B$7:$R$2843,6,0)</f>
        <v>3.2966000000000002</v>
      </c>
      <c r="G34" s="66">
        <f t="shared" si="1"/>
        <v>8</v>
      </c>
      <c r="H34" s="65">
        <f>VLOOKUP($A34,'Return Data'!$B$7:$R$2843,7,0)</f>
        <v>3.2</v>
      </c>
      <c r="I34" s="66">
        <f t="shared" si="2"/>
        <v>4</v>
      </c>
      <c r="J34" s="65">
        <f>VLOOKUP($A34,'Return Data'!$B$7:$R$2843,8,0)</f>
        <v>3.3473999999999999</v>
      </c>
      <c r="K34" s="66">
        <f t="shared" si="3"/>
        <v>5</v>
      </c>
      <c r="L34" s="65">
        <f>VLOOKUP($A34,'Return Data'!$B$7:$R$2843,9,0)</f>
        <v>3.3361000000000001</v>
      </c>
      <c r="M34" s="66">
        <f t="shared" si="4"/>
        <v>5</v>
      </c>
      <c r="N34" s="65">
        <f>VLOOKUP($A34,'Return Data'!$B$7:$R$2843,10,0)</f>
        <v>3.4020000000000001</v>
      </c>
      <c r="O34" s="66">
        <f t="shared" si="5"/>
        <v>6</v>
      </c>
      <c r="P34" s="65">
        <f>VLOOKUP($A34,'Return Data'!$B$7:$R$2843,11,0)</f>
        <v>3.2686999999999999</v>
      </c>
      <c r="Q34" s="66">
        <f t="shared" si="6"/>
        <v>10</v>
      </c>
      <c r="R34" s="65">
        <f>VLOOKUP($A34,'Return Data'!$B$7:$R$2843,12,0)</f>
        <v>3.3626</v>
      </c>
      <c r="S34" s="66">
        <f t="shared" si="7"/>
        <v>4</v>
      </c>
      <c r="T34" s="65">
        <f>VLOOKUP($A34,'Return Data'!$B$7:$R$2843,13,0)</f>
        <v>3.5870000000000002</v>
      </c>
      <c r="U34" s="66">
        <f t="shared" si="12"/>
        <v>3</v>
      </c>
      <c r="V34" s="65">
        <f>VLOOKUP($A34,'Return Data'!$B$7:$R$2843,17,0)</f>
        <v>4.8731999999999998</v>
      </c>
      <c r="W34" s="66">
        <f t="shared" si="13"/>
        <v>5</v>
      </c>
      <c r="X34" s="65">
        <f>VLOOKUP($A34,'Return Data'!$B$7:$R$2843,14,0)</f>
        <v>5.8036000000000003</v>
      </c>
      <c r="Y34" s="66">
        <f t="shared" si="14"/>
        <v>4</v>
      </c>
      <c r="Z34" s="65">
        <f>VLOOKUP($A34,'Return Data'!$B$7:$R$2843,16,0)</f>
        <v>6.2591999999999999</v>
      </c>
      <c r="AA34" s="67">
        <f t="shared" si="11"/>
        <v>33</v>
      </c>
    </row>
    <row r="35" spans="1:27" x14ac:dyDescent="0.3">
      <c r="A35" s="63" t="s">
        <v>146</v>
      </c>
      <c r="B35" s="64">
        <f>VLOOKUP($A35,'Return Data'!$B$7:$R$2843,3,0)</f>
        <v>44319</v>
      </c>
      <c r="C35" s="65">
        <f>VLOOKUP($A35,'Return Data'!$B$7:$R$2843,4,0)</f>
        <v>2177.9207999999999</v>
      </c>
      <c r="D35" s="65">
        <f>VLOOKUP($A35,'Return Data'!$B$7:$R$2843,5,0)</f>
        <v>3.2214</v>
      </c>
      <c r="E35" s="66">
        <f t="shared" si="0"/>
        <v>12</v>
      </c>
      <c r="F35" s="65">
        <f>VLOOKUP($A35,'Return Data'!$B$7:$R$2843,6,0)</f>
        <v>3.2559999999999998</v>
      </c>
      <c r="G35" s="66">
        <f t="shared" si="1"/>
        <v>12</v>
      </c>
      <c r="H35" s="65">
        <f>VLOOKUP($A35,'Return Data'!$B$7:$R$2843,7,0)</f>
        <v>3.1457000000000002</v>
      </c>
      <c r="I35" s="66">
        <f t="shared" si="2"/>
        <v>6</v>
      </c>
      <c r="J35" s="65">
        <f>VLOOKUP($A35,'Return Data'!$B$7:$R$2843,8,0)</f>
        <v>3.3254999999999999</v>
      </c>
      <c r="K35" s="66">
        <f t="shared" si="3"/>
        <v>6</v>
      </c>
      <c r="L35" s="65">
        <f>VLOOKUP($A35,'Return Data'!$B$7:$R$2843,9,0)</f>
        <v>3.3010000000000002</v>
      </c>
      <c r="M35" s="66">
        <f t="shared" si="4"/>
        <v>6</v>
      </c>
      <c r="N35" s="65">
        <f>VLOOKUP($A35,'Return Data'!$B$7:$R$2843,10,0)</f>
        <v>3.3822000000000001</v>
      </c>
      <c r="O35" s="66">
        <f t="shared" si="5"/>
        <v>9</v>
      </c>
      <c r="P35" s="65">
        <f>VLOOKUP($A35,'Return Data'!$B$7:$R$2843,11,0)</f>
        <v>3.3083</v>
      </c>
      <c r="Q35" s="66">
        <f t="shared" si="6"/>
        <v>4</v>
      </c>
      <c r="R35" s="65">
        <f>VLOOKUP($A35,'Return Data'!$B$7:$R$2843,12,0)</f>
        <v>3.3580000000000001</v>
      </c>
      <c r="S35" s="66">
        <f t="shared" si="7"/>
        <v>5</v>
      </c>
      <c r="T35" s="65">
        <f>VLOOKUP($A35,'Return Data'!$B$7:$R$2843,13,0)</f>
        <v>3.5253999999999999</v>
      </c>
      <c r="U35" s="66">
        <f t="shared" si="12"/>
        <v>9</v>
      </c>
      <c r="V35" s="65">
        <f>VLOOKUP($A35,'Return Data'!$B$7:$R$2843,17,0)</f>
        <v>4.7583000000000002</v>
      </c>
      <c r="W35" s="66">
        <f t="shared" si="13"/>
        <v>15</v>
      </c>
      <c r="X35" s="65">
        <f>VLOOKUP($A35,'Return Data'!$B$7:$R$2843,14,0)</f>
        <v>5.6798000000000002</v>
      </c>
      <c r="Y35" s="66">
        <f t="shared" si="14"/>
        <v>17</v>
      </c>
      <c r="Z35" s="65">
        <f>VLOOKUP($A35,'Return Data'!$B$7:$R$2843,16,0)</f>
        <v>7.0667999999999997</v>
      </c>
      <c r="AA35" s="67">
        <f t="shared" si="11"/>
        <v>29</v>
      </c>
    </row>
    <row r="36" spans="1:27" x14ac:dyDescent="0.3">
      <c r="A36" s="63" t="s">
        <v>147</v>
      </c>
      <c r="B36" s="64">
        <f>VLOOKUP($A36,'Return Data'!$B$7:$R$2843,3,0)</f>
        <v>44319</v>
      </c>
      <c r="C36" s="65">
        <f>VLOOKUP($A36,'Return Data'!$B$7:$R$2843,4,0)</f>
        <v>11.0657</v>
      </c>
      <c r="D36" s="65">
        <f>VLOOKUP($A36,'Return Data'!$B$7:$R$2843,5,0)</f>
        <v>2.3090999999999999</v>
      </c>
      <c r="E36" s="66">
        <f t="shared" si="0"/>
        <v>40</v>
      </c>
      <c r="F36" s="65">
        <f>VLOOKUP($A36,'Return Data'!$B$7:$R$2843,6,0)</f>
        <v>2.7494000000000001</v>
      </c>
      <c r="G36" s="66">
        <f t="shared" si="1"/>
        <v>41</v>
      </c>
      <c r="H36" s="65">
        <f>VLOOKUP($A36,'Return Data'!$B$7:$R$2843,7,0)</f>
        <v>2.6400999999999999</v>
      </c>
      <c r="I36" s="66">
        <f t="shared" si="2"/>
        <v>39</v>
      </c>
      <c r="J36" s="65">
        <f>VLOOKUP($A36,'Return Data'!$B$7:$R$2843,8,0)</f>
        <v>2.8776000000000002</v>
      </c>
      <c r="K36" s="66">
        <f t="shared" si="3"/>
        <v>37</v>
      </c>
      <c r="L36" s="65">
        <f>VLOOKUP($A36,'Return Data'!$B$7:$R$2843,9,0)</f>
        <v>2.8761000000000001</v>
      </c>
      <c r="M36" s="66">
        <f t="shared" si="4"/>
        <v>38</v>
      </c>
      <c r="N36" s="65">
        <f>VLOOKUP($A36,'Return Data'!$B$7:$R$2843,10,0)</f>
        <v>3.0428999999999999</v>
      </c>
      <c r="O36" s="66">
        <f t="shared" si="5"/>
        <v>35</v>
      </c>
      <c r="P36" s="65">
        <f>VLOOKUP($A36,'Return Data'!$B$7:$R$2843,11,0)</f>
        <v>2.9154</v>
      </c>
      <c r="Q36" s="66">
        <f t="shared" si="6"/>
        <v>40</v>
      </c>
      <c r="R36" s="65">
        <f>VLOOKUP($A36,'Return Data'!$B$7:$R$2843,12,0)</f>
        <v>2.9704000000000002</v>
      </c>
      <c r="S36" s="66">
        <f t="shared" si="7"/>
        <v>40</v>
      </c>
      <c r="T36" s="65">
        <f>VLOOKUP($A36,'Return Data'!$B$7:$R$2843,13,0)</f>
        <v>3.0038</v>
      </c>
      <c r="U36" s="66">
        <f t="shared" si="12"/>
        <v>36</v>
      </c>
      <c r="V36" s="65"/>
      <c r="W36" s="66"/>
      <c r="X36" s="65"/>
      <c r="Y36" s="66"/>
      <c r="Z36" s="65">
        <f>VLOOKUP($A36,'Return Data'!$B$7:$R$2843,16,0)</f>
        <v>4.3605</v>
      </c>
      <c r="AA36" s="67">
        <f t="shared" si="11"/>
        <v>37</v>
      </c>
    </row>
    <row r="37" spans="1:27" x14ac:dyDescent="0.3">
      <c r="A37" s="63" t="s">
        <v>2025</v>
      </c>
      <c r="B37" s="64">
        <f>VLOOKUP($A37,'Return Data'!$B$7:$R$2843,3,0)</f>
        <v>44319</v>
      </c>
      <c r="C37" s="65">
        <f>VLOOKUP($A37,'Return Data'!$B$7:$R$2843,4,0)</f>
        <v>2255.12</v>
      </c>
      <c r="D37" s="65">
        <f>VLOOKUP($A37,'Return Data'!$B$7:$R$2843,5,0)</f>
        <v>3.1516000000000002</v>
      </c>
      <c r="E37" s="66">
        <f t="shared" si="0"/>
        <v>19</v>
      </c>
      <c r="F37" s="65">
        <f>VLOOKUP($A37,'Return Data'!$B$7:$R$2843,6,0)</f>
        <v>3.1867000000000001</v>
      </c>
      <c r="G37" s="66">
        <f t="shared" si="1"/>
        <v>20</v>
      </c>
      <c r="H37" s="65">
        <f>VLOOKUP($A37,'Return Data'!$B$7:$R$2843,7,0)</f>
        <v>3.1274999999999999</v>
      </c>
      <c r="I37" s="66">
        <f t="shared" si="2"/>
        <v>8</v>
      </c>
      <c r="J37" s="65">
        <f>VLOOKUP($A37,'Return Data'!$B$7:$R$2843,8,0)</f>
        <v>3.2744</v>
      </c>
      <c r="K37" s="66">
        <f t="shared" si="3"/>
        <v>12</v>
      </c>
      <c r="L37" s="65">
        <f>VLOOKUP($A37,'Return Data'!$B$7:$R$2843,9,0)</f>
        <v>3.2593000000000001</v>
      </c>
      <c r="M37" s="66">
        <f t="shared" si="4"/>
        <v>11</v>
      </c>
      <c r="N37" s="65">
        <f>VLOOKUP($A37,'Return Data'!$B$7:$R$2843,10,0)</f>
        <v>3.2157</v>
      </c>
      <c r="O37" s="66">
        <f t="shared" si="5"/>
        <v>29</v>
      </c>
      <c r="P37" s="65">
        <f>VLOOKUP($A37,'Return Data'!$B$7:$R$2843,11,0)</f>
        <v>3.0507</v>
      </c>
      <c r="Q37" s="66">
        <f t="shared" si="6"/>
        <v>35</v>
      </c>
      <c r="R37" s="65">
        <f>VLOOKUP($A37,'Return Data'!$B$7:$R$2843,12,0)</f>
        <v>3.0516000000000001</v>
      </c>
      <c r="S37" s="66">
        <f t="shared" si="7"/>
        <v>37</v>
      </c>
      <c r="T37" s="65">
        <f>VLOOKUP($A37,'Return Data'!$B$7:$R$2843,13,0)</f>
        <v>3.1004</v>
      </c>
      <c r="U37" s="66">
        <f t="shared" si="12"/>
        <v>34</v>
      </c>
      <c r="V37" s="65">
        <f>VLOOKUP($A37,'Return Data'!$B$7:$R$2843,17,0)</f>
        <v>4.2614999999999998</v>
      </c>
      <c r="W37" s="66">
        <f t="shared" ref="W37:W49" si="15">RANK(V37,V$8:V$50,0)</f>
        <v>33</v>
      </c>
      <c r="X37" s="65">
        <f>VLOOKUP($A37,'Return Data'!$B$7:$R$2843,14,0)</f>
        <v>5.3814000000000002</v>
      </c>
      <c r="Y37" s="66">
        <f>RANK(X37,X$8:X$50,0)</f>
        <v>29</v>
      </c>
      <c r="Z37" s="65">
        <f>VLOOKUP($A37,'Return Data'!$B$7:$R$2843,16,0)</f>
        <v>7.2637999999999998</v>
      </c>
      <c r="AA37" s="67">
        <f t="shared" si="11"/>
        <v>17</v>
      </c>
    </row>
    <row r="38" spans="1:27" x14ac:dyDescent="0.3">
      <c r="A38" s="63" t="s">
        <v>148</v>
      </c>
      <c r="B38" s="64">
        <f>VLOOKUP($A38,'Return Data'!$B$7:$R$2843,3,0)</f>
        <v>44319</v>
      </c>
      <c r="C38" s="65">
        <f>VLOOKUP($A38,'Return Data'!$B$7:$R$2843,4,0)</f>
        <v>5047.2383</v>
      </c>
      <c r="D38" s="65">
        <f>VLOOKUP($A38,'Return Data'!$B$7:$R$2843,5,0)</f>
        <v>3.0165999999999999</v>
      </c>
      <c r="E38" s="66">
        <f t="shared" si="0"/>
        <v>26</v>
      </c>
      <c r="F38" s="65">
        <f>VLOOKUP($A38,'Return Data'!$B$7:$R$2843,6,0)</f>
        <v>3.1145</v>
      </c>
      <c r="G38" s="66">
        <f t="shared" si="1"/>
        <v>30</v>
      </c>
      <c r="H38" s="65">
        <f>VLOOKUP($A38,'Return Data'!$B$7:$R$2843,7,0)</f>
        <v>2.9601000000000002</v>
      </c>
      <c r="I38" s="66">
        <f t="shared" si="2"/>
        <v>31</v>
      </c>
      <c r="J38" s="65">
        <f>VLOOKUP($A38,'Return Data'!$B$7:$R$2843,8,0)</f>
        <v>3.2191000000000001</v>
      </c>
      <c r="K38" s="66">
        <f t="shared" si="3"/>
        <v>21</v>
      </c>
      <c r="L38" s="65">
        <f>VLOOKUP($A38,'Return Data'!$B$7:$R$2843,9,0)</f>
        <v>3.2250999999999999</v>
      </c>
      <c r="M38" s="66">
        <f t="shared" si="4"/>
        <v>17</v>
      </c>
      <c r="N38" s="65">
        <f>VLOOKUP($A38,'Return Data'!$B$7:$R$2843,10,0)</f>
        <v>3.3841999999999999</v>
      </c>
      <c r="O38" s="66">
        <f t="shared" si="5"/>
        <v>8</v>
      </c>
      <c r="P38" s="65">
        <f>VLOOKUP($A38,'Return Data'!$B$7:$R$2843,11,0)</f>
        <v>3.1968999999999999</v>
      </c>
      <c r="Q38" s="66">
        <f t="shared" si="6"/>
        <v>17</v>
      </c>
      <c r="R38" s="65">
        <f>VLOOKUP($A38,'Return Data'!$B$7:$R$2843,12,0)</f>
        <v>3.2559999999999998</v>
      </c>
      <c r="S38" s="66">
        <f t="shared" si="7"/>
        <v>17</v>
      </c>
      <c r="T38" s="65">
        <f>VLOOKUP($A38,'Return Data'!$B$7:$R$2843,13,0)</f>
        <v>3.5228999999999999</v>
      </c>
      <c r="U38" s="66">
        <f t="shared" si="12"/>
        <v>10</v>
      </c>
      <c r="V38" s="65">
        <f>VLOOKUP($A38,'Return Data'!$B$7:$R$2843,17,0)</f>
        <v>4.8391000000000002</v>
      </c>
      <c r="W38" s="66">
        <f t="shared" si="15"/>
        <v>8</v>
      </c>
      <c r="X38" s="65">
        <f>VLOOKUP($A38,'Return Data'!$B$7:$R$2843,14,0)</f>
        <v>5.7569999999999997</v>
      </c>
      <c r="Y38" s="66">
        <f>RANK(X38,X$8:X$50,0)</f>
        <v>7</v>
      </c>
      <c r="Z38" s="65">
        <f>VLOOKUP($A38,'Return Data'!$B$7:$R$2843,16,0)</f>
        <v>7.3292999999999999</v>
      </c>
      <c r="AA38" s="67">
        <f t="shared" si="11"/>
        <v>5</v>
      </c>
    </row>
    <row r="39" spans="1:27" x14ac:dyDescent="0.3">
      <c r="A39" s="63" t="s">
        <v>149</v>
      </c>
      <c r="B39" s="64">
        <f>VLOOKUP($A39,'Return Data'!$B$7:$R$2843,3,0)</f>
        <v>44319</v>
      </c>
      <c r="C39" s="65">
        <f>VLOOKUP($A39,'Return Data'!$B$7:$R$2843,4,0)</f>
        <v>1156.2738999999999</v>
      </c>
      <c r="D39" s="65">
        <f>VLOOKUP($A39,'Return Data'!$B$7:$R$2843,5,0)</f>
        <v>2.9738000000000002</v>
      </c>
      <c r="E39" s="66">
        <f t="shared" si="0"/>
        <v>31</v>
      </c>
      <c r="F39" s="65">
        <f>VLOOKUP($A39,'Return Data'!$B$7:$R$2843,6,0)</f>
        <v>3.0638000000000001</v>
      </c>
      <c r="G39" s="66">
        <f t="shared" si="1"/>
        <v>33</v>
      </c>
      <c r="H39" s="65">
        <f>VLOOKUP($A39,'Return Data'!$B$7:$R$2843,7,0)</f>
        <v>2.8980999999999999</v>
      </c>
      <c r="I39" s="66">
        <f t="shared" si="2"/>
        <v>33</v>
      </c>
      <c r="J39" s="65">
        <f>VLOOKUP($A39,'Return Data'!$B$7:$R$2843,8,0)</f>
        <v>3.1690999999999998</v>
      </c>
      <c r="K39" s="66">
        <f t="shared" si="3"/>
        <v>27</v>
      </c>
      <c r="L39" s="65">
        <f>VLOOKUP($A39,'Return Data'!$B$7:$R$2843,9,0)</f>
        <v>3.0188999999999999</v>
      </c>
      <c r="M39" s="66">
        <f t="shared" si="4"/>
        <v>33</v>
      </c>
      <c r="N39" s="65">
        <f>VLOOKUP($A39,'Return Data'!$B$7:$R$2843,10,0)</f>
        <v>3.1623999999999999</v>
      </c>
      <c r="O39" s="66">
        <f t="shared" si="5"/>
        <v>32</v>
      </c>
      <c r="P39" s="65">
        <f>VLOOKUP($A39,'Return Data'!$B$7:$R$2843,11,0)</f>
        <v>3.0301</v>
      </c>
      <c r="Q39" s="66">
        <f t="shared" si="6"/>
        <v>37</v>
      </c>
      <c r="R39" s="65">
        <f>VLOOKUP($A39,'Return Data'!$B$7:$R$2843,12,0)</f>
        <v>3.0823999999999998</v>
      </c>
      <c r="S39" s="66">
        <f t="shared" si="7"/>
        <v>36</v>
      </c>
      <c r="T39" s="65">
        <f>VLOOKUP($A39,'Return Data'!$B$7:$R$2843,13,0)</f>
        <v>3.1324000000000001</v>
      </c>
      <c r="U39" s="66">
        <f t="shared" si="12"/>
        <v>32</v>
      </c>
      <c r="V39" s="65">
        <f>VLOOKUP($A39,'Return Data'!$B$7:$R$2843,17,0)</f>
        <v>4.2672999999999996</v>
      </c>
      <c r="W39" s="66">
        <f t="shared" si="15"/>
        <v>32</v>
      </c>
      <c r="X39" s="65"/>
      <c r="Y39" s="66"/>
      <c r="Z39" s="65">
        <f>VLOOKUP($A39,'Return Data'!$B$7:$R$2843,16,0)</f>
        <v>4.9917999999999996</v>
      </c>
      <c r="AA39" s="67">
        <f t="shared" si="11"/>
        <v>35</v>
      </c>
    </row>
    <row r="40" spans="1:27" x14ac:dyDescent="0.3">
      <c r="A40" s="63" t="s">
        <v>150</v>
      </c>
      <c r="B40" s="64">
        <f>VLOOKUP($A40,'Return Data'!$B$7:$R$2843,3,0)</f>
        <v>44319</v>
      </c>
      <c r="C40" s="65">
        <f>VLOOKUP($A40,'Return Data'!$B$7:$R$2843,4,0)</f>
        <v>268.8723</v>
      </c>
      <c r="D40" s="65">
        <f>VLOOKUP($A40,'Return Data'!$B$7:$R$2843,5,0)</f>
        <v>3.1497000000000002</v>
      </c>
      <c r="E40" s="66">
        <f t="shared" si="0"/>
        <v>20</v>
      </c>
      <c r="F40" s="65">
        <f>VLOOKUP($A40,'Return Data'!$B$7:$R$2843,6,0)</f>
        <v>3.2997000000000001</v>
      </c>
      <c r="G40" s="66">
        <f t="shared" si="1"/>
        <v>6</v>
      </c>
      <c r="H40" s="65">
        <f>VLOOKUP($A40,'Return Data'!$B$7:$R$2843,7,0)</f>
        <v>3.1648999999999998</v>
      </c>
      <c r="I40" s="66">
        <f t="shared" si="2"/>
        <v>5</v>
      </c>
      <c r="J40" s="65">
        <f>VLOOKUP($A40,'Return Data'!$B$7:$R$2843,8,0)</f>
        <v>3.3574000000000002</v>
      </c>
      <c r="K40" s="66">
        <f t="shared" si="3"/>
        <v>4</v>
      </c>
      <c r="L40" s="65">
        <f>VLOOKUP($A40,'Return Data'!$B$7:$R$2843,9,0)</f>
        <v>3.3555000000000001</v>
      </c>
      <c r="M40" s="66">
        <f t="shared" si="4"/>
        <v>4</v>
      </c>
      <c r="N40" s="65">
        <f>VLOOKUP($A40,'Return Data'!$B$7:$R$2843,10,0)</f>
        <v>3.3956</v>
      </c>
      <c r="O40" s="66">
        <f t="shared" si="5"/>
        <v>7</v>
      </c>
      <c r="P40" s="65">
        <f>VLOOKUP($A40,'Return Data'!$B$7:$R$2843,11,0)</f>
        <v>3.2452000000000001</v>
      </c>
      <c r="Q40" s="66">
        <f t="shared" si="6"/>
        <v>13</v>
      </c>
      <c r="R40" s="65">
        <f>VLOOKUP($A40,'Return Data'!$B$7:$R$2843,12,0)</f>
        <v>3.2825000000000002</v>
      </c>
      <c r="S40" s="66">
        <f t="shared" si="7"/>
        <v>11</v>
      </c>
      <c r="T40" s="65">
        <f>VLOOKUP($A40,'Return Data'!$B$7:$R$2843,13,0)</f>
        <v>3.5855000000000001</v>
      </c>
      <c r="U40" s="66">
        <f t="shared" si="12"/>
        <v>4</v>
      </c>
      <c r="V40" s="65">
        <f>VLOOKUP($A40,'Return Data'!$B$7:$R$2843,17,0)</f>
        <v>4.8461999999999996</v>
      </c>
      <c r="W40" s="66">
        <f t="shared" si="15"/>
        <v>7</v>
      </c>
      <c r="X40" s="65">
        <f>VLOOKUP($A40,'Return Data'!$B$7:$R$2843,14,0)</f>
        <v>5.766</v>
      </c>
      <c r="Y40" s="66">
        <f t="shared" ref="Y40:Y49" si="16">RANK(X40,X$8:X$50,0)</f>
        <v>6</v>
      </c>
      <c r="Z40" s="65">
        <f>VLOOKUP($A40,'Return Data'!$B$7:$R$2843,16,0)</f>
        <v>7.3093000000000004</v>
      </c>
      <c r="AA40" s="67">
        <f t="shared" si="11"/>
        <v>8</v>
      </c>
    </row>
    <row r="41" spans="1:27" x14ac:dyDescent="0.3">
      <c r="A41" s="63" t="s">
        <v>151</v>
      </c>
      <c r="B41" s="64">
        <f>VLOOKUP($A41,'Return Data'!$B$7:$R$2843,3,0)</f>
        <v>44319</v>
      </c>
      <c r="C41" s="65">
        <f>VLOOKUP($A41,'Return Data'!$B$7:$R$2843,4,0)</f>
        <v>2916.0438399999998</v>
      </c>
      <c r="D41" s="65">
        <f>VLOOKUP($A41,'Return Data'!$B$7:$R$2843,5,0)</f>
        <v>2.9742999999999999</v>
      </c>
      <c r="E41" s="66">
        <f t="shared" si="0"/>
        <v>30</v>
      </c>
      <c r="F41" s="65">
        <f>VLOOKUP($A41,'Return Data'!$B$7:$R$2843,6,0)</f>
        <v>3.1103000000000001</v>
      </c>
      <c r="G41" s="66">
        <f t="shared" si="1"/>
        <v>31</v>
      </c>
      <c r="H41" s="65">
        <f>VLOOKUP($A41,'Return Data'!$B$7:$R$2843,7,0)</f>
        <v>3.0648</v>
      </c>
      <c r="I41" s="66">
        <f t="shared" si="2"/>
        <v>16</v>
      </c>
      <c r="J41" s="65">
        <f>VLOOKUP($A41,'Return Data'!$B$7:$R$2843,8,0)</f>
        <v>3.1901000000000002</v>
      </c>
      <c r="K41" s="66">
        <f t="shared" si="3"/>
        <v>22</v>
      </c>
      <c r="L41" s="65">
        <f>VLOOKUP($A41,'Return Data'!$B$7:$R$2843,9,0)</f>
        <v>3.1179999999999999</v>
      </c>
      <c r="M41" s="66">
        <f t="shared" si="4"/>
        <v>29</v>
      </c>
      <c r="N41" s="65">
        <f>VLOOKUP($A41,'Return Data'!$B$7:$R$2843,10,0)</f>
        <v>3.2153</v>
      </c>
      <c r="O41" s="66">
        <f t="shared" si="5"/>
        <v>30</v>
      </c>
      <c r="P41" s="65">
        <f>VLOOKUP($A41,'Return Data'!$B$7:$R$2843,11,0)</f>
        <v>3.1198999999999999</v>
      </c>
      <c r="Q41" s="66">
        <f t="shared" si="6"/>
        <v>31</v>
      </c>
      <c r="R41" s="65">
        <f>VLOOKUP($A41,'Return Data'!$B$7:$R$2843,12,0)</f>
        <v>3.1532</v>
      </c>
      <c r="S41" s="66">
        <f t="shared" si="7"/>
        <v>33</v>
      </c>
      <c r="T41" s="65">
        <f>VLOOKUP($A41,'Return Data'!$B$7:$R$2843,13,0)</f>
        <v>3.2658</v>
      </c>
      <c r="U41" s="66">
        <f t="shared" si="12"/>
        <v>30</v>
      </c>
      <c r="V41" s="65">
        <f>VLOOKUP($A41,'Return Data'!$B$7:$R$2843,17,0)</f>
        <v>4.3581000000000003</v>
      </c>
      <c r="W41" s="66">
        <f t="shared" si="15"/>
        <v>30</v>
      </c>
      <c r="X41" s="65">
        <f>VLOOKUP($A41,'Return Data'!$B$7:$R$2843,14,0)</f>
        <v>2.2614000000000001</v>
      </c>
      <c r="Y41" s="66">
        <f t="shared" si="16"/>
        <v>34</v>
      </c>
      <c r="Z41" s="65">
        <f>VLOOKUP($A41,'Return Data'!$B$7:$R$2843,16,0)</f>
        <v>6.0468000000000002</v>
      </c>
      <c r="AA41" s="67">
        <f t="shared" si="11"/>
        <v>34</v>
      </c>
    </row>
    <row r="42" spans="1:27" x14ac:dyDescent="0.3">
      <c r="A42" s="63" t="s">
        <v>152</v>
      </c>
      <c r="B42" s="64">
        <f>VLOOKUP($A42,'Return Data'!$B$7:$R$2843,3,0)</f>
        <v>44319</v>
      </c>
      <c r="C42" s="65">
        <f>VLOOKUP($A42,'Return Data'!$B$7:$R$2843,4,0)</f>
        <v>33.059199999999997</v>
      </c>
      <c r="D42" s="65">
        <f>VLOOKUP($A42,'Return Data'!$B$7:$R$2843,5,0)</f>
        <v>4.5273000000000003</v>
      </c>
      <c r="E42" s="66">
        <f t="shared" si="0"/>
        <v>1</v>
      </c>
      <c r="F42" s="65">
        <f>VLOOKUP($A42,'Return Data'!$B$7:$R$2843,6,0)</f>
        <v>4.5284000000000004</v>
      </c>
      <c r="G42" s="66">
        <f t="shared" si="1"/>
        <v>1</v>
      </c>
      <c r="H42" s="65">
        <f>VLOOKUP($A42,'Return Data'!$B$7:$R$2843,7,0)</f>
        <v>5.0205000000000002</v>
      </c>
      <c r="I42" s="66">
        <f t="shared" si="2"/>
        <v>1</v>
      </c>
      <c r="J42" s="65">
        <f>VLOOKUP($A42,'Return Data'!$B$7:$R$2843,8,0)</f>
        <v>4.8986999999999998</v>
      </c>
      <c r="K42" s="66">
        <f t="shared" si="3"/>
        <v>1</v>
      </c>
      <c r="L42" s="65">
        <f>VLOOKUP($A42,'Return Data'!$B$7:$R$2843,9,0)</f>
        <v>4.8658999999999999</v>
      </c>
      <c r="M42" s="66">
        <f t="shared" si="4"/>
        <v>1</v>
      </c>
      <c r="N42" s="65">
        <f>VLOOKUP($A42,'Return Data'!$B$7:$R$2843,10,0)</f>
        <v>4.6622000000000003</v>
      </c>
      <c r="O42" s="66">
        <f t="shared" si="5"/>
        <v>1</v>
      </c>
      <c r="P42" s="65">
        <f>VLOOKUP($A42,'Return Data'!$B$7:$R$2843,11,0)</f>
        <v>4.6032000000000002</v>
      </c>
      <c r="Q42" s="66">
        <f t="shared" si="6"/>
        <v>1</v>
      </c>
      <c r="R42" s="65">
        <f>VLOOKUP($A42,'Return Data'!$B$7:$R$2843,12,0)</f>
        <v>4.8120000000000003</v>
      </c>
      <c r="S42" s="66">
        <f t="shared" si="7"/>
        <v>1</v>
      </c>
      <c r="T42" s="65">
        <f>VLOOKUP($A42,'Return Data'!$B$7:$R$2843,13,0)</f>
        <v>4.9028999999999998</v>
      </c>
      <c r="U42" s="66">
        <f t="shared" si="12"/>
        <v>1</v>
      </c>
      <c r="V42" s="65">
        <f>VLOOKUP($A42,'Return Data'!$B$7:$R$2843,17,0)</f>
        <v>5.8148</v>
      </c>
      <c r="W42" s="66">
        <f t="shared" si="15"/>
        <v>1</v>
      </c>
      <c r="X42" s="65">
        <f>VLOOKUP($A42,'Return Data'!$B$7:$R$2843,14,0)</f>
        <v>6.4587000000000003</v>
      </c>
      <c r="Y42" s="66">
        <f t="shared" si="16"/>
        <v>1</v>
      </c>
      <c r="Z42" s="65">
        <f>VLOOKUP($A42,'Return Data'!$B$7:$R$2843,16,0)</f>
        <v>7.7742000000000004</v>
      </c>
      <c r="AA42" s="67">
        <f t="shared" si="11"/>
        <v>1</v>
      </c>
    </row>
    <row r="43" spans="1:27" x14ac:dyDescent="0.3">
      <c r="A43" s="63" t="s">
        <v>153</v>
      </c>
      <c r="B43" s="64">
        <f>VLOOKUP($A43,'Return Data'!$B$7:$R$2843,3,0)</f>
        <v>44319</v>
      </c>
      <c r="C43" s="65">
        <f>VLOOKUP($A43,'Return Data'!$B$7:$R$2843,4,0)</f>
        <v>27.863299999999999</v>
      </c>
      <c r="D43" s="65">
        <f>VLOOKUP($A43,'Return Data'!$B$7:$R$2843,5,0)</f>
        <v>3.1442000000000001</v>
      </c>
      <c r="E43" s="66">
        <f t="shared" si="0"/>
        <v>21</v>
      </c>
      <c r="F43" s="65">
        <f>VLOOKUP($A43,'Return Data'!$B$7:$R$2843,6,0)</f>
        <v>3.3195000000000001</v>
      </c>
      <c r="G43" s="66">
        <f t="shared" si="1"/>
        <v>4</v>
      </c>
      <c r="H43" s="65">
        <f>VLOOKUP($A43,'Return Data'!$B$7:$R$2843,7,0)</f>
        <v>2.9209999999999998</v>
      </c>
      <c r="I43" s="66">
        <f t="shared" si="2"/>
        <v>32</v>
      </c>
      <c r="J43" s="65">
        <f>VLOOKUP($A43,'Return Data'!$B$7:$R$2843,8,0)</f>
        <v>3.1383000000000001</v>
      </c>
      <c r="K43" s="66">
        <f t="shared" si="3"/>
        <v>32</v>
      </c>
      <c r="L43" s="65">
        <f>VLOOKUP($A43,'Return Data'!$B$7:$R$2843,9,0)</f>
        <v>3.0687000000000002</v>
      </c>
      <c r="M43" s="66">
        <f t="shared" si="4"/>
        <v>32</v>
      </c>
      <c r="N43" s="65">
        <f>VLOOKUP($A43,'Return Data'!$B$7:$R$2843,10,0)</f>
        <v>3.1533000000000002</v>
      </c>
      <c r="O43" s="66">
        <f t="shared" si="5"/>
        <v>33</v>
      </c>
      <c r="P43" s="65">
        <f>VLOOKUP($A43,'Return Data'!$B$7:$R$2843,11,0)</f>
        <v>3.0385</v>
      </c>
      <c r="Q43" s="66">
        <f t="shared" si="6"/>
        <v>36</v>
      </c>
      <c r="R43" s="65">
        <f>VLOOKUP($A43,'Return Data'!$B$7:$R$2843,12,0)</f>
        <v>3.0844</v>
      </c>
      <c r="S43" s="66">
        <f t="shared" si="7"/>
        <v>35</v>
      </c>
      <c r="T43" s="65">
        <f>VLOOKUP($A43,'Return Data'!$B$7:$R$2843,13,0)</f>
        <v>3.1187</v>
      </c>
      <c r="U43" s="66">
        <f t="shared" si="12"/>
        <v>33</v>
      </c>
      <c r="V43" s="65">
        <f>VLOOKUP($A43,'Return Data'!$B$7:$R$2843,17,0)</f>
        <v>4.2557999999999998</v>
      </c>
      <c r="W43" s="66">
        <f t="shared" si="15"/>
        <v>34</v>
      </c>
      <c r="X43" s="65">
        <f>VLOOKUP($A43,'Return Data'!$B$7:$R$2843,14,0)</f>
        <v>5.0721999999999996</v>
      </c>
      <c r="Y43" s="66">
        <f t="shared" si="16"/>
        <v>31</v>
      </c>
      <c r="Z43" s="65">
        <f>VLOOKUP($A43,'Return Data'!$B$7:$R$2843,16,0)</f>
        <v>7.0304000000000002</v>
      </c>
      <c r="AA43" s="67">
        <f t="shared" si="11"/>
        <v>30</v>
      </c>
    </row>
    <row r="44" spans="1:27" x14ac:dyDescent="0.3">
      <c r="A44" s="63" t="s">
        <v>156</v>
      </c>
      <c r="B44" s="64">
        <f>VLOOKUP($A44,'Return Data'!$B$7:$R$2843,3,0)</f>
        <v>44319</v>
      </c>
      <c r="C44" s="65">
        <f>VLOOKUP($A44,'Return Data'!$B$7:$R$2843,4,0)</f>
        <v>3230.8798000000002</v>
      </c>
      <c r="D44" s="65">
        <f>VLOOKUP($A44,'Return Data'!$B$7:$R$2843,5,0)</f>
        <v>3.0720000000000001</v>
      </c>
      <c r="E44" s="66">
        <f t="shared" si="0"/>
        <v>24</v>
      </c>
      <c r="F44" s="65">
        <f>VLOOKUP($A44,'Return Data'!$B$7:$R$2843,6,0)</f>
        <v>3.1211000000000002</v>
      </c>
      <c r="G44" s="66">
        <f t="shared" si="1"/>
        <v>27</v>
      </c>
      <c r="H44" s="65">
        <f>VLOOKUP($A44,'Return Data'!$B$7:$R$2843,7,0)</f>
        <v>2.9613999999999998</v>
      </c>
      <c r="I44" s="66">
        <f t="shared" si="2"/>
        <v>30</v>
      </c>
      <c r="J44" s="65">
        <f>VLOOKUP($A44,'Return Data'!$B$7:$R$2843,8,0)</f>
        <v>3.1838000000000002</v>
      </c>
      <c r="K44" s="66">
        <f t="shared" si="3"/>
        <v>24</v>
      </c>
      <c r="L44" s="65">
        <f>VLOOKUP($A44,'Return Data'!$B$7:$R$2843,9,0)</f>
        <v>3.1804000000000001</v>
      </c>
      <c r="M44" s="66">
        <f t="shared" si="4"/>
        <v>25</v>
      </c>
      <c r="N44" s="65">
        <f>VLOOKUP($A44,'Return Data'!$B$7:$R$2843,10,0)</f>
        <v>3.3319000000000001</v>
      </c>
      <c r="O44" s="66">
        <f t="shared" si="5"/>
        <v>15</v>
      </c>
      <c r="P44" s="65">
        <f>VLOOKUP($A44,'Return Data'!$B$7:$R$2843,11,0)</f>
        <v>3.1677</v>
      </c>
      <c r="Q44" s="66">
        <f t="shared" si="6"/>
        <v>24</v>
      </c>
      <c r="R44" s="65">
        <f>VLOOKUP($A44,'Return Data'!$B$7:$R$2843,12,0)</f>
        <v>3.2330999999999999</v>
      </c>
      <c r="S44" s="66">
        <f t="shared" si="7"/>
        <v>21</v>
      </c>
      <c r="T44" s="65">
        <f>VLOOKUP($A44,'Return Data'!$B$7:$R$2843,13,0)</f>
        <v>3.4582000000000002</v>
      </c>
      <c r="U44" s="66">
        <f t="shared" si="12"/>
        <v>16</v>
      </c>
      <c r="V44" s="65">
        <f>VLOOKUP($A44,'Return Data'!$B$7:$R$2843,17,0)</f>
        <v>4.7007000000000003</v>
      </c>
      <c r="W44" s="66">
        <f t="shared" si="15"/>
        <v>20</v>
      </c>
      <c r="X44" s="65">
        <f>VLOOKUP($A44,'Return Data'!$B$7:$R$2843,14,0)</f>
        <v>5.6266999999999996</v>
      </c>
      <c r="Y44" s="66">
        <f t="shared" si="16"/>
        <v>21</v>
      </c>
      <c r="Z44" s="65">
        <f>VLOOKUP($A44,'Return Data'!$B$7:$R$2843,16,0)</f>
        <v>7.2244999999999999</v>
      </c>
      <c r="AA44" s="67">
        <f t="shared" si="11"/>
        <v>25</v>
      </c>
    </row>
    <row r="45" spans="1:27" x14ac:dyDescent="0.3">
      <c r="A45" s="63" t="s">
        <v>157</v>
      </c>
      <c r="B45" s="64">
        <f>VLOOKUP($A45,'Return Data'!$B$7:$R$2843,3,0)</f>
        <v>44319</v>
      </c>
      <c r="C45" s="65">
        <f>VLOOKUP($A45,'Return Data'!$B$7:$R$2843,4,0)</f>
        <v>43.523200000000003</v>
      </c>
      <c r="D45" s="65">
        <f>VLOOKUP($A45,'Return Data'!$B$7:$R$2843,5,0)</f>
        <v>3.1871</v>
      </c>
      <c r="E45" s="66">
        <f t="shared" si="0"/>
        <v>15</v>
      </c>
      <c r="F45" s="65">
        <f>VLOOKUP($A45,'Return Data'!$B$7:$R$2843,6,0)</f>
        <v>3.2155999999999998</v>
      </c>
      <c r="G45" s="66">
        <f t="shared" si="1"/>
        <v>16</v>
      </c>
      <c r="H45" s="65">
        <f>VLOOKUP($A45,'Return Data'!$B$7:$R$2843,7,0)</f>
        <v>3.1168</v>
      </c>
      <c r="I45" s="66">
        <f t="shared" si="2"/>
        <v>9</v>
      </c>
      <c r="J45" s="65">
        <f>VLOOKUP($A45,'Return Data'!$B$7:$R$2843,8,0)</f>
        <v>3.2568000000000001</v>
      </c>
      <c r="K45" s="66">
        <f t="shared" si="3"/>
        <v>13</v>
      </c>
      <c r="L45" s="65">
        <f>VLOOKUP($A45,'Return Data'!$B$7:$R$2843,9,0)</f>
        <v>3.2092000000000001</v>
      </c>
      <c r="M45" s="66">
        <f t="shared" si="4"/>
        <v>19</v>
      </c>
      <c r="N45" s="65">
        <f>VLOOKUP($A45,'Return Data'!$B$7:$R$2843,10,0)</f>
        <v>3.3573</v>
      </c>
      <c r="O45" s="66">
        <f t="shared" si="5"/>
        <v>12</v>
      </c>
      <c r="P45" s="65">
        <f>VLOOKUP($A45,'Return Data'!$B$7:$R$2843,11,0)</f>
        <v>3.2393999999999998</v>
      </c>
      <c r="Q45" s="66">
        <f t="shared" si="6"/>
        <v>14</v>
      </c>
      <c r="R45" s="65">
        <f>VLOOKUP($A45,'Return Data'!$B$7:$R$2843,12,0)</f>
        <v>3.3022999999999998</v>
      </c>
      <c r="S45" s="66">
        <f t="shared" si="7"/>
        <v>7</v>
      </c>
      <c r="T45" s="65">
        <f>VLOOKUP($A45,'Return Data'!$B$7:$R$2843,13,0)</f>
        <v>3.4820000000000002</v>
      </c>
      <c r="U45" s="66">
        <f t="shared" si="12"/>
        <v>12</v>
      </c>
      <c r="V45" s="65">
        <f>VLOOKUP($A45,'Return Data'!$B$7:$R$2843,17,0)</f>
        <v>4.7455999999999996</v>
      </c>
      <c r="W45" s="66">
        <f t="shared" si="15"/>
        <v>18</v>
      </c>
      <c r="X45" s="65">
        <f>VLOOKUP($A45,'Return Data'!$B$7:$R$2843,14,0)</f>
        <v>5.6894999999999998</v>
      </c>
      <c r="Y45" s="66">
        <f t="shared" si="16"/>
        <v>15</v>
      </c>
      <c r="Z45" s="65">
        <f>VLOOKUP($A45,'Return Data'!$B$7:$R$2843,16,0)</f>
        <v>7.2793000000000001</v>
      </c>
      <c r="AA45" s="67">
        <f t="shared" si="11"/>
        <v>15</v>
      </c>
    </row>
    <row r="46" spans="1:27" x14ac:dyDescent="0.3">
      <c r="A46" s="63" t="s">
        <v>158</v>
      </c>
      <c r="B46" s="64">
        <f>VLOOKUP($A46,'Return Data'!$B$7:$R$2843,3,0)</f>
        <v>44319</v>
      </c>
      <c r="C46" s="65">
        <f>VLOOKUP($A46,'Return Data'!$B$7:$R$2843,4,0)</f>
        <v>3257.1608999999999</v>
      </c>
      <c r="D46" s="65">
        <f>VLOOKUP($A46,'Return Data'!$B$7:$R$2843,5,0)</f>
        <v>2.9329000000000001</v>
      </c>
      <c r="E46" s="66">
        <f t="shared" si="0"/>
        <v>33</v>
      </c>
      <c r="F46" s="65">
        <f>VLOOKUP($A46,'Return Data'!$B$7:$R$2843,6,0)</f>
        <v>3.0604</v>
      </c>
      <c r="G46" s="66">
        <f t="shared" si="1"/>
        <v>34</v>
      </c>
      <c r="H46" s="65">
        <f>VLOOKUP($A46,'Return Data'!$B$7:$R$2843,7,0)</f>
        <v>2.8936000000000002</v>
      </c>
      <c r="I46" s="66">
        <f t="shared" si="2"/>
        <v>34</v>
      </c>
      <c r="J46" s="65">
        <f>VLOOKUP($A46,'Return Data'!$B$7:$R$2843,8,0)</f>
        <v>3.2816999999999998</v>
      </c>
      <c r="K46" s="66">
        <f t="shared" si="3"/>
        <v>11</v>
      </c>
      <c r="L46" s="65">
        <f>VLOOKUP($A46,'Return Data'!$B$7:$R$2843,9,0)</f>
        <v>3.2517</v>
      </c>
      <c r="M46" s="66">
        <f t="shared" si="4"/>
        <v>12</v>
      </c>
      <c r="N46" s="65">
        <f>VLOOKUP($A46,'Return Data'!$B$7:$R$2843,10,0)</f>
        <v>3.3250999999999999</v>
      </c>
      <c r="O46" s="66">
        <f t="shared" si="5"/>
        <v>16</v>
      </c>
      <c r="P46" s="65">
        <f>VLOOKUP($A46,'Return Data'!$B$7:$R$2843,11,0)</f>
        <v>3.1665000000000001</v>
      </c>
      <c r="Q46" s="66">
        <f t="shared" si="6"/>
        <v>25</v>
      </c>
      <c r="R46" s="65">
        <f>VLOOKUP($A46,'Return Data'!$B$7:$R$2843,12,0)</f>
        <v>3.2517999999999998</v>
      </c>
      <c r="S46" s="66">
        <f t="shared" si="7"/>
        <v>18</v>
      </c>
      <c r="T46" s="65">
        <f>VLOOKUP($A46,'Return Data'!$B$7:$R$2843,13,0)</f>
        <v>3.4788999999999999</v>
      </c>
      <c r="U46" s="66">
        <f t="shared" si="12"/>
        <v>13</v>
      </c>
      <c r="V46" s="65">
        <f>VLOOKUP($A46,'Return Data'!$B$7:$R$2843,17,0)</f>
        <v>4.8319000000000001</v>
      </c>
      <c r="W46" s="66">
        <f t="shared" si="15"/>
        <v>9</v>
      </c>
      <c r="X46" s="65">
        <f>VLOOKUP($A46,'Return Data'!$B$7:$R$2843,14,0)</f>
        <v>5.7279</v>
      </c>
      <c r="Y46" s="66">
        <f t="shared" si="16"/>
        <v>10</v>
      </c>
      <c r="Z46" s="65">
        <f>VLOOKUP($A46,'Return Data'!$B$7:$R$2843,16,0)</f>
        <v>7.3291000000000004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44319</v>
      </c>
      <c r="C48" s="65">
        <f>VLOOKUP($A48,'Return Data'!$B$7:$R$2843,4,0)</f>
        <v>1987.9306999999999</v>
      </c>
      <c r="D48" s="65">
        <f>VLOOKUP($A48,'Return Data'!$B$7:$R$2843,5,0)</f>
        <v>3.3879000000000001</v>
      </c>
      <c r="E48" s="66">
        <f t="shared" si="0"/>
        <v>5</v>
      </c>
      <c r="F48" s="65">
        <f>VLOOKUP($A48,'Return Data'!$B$7:$R$2843,6,0)</f>
        <v>3.3089</v>
      </c>
      <c r="G48" s="66">
        <f t="shared" si="1"/>
        <v>5</v>
      </c>
      <c r="H48" s="65">
        <f>VLOOKUP($A48,'Return Data'!$B$7:$R$2843,7,0)</f>
        <v>3.1276999999999999</v>
      </c>
      <c r="I48" s="66">
        <f t="shared" si="2"/>
        <v>7</v>
      </c>
      <c r="J48" s="65">
        <f>VLOOKUP($A48,'Return Data'!$B$7:$R$2843,8,0)</f>
        <v>3.2494000000000001</v>
      </c>
      <c r="K48" s="66">
        <f t="shared" si="3"/>
        <v>17</v>
      </c>
      <c r="L48" s="65">
        <f>VLOOKUP($A48,'Return Data'!$B$7:$R$2843,9,0)</f>
        <v>3.2644000000000002</v>
      </c>
      <c r="M48" s="66">
        <f t="shared" si="4"/>
        <v>9</v>
      </c>
      <c r="N48" s="65">
        <f>VLOOKUP($A48,'Return Data'!$B$7:$R$2843,10,0)</f>
        <v>3.3748</v>
      </c>
      <c r="O48" s="66">
        <f t="shared" si="5"/>
        <v>10</v>
      </c>
      <c r="P48" s="65">
        <f>VLOOKUP($A48,'Return Data'!$B$7:$R$2843,11,0)</f>
        <v>3.2256999999999998</v>
      </c>
      <c r="Q48" s="66">
        <f t="shared" si="6"/>
        <v>15</v>
      </c>
      <c r="R48" s="65">
        <f>VLOOKUP($A48,'Return Data'!$B$7:$R$2843,12,0)</f>
        <v>3.2841</v>
      </c>
      <c r="S48" s="66">
        <f t="shared" si="7"/>
        <v>10</v>
      </c>
      <c r="T48" s="65">
        <f>VLOOKUP($A48,'Return Data'!$B$7:$R$2843,13,0)</f>
        <v>3.5042</v>
      </c>
      <c r="U48" s="66">
        <f t="shared" si="12"/>
        <v>11</v>
      </c>
      <c r="V48" s="65">
        <f>VLOOKUP($A48,'Return Data'!$B$7:$R$2843,17,0)</f>
        <v>4.7826000000000004</v>
      </c>
      <c r="W48" s="66">
        <f t="shared" si="15"/>
        <v>13</v>
      </c>
      <c r="X48" s="65">
        <f>VLOOKUP($A48,'Return Data'!$B$7:$R$2843,14,0)</f>
        <v>4.4212999999999996</v>
      </c>
      <c r="Y48" s="66">
        <f t="shared" si="16"/>
        <v>33</v>
      </c>
      <c r="Z48" s="65">
        <f>VLOOKUP($A48,'Return Data'!$B$7:$R$2843,16,0)</f>
        <v>6.7732000000000001</v>
      </c>
      <c r="AA48" s="67">
        <f t="shared" si="11"/>
        <v>31</v>
      </c>
    </row>
    <row r="49" spans="1:27" x14ac:dyDescent="0.3">
      <c r="A49" s="63" t="s">
        <v>161</v>
      </c>
      <c r="B49" s="64">
        <f>VLOOKUP($A49,'Return Data'!$B$7:$R$2843,3,0)</f>
        <v>44319</v>
      </c>
      <c r="C49" s="65">
        <f>VLOOKUP($A49,'Return Data'!$B$7:$R$2843,4,0)</f>
        <v>3380.3175000000001</v>
      </c>
      <c r="D49" s="65">
        <f>VLOOKUP($A49,'Return Data'!$B$7:$R$2843,5,0)</f>
        <v>3.1694</v>
      </c>
      <c r="E49" s="66">
        <f t="shared" si="0"/>
        <v>17</v>
      </c>
      <c r="F49" s="65">
        <f>VLOOKUP($A49,'Return Data'!$B$7:$R$2843,6,0)</f>
        <v>3.1821999999999999</v>
      </c>
      <c r="G49" s="66">
        <f t="shared" si="1"/>
        <v>21</v>
      </c>
      <c r="H49" s="65">
        <f>VLOOKUP($A49,'Return Data'!$B$7:$R$2843,7,0)</f>
        <v>3.0545</v>
      </c>
      <c r="I49" s="66">
        <f t="shared" si="2"/>
        <v>18</v>
      </c>
      <c r="J49" s="65">
        <f>VLOOKUP($A49,'Return Data'!$B$7:$R$2843,8,0)</f>
        <v>3.2524000000000002</v>
      </c>
      <c r="K49" s="66">
        <f t="shared" si="3"/>
        <v>15</v>
      </c>
      <c r="L49" s="65">
        <f>VLOOKUP($A49,'Return Data'!$B$7:$R$2843,9,0)</f>
        <v>3.2345999999999999</v>
      </c>
      <c r="M49" s="66">
        <f t="shared" si="4"/>
        <v>15</v>
      </c>
      <c r="N49" s="65">
        <f>VLOOKUP($A49,'Return Data'!$B$7:$R$2843,10,0)</f>
        <v>3.3321000000000001</v>
      </c>
      <c r="O49" s="66">
        <f t="shared" si="5"/>
        <v>14</v>
      </c>
      <c r="P49" s="65">
        <f>VLOOKUP($A49,'Return Data'!$B$7:$R$2843,11,0)</f>
        <v>3.1863000000000001</v>
      </c>
      <c r="Q49" s="66">
        <f t="shared" si="6"/>
        <v>19</v>
      </c>
      <c r="R49" s="65">
        <f>VLOOKUP($A49,'Return Data'!$B$7:$R$2843,12,0)</f>
        <v>3.2566000000000002</v>
      </c>
      <c r="S49" s="66">
        <f t="shared" si="7"/>
        <v>16</v>
      </c>
      <c r="T49" s="65">
        <f>VLOOKUP($A49,'Return Data'!$B$7:$R$2843,13,0)</f>
        <v>3.4780000000000002</v>
      </c>
      <c r="U49" s="66">
        <f t="shared" si="12"/>
        <v>14</v>
      </c>
      <c r="V49" s="65">
        <f>VLOOKUP($A49,'Return Data'!$B$7:$R$2843,17,0)</f>
        <v>4.7489999999999997</v>
      </c>
      <c r="W49" s="66">
        <f t="shared" si="15"/>
        <v>17</v>
      </c>
      <c r="X49" s="65">
        <f>VLOOKUP($A49,'Return Data'!$B$7:$R$2843,14,0)</f>
        <v>5.6870000000000003</v>
      </c>
      <c r="Y49" s="66">
        <f t="shared" si="16"/>
        <v>16</v>
      </c>
      <c r="Z49" s="65">
        <f>VLOOKUP($A49,'Return Data'!$B$7:$R$2843,16,0)</f>
        <v>7.2587999999999999</v>
      </c>
      <c r="AA49" s="67">
        <f t="shared" si="11"/>
        <v>20</v>
      </c>
    </row>
    <row r="50" spans="1:27" x14ac:dyDescent="0.3">
      <c r="A50" s="63" t="s">
        <v>162</v>
      </c>
      <c r="B50" s="64">
        <f>VLOOKUP($A50,'Return Data'!$B$7:$R$2843,3,0)</f>
        <v>44319</v>
      </c>
      <c r="C50" s="65">
        <f>VLOOKUP($A50,'Return Data'!$B$7:$R$2843,4,0)</f>
        <v>1115.0661</v>
      </c>
      <c r="D50" s="65">
        <f>VLOOKUP($A50,'Return Data'!$B$7:$R$2843,5,0)</f>
        <v>2.6482999999999999</v>
      </c>
      <c r="E50" s="66">
        <f t="shared" si="0"/>
        <v>36</v>
      </c>
      <c r="F50" s="65">
        <f>VLOOKUP($A50,'Return Data'!$B$7:$R$2843,6,0)</f>
        <v>2.8942999999999999</v>
      </c>
      <c r="G50" s="66">
        <f t="shared" si="1"/>
        <v>39</v>
      </c>
      <c r="H50" s="65">
        <f>VLOOKUP($A50,'Return Data'!$B$7:$R$2843,7,0)</f>
        <v>2.8736999999999999</v>
      </c>
      <c r="I50" s="66">
        <f t="shared" si="2"/>
        <v>35</v>
      </c>
      <c r="J50" s="65">
        <f>VLOOKUP($A50,'Return Data'!$B$7:$R$2843,8,0)</f>
        <v>2.9758</v>
      </c>
      <c r="K50" s="66">
        <f t="shared" si="3"/>
        <v>35</v>
      </c>
      <c r="L50" s="65">
        <f>VLOOKUP($A50,'Return Data'!$B$7:$R$2843,9,0)</f>
        <v>2.9525999999999999</v>
      </c>
      <c r="M50" s="66">
        <f t="shared" si="4"/>
        <v>35</v>
      </c>
      <c r="N50" s="65">
        <f>VLOOKUP($A50,'Return Data'!$B$7:$R$2843,10,0)</f>
        <v>3.0434000000000001</v>
      </c>
      <c r="O50" s="66">
        <f t="shared" si="5"/>
        <v>34</v>
      </c>
      <c r="P50" s="65">
        <f>VLOOKUP($A50,'Return Data'!$B$7:$R$2843,11,0)</f>
        <v>2.9969999999999999</v>
      </c>
      <c r="Q50" s="66">
        <f t="shared" si="6"/>
        <v>38</v>
      </c>
      <c r="R50" s="65">
        <f>VLOOKUP($A50,'Return Data'!$B$7:$R$2843,12,0)</f>
        <v>3.0154000000000001</v>
      </c>
      <c r="S50" s="66">
        <f t="shared" si="7"/>
        <v>38</v>
      </c>
      <c r="T50" s="65">
        <f>VLOOKUP($A50,'Return Data'!$B$7:$R$2843,13,0)</f>
        <v>3.0667</v>
      </c>
      <c r="U50" s="66">
        <f t="shared" si="12"/>
        <v>35</v>
      </c>
      <c r="V50" s="65"/>
      <c r="W50" s="66"/>
      <c r="X50" s="65"/>
      <c r="Y50" s="66"/>
      <c r="Z50" s="65">
        <f>VLOOKUP($A50,'Return Data'!$B$7:$R$2843,16,0)</f>
        <v>4.8474000000000004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2.9632674418604652</v>
      </c>
      <c r="E52" s="74"/>
      <c r="F52" s="75">
        <f>AVERAGE(F8:F50)</f>
        <v>3.1001418604651159</v>
      </c>
      <c r="G52" s="74"/>
      <c r="H52" s="75">
        <f>AVERAGE(H8:H50)</f>
        <v>2.9555627906976754</v>
      </c>
      <c r="I52" s="74"/>
      <c r="J52" s="75">
        <f>AVERAGE(J8:J50)</f>
        <v>3.128125581395349</v>
      </c>
      <c r="K52" s="74"/>
      <c r="L52" s="75">
        <f>AVERAGE(L8:L50)</f>
        <v>3.1145488372093015</v>
      </c>
      <c r="M52" s="74"/>
      <c r="N52" s="75">
        <f>AVERAGE(N8:N50)</f>
        <v>3.198353488372093</v>
      </c>
      <c r="O52" s="74"/>
      <c r="P52" s="75">
        <f>AVERAGE(P8:P50)</f>
        <v>3.1174976744186056</v>
      </c>
      <c r="Q52" s="74"/>
      <c r="R52" s="75">
        <f>AVERAGE(R8:R50)</f>
        <v>3.1663627906976739</v>
      </c>
      <c r="S52" s="74"/>
      <c r="T52" s="75">
        <f>AVERAGE(T8:T50)</f>
        <v>3.324269230769231</v>
      </c>
      <c r="U52" s="74"/>
      <c r="V52" s="75">
        <f>AVERAGE(V8:V50)</f>
        <v>4.5705083333333327</v>
      </c>
      <c r="W52" s="74"/>
      <c r="X52" s="75">
        <f>AVERAGE(X8:X50)</f>
        <v>5.3566257142857161</v>
      </c>
      <c r="Y52" s="74"/>
      <c r="Z52" s="75">
        <f>AVERAGE(Z8:Z50)</f>
        <v>6.4352860465116271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4.5273000000000003</v>
      </c>
      <c r="E54" s="78"/>
      <c r="F54" s="79">
        <f>MAX(F8:F50)</f>
        <v>4.5284000000000004</v>
      </c>
      <c r="G54" s="78"/>
      <c r="H54" s="79">
        <f>MAX(H8:H50)</f>
        <v>5.0205000000000002</v>
      </c>
      <c r="I54" s="78"/>
      <c r="J54" s="79">
        <f>MAX(J8:J50)</f>
        <v>4.8986999999999998</v>
      </c>
      <c r="K54" s="78"/>
      <c r="L54" s="79">
        <f>MAX(L8:L50)</f>
        <v>4.8658999999999999</v>
      </c>
      <c r="M54" s="78"/>
      <c r="N54" s="79">
        <f>MAX(N8:N50)</f>
        <v>4.6622000000000003</v>
      </c>
      <c r="O54" s="78"/>
      <c r="P54" s="79">
        <f>MAX(P8:P50)</f>
        <v>4.6032000000000002</v>
      </c>
      <c r="Q54" s="78"/>
      <c r="R54" s="79">
        <f>MAX(R8:R50)</f>
        <v>4.8120000000000003</v>
      </c>
      <c r="S54" s="78"/>
      <c r="T54" s="79">
        <f>MAX(T8:T50)</f>
        <v>4.9028999999999998</v>
      </c>
      <c r="U54" s="78"/>
      <c r="V54" s="79">
        <f>MAX(V8:V50)</f>
        <v>5.8148</v>
      </c>
      <c r="W54" s="78"/>
      <c r="X54" s="79">
        <f>MAX(X8:X50)</f>
        <v>6.4587000000000003</v>
      </c>
      <c r="Y54" s="78"/>
      <c r="Z54" s="79">
        <f>MAX(Z8:Z50)</f>
        <v>7.7742000000000004</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44319</v>
      </c>
      <c r="C8" s="65">
        <f>VLOOKUP($A8,'Return Data'!$B$7:$R$2843,4,0)</f>
        <v>330.23829999999998</v>
      </c>
      <c r="D8" s="65">
        <f>VLOOKUP($A8,'Return Data'!$B$7:$R$2843,5,0)</f>
        <v>3.0396999999999998</v>
      </c>
      <c r="E8" s="66">
        <f t="shared" ref="E8:E45" si="0">RANK(D8,D$8:D$45,0)</f>
        <v>18</v>
      </c>
      <c r="F8" s="65">
        <f>VLOOKUP($A8,'Return Data'!$B$7:$R$2843,6,0)</f>
        <v>3.1286999999999998</v>
      </c>
      <c r="G8" s="66">
        <f t="shared" ref="G8:G45" si="1">RANK(F8,F$8:F$45,0)</f>
        <v>14</v>
      </c>
      <c r="H8" s="65">
        <f>VLOOKUP($A8,'Return Data'!$B$7:$R$2843,7,0)</f>
        <v>2.9510999999999998</v>
      </c>
      <c r="I8" s="66">
        <f t="shared" ref="I8:I45" si="2">RANK(H8,H$8:H$45,0)</f>
        <v>17</v>
      </c>
      <c r="J8" s="65">
        <f>VLOOKUP($A8,'Return Data'!$B$7:$R$2843,8,0)</f>
        <v>3.1396000000000002</v>
      </c>
      <c r="K8" s="66">
        <f t="shared" ref="K8:K45" si="3">RANK(J8,J$8:J$45,0)</f>
        <v>17</v>
      </c>
      <c r="L8" s="65">
        <f>VLOOKUP($A8,'Return Data'!$B$7:$R$2843,9,0)</f>
        <v>3.1267</v>
      </c>
      <c r="M8" s="66">
        <f t="shared" ref="M8:M45" si="4">RANK(L8,L$8:L$45,0)</f>
        <v>16</v>
      </c>
      <c r="N8" s="65">
        <f>VLOOKUP($A8,'Return Data'!$B$7:$R$2843,10,0)</f>
        <v>3.2288999999999999</v>
      </c>
      <c r="O8" s="66">
        <f t="shared" ref="O8:O45" si="5">RANK(N8,N$8:N$45,0)</f>
        <v>15</v>
      </c>
      <c r="P8" s="65">
        <f>VLOOKUP($A8,'Return Data'!$B$7:$R$2843,11,0)</f>
        <v>3.0722999999999998</v>
      </c>
      <c r="Q8" s="66">
        <f t="shared" ref="Q8:Q45" si="6">RANK(P8,P$8:P$45,0)</f>
        <v>22</v>
      </c>
      <c r="R8" s="65">
        <f>VLOOKUP($A8,'Return Data'!$B$7:$R$2843,12,0)</f>
        <v>3.1499000000000001</v>
      </c>
      <c r="S8" s="66">
        <f t="shared" ref="S8:S45" si="7">RANK(R8,R$8:R$45,0)</f>
        <v>14</v>
      </c>
      <c r="T8" s="65">
        <f>VLOOKUP($A8,'Return Data'!$B$7:$R$2843,13,0)</f>
        <v>3.4619</v>
      </c>
      <c r="U8" s="66">
        <f t="shared" ref="U8:U45" si="8">RANK(T8,T$8:T$45,0)</f>
        <v>4</v>
      </c>
      <c r="V8" s="65">
        <f>VLOOKUP($A8,'Return Data'!$B$7:$R$2843,17,0)</f>
        <v>4.7553000000000001</v>
      </c>
      <c r="W8" s="66">
        <f t="shared" ref="W8:W23" si="9">RANK(V8,V$8:V$45,0)</f>
        <v>4</v>
      </c>
      <c r="X8" s="65">
        <f>VLOOKUP($A8,'Return Data'!$B$7:$R$2843,14,0)</f>
        <v>5.6542000000000003</v>
      </c>
      <c r="Y8" s="66">
        <f t="shared" ref="Y8:Y23" si="10">RANK(X8,X$8:X$45,0)</f>
        <v>5</v>
      </c>
      <c r="Z8" s="65">
        <f>VLOOKUP($A8,'Return Data'!$B$7:$R$2843,16,0)</f>
        <v>7.2335000000000003</v>
      </c>
      <c r="AA8" s="67">
        <f t="shared" ref="AA8:AA45" si="11">RANK(Z8,Z$8:Z$45,0)</f>
        <v>16</v>
      </c>
    </row>
    <row r="9" spans="1:27" x14ac:dyDescent="0.3">
      <c r="A9" s="63" t="s">
        <v>228</v>
      </c>
      <c r="B9" s="64">
        <f>VLOOKUP($A9,'Return Data'!$B$7:$R$2843,3,0)</f>
        <v>44319</v>
      </c>
      <c r="C9" s="65">
        <f>VLOOKUP($A9,'Return Data'!$B$7:$R$2843,4,0)</f>
        <v>2279.1658000000002</v>
      </c>
      <c r="D9" s="65">
        <f>VLOOKUP($A9,'Return Data'!$B$7:$R$2843,5,0)</f>
        <v>3.1471</v>
      </c>
      <c r="E9" s="66">
        <f t="shared" si="0"/>
        <v>9</v>
      </c>
      <c r="F9" s="65">
        <f>VLOOKUP($A9,'Return Data'!$B$7:$R$2843,6,0)</f>
        <v>3.1012</v>
      </c>
      <c r="G9" s="66">
        <f t="shared" si="1"/>
        <v>15</v>
      </c>
      <c r="H9" s="65">
        <f>VLOOKUP($A9,'Return Data'!$B$7:$R$2843,7,0)</f>
        <v>2.8963999999999999</v>
      </c>
      <c r="I9" s="66">
        <f t="shared" si="2"/>
        <v>26</v>
      </c>
      <c r="J9" s="65">
        <f>VLOOKUP($A9,'Return Data'!$B$7:$R$2843,8,0)</f>
        <v>3.1061000000000001</v>
      </c>
      <c r="K9" s="66">
        <f t="shared" si="3"/>
        <v>21</v>
      </c>
      <c r="L9" s="65">
        <f>VLOOKUP($A9,'Return Data'!$B$7:$R$2843,9,0)</f>
        <v>3.1286999999999998</v>
      </c>
      <c r="M9" s="66">
        <f t="shared" si="4"/>
        <v>15</v>
      </c>
      <c r="N9" s="65">
        <f>VLOOKUP($A9,'Return Data'!$B$7:$R$2843,10,0)</f>
        <v>3.2382</v>
      </c>
      <c r="O9" s="66">
        <f t="shared" si="5"/>
        <v>12</v>
      </c>
      <c r="P9" s="65">
        <f>VLOOKUP($A9,'Return Data'!$B$7:$R$2843,11,0)</f>
        <v>3.0987</v>
      </c>
      <c r="Q9" s="66">
        <f t="shared" si="6"/>
        <v>15</v>
      </c>
      <c r="R9" s="65">
        <f>VLOOKUP($A9,'Return Data'!$B$7:$R$2843,12,0)</f>
        <v>3.1762000000000001</v>
      </c>
      <c r="S9" s="66">
        <f t="shared" si="7"/>
        <v>10</v>
      </c>
      <c r="T9" s="65">
        <f>VLOOKUP($A9,'Return Data'!$B$7:$R$2843,13,0)</f>
        <v>3.3879000000000001</v>
      </c>
      <c r="U9" s="66">
        <f t="shared" si="8"/>
        <v>13</v>
      </c>
      <c r="V9" s="65">
        <f>VLOOKUP($A9,'Return Data'!$B$7:$R$2843,17,0)</f>
        <v>4.7164999999999999</v>
      </c>
      <c r="W9" s="66">
        <f t="shared" si="9"/>
        <v>6</v>
      </c>
      <c r="X9" s="65">
        <f>VLOOKUP($A9,'Return Data'!$B$7:$R$2843,14,0)</f>
        <v>5.6458000000000004</v>
      </c>
      <c r="Y9" s="66">
        <f t="shared" si="10"/>
        <v>7</v>
      </c>
      <c r="Z9" s="65">
        <f>VLOOKUP($A9,'Return Data'!$B$7:$R$2843,16,0)</f>
        <v>7.3780999999999999</v>
      </c>
      <c r="AA9" s="67">
        <f t="shared" si="11"/>
        <v>9</v>
      </c>
    </row>
    <row r="10" spans="1:27" x14ac:dyDescent="0.3">
      <c r="A10" s="63" t="s">
        <v>229</v>
      </c>
      <c r="B10" s="64">
        <f>VLOOKUP($A10,'Return Data'!$B$7:$R$2843,3,0)</f>
        <v>44319</v>
      </c>
      <c r="C10" s="65">
        <f>VLOOKUP($A10,'Return Data'!$B$7:$R$2843,4,0)</f>
        <v>2357.5482000000002</v>
      </c>
      <c r="D10" s="65">
        <f>VLOOKUP($A10,'Return Data'!$B$7:$R$2843,5,0)</f>
        <v>3.2252000000000001</v>
      </c>
      <c r="E10" s="66">
        <f t="shared" si="0"/>
        <v>5</v>
      </c>
      <c r="F10" s="65">
        <f>VLOOKUP($A10,'Return Data'!$B$7:$R$2843,6,0)</f>
        <v>3.169</v>
      </c>
      <c r="G10" s="66">
        <f t="shared" si="1"/>
        <v>8</v>
      </c>
      <c r="H10" s="65">
        <f>VLOOKUP($A10,'Return Data'!$B$7:$R$2843,7,0)</f>
        <v>2.9893000000000001</v>
      </c>
      <c r="I10" s="66">
        <f t="shared" si="2"/>
        <v>12</v>
      </c>
      <c r="J10" s="65">
        <f>VLOOKUP($A10,'Return Data'!$B$7:$R$2843,8,0)</f>
        <v>3.1819999999999999</v>
      </c>
      <c r="K10" s="66">
        <f t="shared" si="3"/>
        <v>10</v>
      </c>
      <c r="L10" s="65">
        <f>VLOOKUP($A10,'Return Data'!$B$7:$R$2843,9,0)</f>
        <v>3.1848000000000001</v>
      </c>
      <c r="M10" s="66">
        <f t="shared" si="4"/>
        <v>8</v>
      </c>
      <c r="N10" s="65">
        <f>VLOOKUP($A10,'Return Data'!$B$7:$R$2843,10,0)</f>
        <v>3.3224999999999998</v>
      </c>
      <c r="O10" s="66">
        <f t="shared" si="5"/>
        <v>3</v>
      </c>
      <c r="P10" s="65">
        <f>VLOOKUP($A10,'Return Data'!$B$7:$R$2843,11,0)</f>
        <v>3.1511</v>
      </c>
      <c r="Q10" s="66">
        <f t="shared" si="6"/>
        <v>7</v>
      </c>
      <c r="R10" s="65">
        <f>VLOOKUP($A10,'Return Data'!$B$7:$R$2843,12,0)</f>
        <v>3.1941999999999999</v>
      </c>
      <c r="S10" s="66">
        <f t="shared" si="7"/>
        <v>7</v>
      </c>
      <c r="T10" s="65">
        <f>VLOOKUP($A10,'Return Data'!$B$7:$R$2843,13,0)</f>
        <v>3.2553000000000001</v>
      </c>
      <c r="U10" s="66">
        <f t="shared" si="8"/>
        <v>27</v>
      </c>
      <c r="V10" s="65">
        <f>VLOOKUP($A10,'Return Data'!$B$7:$R$2843,17,0)</f>
        <v>4.6475999999999997</v>
      </c>
      <c r="W10" s="66">
        <f t="shared" si="9"/>
        <v>16</v>
      </c>
      <c r="X10" s="65">
        <f>VLOOKUP($A10,'Return Data'!$B$7:$R$2843,14,0)</f>
        <v>5.6041999999999996</v>
      </c>
      <c r="Y10" s="66">
        <f t="shared" si="10"/>
        <v>12</v>
      </c>
      <c r="Z10" s="65">
        <f>VLOOKUP($A10,'Return Data'!$B$7:$R$2843,16,0)</f>
        <v>7.2539999999999996</v>
      </c>
      <c r="AA10" s="67">
        <f t="shared" si="11"/>
        <v>15</v>
      </c>
    </row>
    <row r="11" spans="1:27" x14ac:dyDescent="0.3">
      <c r="A11" s="63" t="s">
        <v>230</v>
      </c>
      <c r="B11" s="64">
        <f>VLOOKUP($A11,'Return Data'!$B$7:$R$2843,3,0)</f>
        <v>44319</v>
      </c>
      <c r="C11" s="65">
        <f>VLOOKUP($A11,'Return Data'!$B$7:$R$2843,4,0)</f>
        <v>3150.3145</v>
      </c>
      <c r="D11" s="65">
        <f>VLOOKUP($A11,'Return Data'!$B$7:$R$2843,5,0)</f>
        <v>3.1690999999999998</v>
      </c>
      <c r="E11" s="66">
        <f t="shared" si="0"/>
        <v>8</v>
      </c>
      <c r="F11" s="65">
        <f>VLOOKUP($A11,'Return Data'!$B$7:$R$2843,6,0)</f>
        <v>3.1749999999999998</v>
      </c>
      <c r="G11" s="66">
        <f t="shared" si="1"/>
        <v>7</v>
      </c>
      <c r="H11" s="65">
        <f>VLOOKUP($A11,'Return Data'!$B$7:$R$2843,7,0)</f>
        <v>3.1566999999999998</v>
      </c>
      <c r="I11" s="66">
        <f t="shared" si="2"/>
        <v>2</v>
      </c>
      <c r="J11" s="65">
        <f>VLOOKUP($A11,'Return Data'!$B$7:$R$2843,8,0)</f>
        <v>3.2166000000000001</v>
      </c>
      <c r="K11" s="66">
        <f t="shared" si="3"/>
        <v>7</v>
      </c>
      <c r="L11" s="65">
        <f>VLOOKUP($A11,'Return Data'!$B$7:$R$2843,9,0)</f>
        <v>3.1707999999999998</v>
      </c>
      <c r="M11" s="66">
        <f t="shared" si="4"/>
        <v>9</v>
      </c>
      <c r="N11" s="65">
        <f>VLOOKUP($A11,'Return Data'!$B$7:$R$2843,10,0)</f>
        <v>3.3189000000000002</v>
      </c>
      <c r="O11" s="66">
        <f t="shared" si="5"/>
        <v>4</v>
      </c>
      <c r="P11" s="65">
        <f>VLOOKUP($A11,'Return Data'!$B$7:$R$2843,11,0)</f>
        <v>3.1886999999999999</v>
      </c>
      <c r="Q11" s="66">
        <f t="shared" si="6"/>
        <v>5</v>
      </c>
      <c r="R11" s="65">
        <f>VLOOKUP($A11,'Return Data'!$B$7:$R$2843,12,0)</f>
        <v>3.2353999999999998</v>
      </c>
      <c r="S11" s="66">
        <f t="shared" si="7"/>
        <v>5</v>
      </c>
      <c r="T11" s="65">
        <f>VLOOKUP($A11,'Return Data'!$B$7:$R$2843,13,0)</f>
        <v>3.3226</v>
      </c>
      <c r="U11" s="66">
        <f t="shared" si="8"/>
        <v>20</v>
      </c>
      <c r="V11" s="65">
        <f>VLOOKUP($A11,'Return Data'!$B$7:$R$2843,17,0)</f>
        <v>4.6908000000000003</v>
      </c>
      <c r="W11" s="66">
        <f t="shared" si="9"/>
        <v>10</v>
      </c>
      <c r="X11" s="65">
        <f>VLOOKUP($A11,'Return Data'!$B$7:$R$2843,14,0)</f>
        <v>5.6157000000000004</v>
      </c>
      <c r="Y11" s="66">
        <f t="shared" si="10"/>
        <v>9</v>
      </c>
      <c r="Z11" s="65">
        <f>VLOOKUP($A11,'Return Data'!$B$7:$R$2843,16,0)</f>
        <v>7.1231</v>
      </c>
      <c r="AA11" s="67">
        <f t="shared" si="11"/>
        <v>18</v>
      </c>
    </row>
    <row r="12" spans="1:27" x14ac:dyDescent="0.3">
      <c r="A12" s="63" t="s">
        <v>231</v>
      </c>
      <c r="B12" s="64">
        <f>VLOOKUP($A12,'Return Data'!$B$7:$R$2843,3,0)</f>
        <v>44319</v>
      </c>
      <c r="C12" s="65">
        <f>VLOOKUP($A12,'Return Data'!$B$7:$R$2843,4,0)</f>
        <v>2355.5583999999999</v>
      </c>
      <c r="D12" s="65">
        <f>VLOOKUP($A12,'Return Data'!$B$7:$R$2843,5,0)</f>
        <v>3.3828999999999998</v>
      </c>
      <c r="E12" s="66">
        <f t="shared" si="0"/>
        <v>3</v>
      </c>
      <c r="F12" s="65">
        <f>VLOOKUP($A12,'Return Data'!$B$7:$R$2843,6,0)</f>
        <v>3.1819999999999999</v>
      </c>
      <c r="G12" s="66">
        <f t="shared" si="1"/>
        <v>6</v>
      </c>
      <c r="H12" s="65">
        <f>VLOOKUP($A12,'Return Data'!$B$7:$R$2843,7,0)</f>
        <v>3.0421999999999998</v>
      </c>
      <c r="I12" s="66">
        <f t="shared" si="2"/>
        <v>8</v>
      </c>
      <c r="J12" s="65">
        <f>VLOOKUP($A12,'Return Data'!$B$7:$R$2843,8,0)</f>
        <v>3.1137999999999999</v>
      </c>
      <c r="K12" s="66">
        <f t="shared" si="3"/>
        <v>19</v>
      </c>
      <c r="L12" s="65">
        <f>VLOOKUP($A12,'Return Data'!$B$7:$R$2843,9,0)</f>
        <v>3.1132</v>
      </c>
      <c r="M12" s="66">
        <f t="shared" si="4"/>
        <v>20</v>
      </c>
      <c r="N12" s="65">
        <f>VLOOKUP($A12,'Return Data'!$B$7:$R$2843,10,0)</f>
        <v>3.2359</v>
      </c>
      <c r="O12" s="66">
        <f t="shared" si="5"/>
        <v>14</v>
      </c>
      <c r="P12" s="65">
        <f>VLOOKUP($A12,'Return Data'!$B$7:$R$2843,11,0)</f>
        <v>3.0878999999999999</v>
      </c>
      <c r="Q12" s="66">
        <f t="shared" si="6"/>
        <v>18</v>
      </c>
      <c r="R12" s="65">
        <f>VLOOKUP($A12,'Return Data'!$B$7:$R$2843,12,0)</f>
        <v>3.1286</v>
      </c>
      <c r="S12" s="66">
        <f t="shared" si="7"/>
        <v>23</v>
      </c>
      <c r="T12" s="65">
        <f>VLOOKUP($A12,'Return Data'!$B$7:$R$2843,13,0)</f>
        <v>3.3412999999999999</v>
      </c>
      <c r="U12" s="66">
        <f t="shared" si="8"/>
        <v>18</v>
      </c>
      <c r="V12" s="65">
        <f>VLOOKUP($A12,'Return Data'!$B$7:$R$2843,17,0)</f>
        <v>4.5496999999999996</v>
      </c>
      <c r="W12" s="66">
        <f t="shared" si="9"/>
        <v>25</v>
      </c>
      <c r="X12" s="65">
        <f>VLOOKUP($A12,'Return Data'!$B$7:$R$2843,14,0)</f>
        <v>5.5075000000000003</v>
      </c>
      <c r="Y12" s="66">
        <f t="shared" si="10"/>
        <v>24</v>
      </c>
      <c r="Z12" s="65">
        <f>VLOOKUP($A12,'Return Data'!$B$7:$R$2843,16,0)</f>
        <v>6.9196</v>
      </c>
      <c r="AA12" s="67">
        <f t="shared" si="11"/>
        <v>27</v>
      </c>
    </row>
    <row r="13" spans="1:27" x14ac:dyDescent="0.3">
      <c r="A13" s="63" t="s">
        <v>232</v>
      </c>
      <c r="B13" s="64">
        <f>VLOOKUP($A13,'Return Data'!$B$7:$R$2843,3,0)</f>
        <v>44319</v>
      </c>
      <c r="C13" s="65">
        <f>VLOOKUP($A13,'Return Data'!$B$7:$R$2843,4,0)</f>
        <v>2466.1826999999998</v>
      </c>
      <c r="D13" s="65">
        <f>VLOOKUP($A13,'Return Data'!$B$7:$R$2843,5,0)</f>
        <v>2.8492999999999999</v>
      </c>
      <c r="E13" s="66">
        <f t="shared" si="0"/>
        <v>31</v>
      </c>
      <c r="F13" s="65">
        <f>VLOOKUP($A13,'Return Data'!$B$7:$R$2843,6,0)</f>
        <v>3.0293999999999999</v>
      </c>
      <c r="G13" s="66">
        <f t="shared" si="1"/>
        <v>27</v>
      </c>
      <c r="H13" s="65">
        <f>VLOOKUP($A13,'Return Data'!$B$7:$R$2843,7,0)</f>
        <v>2.9420000000000002</v>
      </c>
      <c r="I13" s="66">
        <f t="shared" si="2"/>
        <v>19</v>
      </c>
      <c r="J13" s="65">
        <f>VLOOKUP($A13,'Return Data'!$B$7:$R$2843,8,0)</f>
        <v>3.0891000000000002</v>
      </c>
      <c r="K13" s="66">
        <f t="shared" si="3"/>
        <v>27</v>
      </c>
      <c r="L13" s="65">
        <f>VLOOKUP($A13,'Return Data'!$B$7:$R$2843,9,0)</f>
        <v>3.0912999999999999</v>
      </c>
      <c r="M13" s="66">
        <f t="shared" si="4"/>
        <v>25</v>
      </c>
      <c r="N13" s="65">
        <f>VLOOKUP($A13,'Return Data'!$B$7:$R$2843,10,0)</f>
        <v>3.1621999999999999</v>
      </c>
      <c r="O13" s="66">
        <f t="shared" si="5"/>
        <v>28</v>
      </c>
      <c r="P13" s="65">
        <f>VLOOKUP($A13,'Return Data'!$B$7:$R$2843,11,0)</f>
        <v>3.0691999999999999</v>
      </c>
      <c r="Q13" s="66">
        <f t="shared" si="6"/>
        <v>23</v>
      </c>
      <c r="R13" s="65">
        <f>VLOOKUP($A13,'Return Data'!$B$7:$R$2843,12,0)</f>
        <v>3.1097000000000001</v>
      </c>
      <c r="S13" s="66">
        <f t="shared" si="7"/>
        <v>28</v>
      </c>
      <c r="T13" s="65">
        <f>VLOOKUP($A13,'Return Data'!$B$7:$R$2843,13,0)</f>
        <v>3.1377999999999999</v>
      </c>
      <c r="U13" s="66">
        <f t="shared" si="8"/>
        <v>30</v>
      </c>
      <c r="V13" s="65">
        <f>VLOOKUP($A13,'Return Data'!$B$7:$R$2843,17,0)</f>
        <v>4.2984999999999998</v>
      </c>
      <c r="W13" s="66">
        <f t="shared" si="9"/>
        <v>30</v>
      </c>
      <c r="X13" s="65">
        <f>VLOOKUP($A13,'Return Data'!$B$7:$R$2843,14,0)</f>
        <v>5.3300999999999998</v>
      </c>
      <c r="Y13" s="66">
        <f t="shared" si="10"/>
        <v>28</v>
      </c>
      <c r="Z13" s="65">
        <f>VLOOKUP($A13,'Return Data'!$B$7:$R$2843,16,0)</f>
        <v>7.2655000000000003</v>
      </c>
      <c r="AA13" s="67">
        <f t="shared" si="11"/>
        <v>14</v>
      </c>
    </row>
    <row r="14" spans="1:27" x14ac:dyDescent="0.3">
      <c r="A14" s="63" t="s">
        <v>233</v>
      </c>
      <c r="B14" s="64">
        <f>VLOOKUP($A14,'Return Data'!$B$7:$R$2843,3,0)</f>
        <v>44319</v>
      </c>
      <c r="C14" s="65">
        <f>VLOOKUP($A14,'Return Data'!$B$7:$R$2843,4,0)</f>
        <v>2928.0165999999999</v>
      </c>
      <c r="D14" s="65">
        <f>VLOOKUP($A14,'Return Data'!$B$7:$R$2843,5,0)</f>
        <v>3.2227000000000001</v>
      </c>
      <c r="E14" s="66">
        <f t="shared" si="0"/>
        <v>6</v>
      </c>
      <c r="F14" s="65">
        <f>VLOOKUP($A14,'Return Data'!$B$7:$R$2843,6,0)</f>
        <v>3.1467999999999998</v>
      </c>
      <c r="G14" s="66">
        <f t="shared" si="1"/>
        <v>12</v>
      </c>
      <c r="H14" s="65">
        <f>VLOOKUP($A14,'Return Data'!$B$7:$R$2843,7,0)</f>
        <v>2.9874000000000001</v>
      </c>
      <c r="I14" s="66">
        <f t="shared" si="2"/>
        <v>13</v>
      </c>
      <c r="J14" s="65">
        <f>VLOOKUP($A14,'Return Data'!$B$7:$R$2843,8,0)</f>
        <v>3.1604000000000001</v>
      </c>
      <c r="K14" s="66">
        <f t="shared" si="3"/>
        <v>14</v>
      </c>
      <c r="L14" s="65">
        <f>VLOOKUP($A14,'Return Data'!$B$7:$R$2843,9,0)</f>
        <v>3.1533000000000002</v>
      </c>
      <c r="M14" s="66">
        <f t="shared" si="4"/>
        <v>12</v>
      </c>
      <c r="N14" s="65">
        <f>VLOOKUP($A14,'Return Data'!$B$7:$R$2843,10,0)</f>
        <v>3.2267999999999999</v>
      </c>
      <c r="O14" s="66">
        <f t="shared" si="5"/>
        <v>16</v>
      </c>
      <c r="P14" s="65">
        <f>VLOOKUP($A14,'Return Data'!$B$7:$R$2843,11,0)</f>
        <v>3.0895999999999999</v>
      </c>
      <c r="Q14" s="66">
        <f t="shared" si="6"/>
        <v>17</v>
      </c>
      <c r="R14" s="65">
        <f>VLOOKUP($A14,'Return Data'!$B$7:$R$2843,12,0)</f>
        <v>3.1486999999999998</v>
      </c>
      <c r="S14" s="66">
        <f t="shared" si="7"/>
        <v>15</v>
      </c>
      <c r="T14" s="65">
        <f>VLOOKUP($A14,'Return Data'!$B$7:$R$2843,13,0)</f>
        <v>3.294</v>
      </c>
      <c r="U14" s="66">
        <f t="shared" si="8"/>
        <v>22</v>
      </c>
      <c r="V14" s="65">
        <f>VLOOKUP($A14,'Return Data'!$B$7:$R$2843,17,0)</f>
        <v>4.6101999999999999</v>
      </c>
      <c r="W14" s="66">
        <f t="shared" si="9"/>
        <v>20</v>
      </c>
      <c r="X14" s="65">
        <f>VLOOKUP($A14,'Return Data'!$B$7:$R$2843,14,0)</f>
        <v>5.5564</v>
      </c>
      <c r="Y14" s="66">
        <f t="shared" si="10"/>
        <v>19</v>
      </c>
      <c r="Z14" s="65">
        <f>VLOOKUP($A14,'Return Data'!$B$7:$R$2843,16,0)</f>
        <v>7.1986999999999997</v>
      </c>
      <c r="AA14" s="67">
        <f t="shared" si="11"/>
        <v>17</v>
      </c>
    </row>
    <row r="15" spans="1:27" x14ac:dyDescent="0.3">
      <c r="A15" s="63" t="s">
        <v>234</v>
      </c>
      <c r="B15" s="64">
        <f>VLOOKUP($A15,'Return Data'!$B$7:$R$2843,3,0)</f>
        <v>44319</v>
      </c>
      <c r="C15" s="65">
        <f>VLOOKUP($A15,'Return Data'!$B$7:$R$2843,4,0)</f>
        <v>2631.0268000000001</v>
      </c>
      <c r="D15" s="65">
        <f>VLOOKUP($A15,'Return Data'!$B$7:$R$2843,5,0)</f>
        <v>3.0703</v>
      </c>
      <c r="E15" s="66">
        <f t="shared" si="0"/>
        <v>16</v>
      </c>
      <c r="F15" s="65">
        <f>VLOOKUP($A15,'Return Data'!$B$7:$R$2843,6,0)</f>
        <v>3.0709</v>
      </c>
      <c r="G15" s="66">
        <f t="shared" si="1"/>
        <v>20</v>
      </c>
      <c r="H15" s="65">
        <f>VLOOKUP($A15,'Return Data'!$B$7:$R$2843,7,0)</f>
        <v>2.9925000000000002</v>
      </c>
      <c r="I15" s="66">
        <f t="shared" si="2"/>
        <v>11</v>
      </c>
      <c r="J15" s="65">
        <f>VLOOKUP($A15,'Return Data'!$B$7:$R$2843,8,0)</f>
        <v>3.1955</v>
      </c>
      <c r="K15" s="66">
        <f t="shared" si="3"/>
        <v>9</v>
      </c>
      <c r="L15" s="65">
        <f>VLOOKUP($A15,'Return Data'!$B$7:$R$2843,9,0)</f>
        <v>3.2284000000000002</v>
      </c>
      <c r="M15" s="66">
        <f t="shared" si="4"/>
        <v>4</v>
      </c>
      <c r="N15" s="65">
        <f>VLOOKUP($A15,'Return Data'!$B$7:$R$2843,10,0)</f>
        <v>3.2381000000000002</v>
      </c>
      <c r="O15" s="66">
        <f t="shared" si="5"/>
        <v>13</v>
      </c>
      <c r="P15" s="65">
        <f>VLOOKUP($A15,'Return Data'!$B$7:$R$2843,11,0)</f>
        <v>3.1015000000000001</v>
      </c>
      <c r="Q15" s="66">
        <f t="shared" si="6"/>
        <v>13</v>
      </c>
      <c r="R15" s="65">
        <f>VLOOKUP($A15,'Return Data'!$B$7:$R$2843,12,0)</f>
        <v>3.1312000000000002</v>
      </c>
      <c r="S15" s="66">
        <f t="shared" si="7"/>
        <v>22</v>
      </c>
      <c r="T15" s="65">
        <f>VLOOKUP($A15,'Return Data'!$B$7:$R$2843,13,0)</f>
        <v>3.2928000000000002</v>
      </c>
      <c r="U15" s="66">
        <f t="shared" si="8"/>
        <v>23</v>
      </c>
      <c r="V15" s="65">
        <f>VLOOKUP($A15,'Return Data'!$B$7:$R$2843,17,0)</f>
        <v>4.6364000000000001</v>
      </c>
      <c r="W15" s="66">
        <f t="shared" si="9"/>
        <v>18</v>
      </c>
      <c r="X15" s="65">
        <f>VLOOKUP($A15,'Return Data'!$B$7:$R$2843,14,0)</f>
        <v>5.5803000000000003</v>
      </c>
      <c r="Y15" s="66">
        <f t="shared" si="10"/>
        <v>15</v>
      </c>
      <c r="Z15" s="65">
        <f>VLOOKUP($A15,'Return Data'!$B$7:$R$2843,16,0)</f>
        <v>7.2732000000000001</v>
      </c>
      <c r="AA15" s="67">
        <f t="shared" si="11"/>
        <v>13</v>
      </c>
    </row>
    <row r="16" spans="1:27" x14ac:dyDescent="0.3">
      <c r="A16" s="63" t="s">
        <v>236</v>
      </c>
      <c r="B16" s="64">
        <f>VLOOKUP($A16,'Return Data'!$B$7:$R$2843,3,0)</f>
        <v>44319</v>
      </c>
      <c r="C16" s="65">
        <f>VLOOKUP($A16,'Return Data'!$B$7:$R$2843,4,0)</f>
        <v>4028.6006000000002</v>
      </c>
      <c r="D16" s="65">
        <f>VLOOKUP($A16,'Return Data'!$B$7:$R$2843,5,0)</f>
        <v>2.8378999999999999</v>
      </c>
      <c r="E16" s="66">
        <f t="shared" si="0"/>
        <v>32</v>
      </c>
      <c r="F16" s="65">
        <f>VLOOKUP($A16,'Return Data'!$B$7:$R$2843,6,0)</f>
        <v>2.9422999999999999</v>
      </c>
      <c r="G16" s="66">
        <f t="shared" si="1"/>
        <v>33</v>
      </c>
      <c r="H16" s="65">
        <f>VLOOKUP($A16,'Return Data'!$B$7:$R$2843,7,0)</f>
        <v>2.8668</v>
      </c>
      <c r="I16" s="66">
        <f t="shared" si="2"/>
        <v>29</v>
      </c>
      <c r="J16" s="65">
        <f>VLOOKUP($A16,'Return Data'!$B$7:$R$2843,8,0)</f>
        <v>3.0474999999999999</v>
      </c>
      <c r="K16" s="66">
        <f t="shared" si="3"/>
        <v>31</v>
      </c>
      <c r="L16" s="65">
        <f>VLOOKUP($A16,'Return Data'!$B$7:$R$2843,9,0)</f>
        <v>3.0148000000000001</v>
      </c>
      <c r="M16" s="66">
        <f t="shared" si="4"/>
        <v>30</v>
      </c>
      <c r="N16" s="65">
        <f>VLOOKUP($A16,'Return Data'!$B$7:$R$2843,10,0)</f>
        <v>3.1166999999999998</v>
      </c>
      <c r="O16" s="66">
        <f t="shared" si="5"/>
        <v>30</v>
      </c>
      <c r="P16" s="65">
        <f>VLOOKUP($A16,'Return Data'!$B$7:$R$2843,11,0)</f>
        <v>2.9864000000000002</v>
      </c>
      <c r="Q16" s="66">
        <f t="shared" si="6"/>
        <v>31</v>
      </c>
      <c r="R16" s="65">
        <f>VLOOKUP($A16,'Return Data'!$B$7:$R$2843,12,0)</f>
        <v>3.0623999999999998</v>
      </c>
      <c r="S16" s="66">
        <f t="shared" si="7"/>
        <v>30</v>
      </c>
      <c r="T16" s="65">
        <f>VLOOKUP($A16,'Return Data'!$B$7:$R$2843,13,0)</f>
        <v>3.2705000000000002</v>
      </c>
      <c r="U16" s="66">
        <f t="shared" si="8"/>
        <v>26</v>
      </c>
      <c r="V16" s="65">
        <f>VLOOKUP($A16,'Return Data'!$B$7:$R$2843,17,0)</f>
        <v>4.5755999999999997</v>
      </c>
      <c r="W16" s="66">
        <f t="shared" si="9"/>
        <v>23</v>
      </c>
      <c r="X16" s="65">
        <f>VLOOKUP($A16,'Return Data'!$B$7:$R$2843,14,0)</f>
        <v>5.4904000000000002</v>
      </c>
      <c r="Y16" s="66">
        <f t="shared" si="10"/>
        <v>25</v>
      </c>
      <c r="Z16" s="65">
        <f>VLOOKUP($A16,'Return Data'!$B$7:$R$2843,16,0)</f>
        <v>7.0136000000000003</v>
      </c>
      <c r="AA16" s="67">
        <f t="shared" si="11"/>
        <v>24</v>
      </c>
    </row>
    <row r="17" spans="1:27" x14ac:dyDescent="0.3">
      <c r="A17" s="63" t="s">
        <v>237</v>
      </c>
      <c r="B17" s="64">
        <f>VLOOKUP($A17,'Return Data'!$B$7:$R$2843,3,0)</f>
        <v>44319</v>
      </c>
      <c r="C17" s="65">
        <f>VLOOKUP($A17,'Return Data'!$B$7:$R$2843,4,0)</f>
        <v>2044.1495</v>
      </c>
      <c r="D17" s="65">
        <f>VLOOKUP($A17,'Return Data'!$B$7:$R$2843,5,0)</f>
        <v>3.1375000000000002</v>
      </c>
      <c r="E17" s="66">
        <f t="shared" si="0"/>
        <v>10</v>
      </c>
      <c r="F17" s="65">
        <f>VLOOKUP($A17,'Return Data'!$B$7:$R$2843,6,0)</f>
        <v>3.0922000000000001</v>
      </c>
      <c r="G17" s="66">
        <f t="shared" si="1"/>
        <v>16</v>
      </c>
      <c r="H17" s="65">
        <f>VLOOKUP($A17,'Return Data'!$B$7:$R$2843,7,0)</f>
        <v>2.8833000000000002</v>
      </c>
      <c r="I17" s="66">
        <f t="shared" si="2"/>
        <v>27</v>
      </c>
      <c r="J17" s="65">
        <f>VLOOKUP($A17,'Return Data'!$B$7:$R$2843,8,0)</f>
        <v>3.0937000000000001</v>
      </c>
      <c r="K17" s="66">
        <f t="shared" si="3"/>
        <v>25</v>
      </c>
      <c r="L17" s="65">
        <f>VLOOKUP($A17,'Return Data'!$B$7:$R$2843,9,0)</f>
        <v>3.1101999999999999</v>
      </c>
      <c r="M17" s="66">
        <f t="shared" si="4"/>
        <v>21</v>
      </c>
      <c r="N17" s="65">
        <f>VLOOKUP($A17,'Return Data'!$B$7:$R$2843,10,0)</f>
        <v>3.1983000000000001</v>
      </c>
      <c r="O17" s="66">
        <f t="shared" si="5"/>
        <v>21</v>
      </c>
      <c r="P17" s="65">
        <f>VLOOKUP($A17,'Return Data'!$B$7:$R$2843,11,0)</f>
        <v>3.0522</v>
      </c>
      <c r="Q17" s="66">
        <f t="shared" si="6"/>
        <v>25</v>
      </c>
      <c r="R17" s="65">
        <f>VLOOKUP($A17,'Return Data'!$B$7:$R$2843,12,0)</f>
        <v>3.1206</v>
      </c>
      <c r="S17" s="66">
        <f t="shared" si="7"/>
        <v>25</v>
      </c>
      <c r="T17" s="65">
        <f>VLOOKUP($A17,'Return Data'!$B$7:$R$2843,13,0)</f>
        <v>3.3003</v>
      </c>
      <c r="U17" s="66">
        <f t="shared" si="8"/>
        <v>21</v>
      </c>
      <c r="V17" s="65">
        <f>VLOOKUP($A17,'Return Data'!$B$7:$R$2843,17,0)</f>
        <v>4.5968</v>
      </c>
      <c r="W17" s="66">
        <f t="shared" si="9"/>
        <v>21</v>
      </c>
      <c r="X17" s="65">
        <f>VLOOKUP($A17,'Return Data'!$B$7:$R$2843,14,0)</f>
        <v>5.5640999999999998</v>
      </c>
      <c r="Y17" s="66">
        <f t="shared" si="10"/>
        <v>18</v>
      </c>
      <c r="Z17" s="65">
        <f>VLOOKUP($A17,'Return Data'!$B$7:$R$2843,16,0)</f>
        <v>4.3132000000000001</v>
      </c>
      <c r="AA17" s="67">
        <f t="shared" si="11"/>
        <v>35</v>
      </c>
    </row>
    <row r="18" spans="1:27" x14ac:dyDescent="0.3">
      <c r="A18" s="63" t="s">
        <v>238</v>
      </c>
      <c r="B18" s="64">
        <f>VLOOKUP($A18,'Return Data'!$B$7:$R$2843,3,0)</f>
        <v>44319</v>
      </c>
      <c r="C18" s="65">
        <f>VLOOKUP($A18,'Return Data'!$B$7:$R$2843,4,0)</f>
        <v>303.88330000000002</v>
      </c>
      <c r="D18" s="65">
        <f>VLOOKUP($A18,'Return Data'!$B$7:$R$2843,5,0)</f>
        <v>2.8828999999999998</v>
      </c>
      <c r="E18" s="66">
        <f t="shared" si="0"/>
        <v>28</v>
      </c>
      <c r="F18" s="65">
        <f>VLOOKUP($A18,'Return Data'!$B$7:$R$2843,6,0)</f>
        <v>2.9954999999999998</v>
      </c>
      <c r="G18" s="66">
        <f t="shared" si="1"/>
        <v>29</v>
      </c>
      <c r="H18" s="65">
        <f>VLOOKUP($A18,'Return Data'!$B$7:$R$2843,7,0)</f>
        <v>2.9289000000000001</v>
      </c>
      <c r="I18" s="66">
        <f t="shared" si="2"/>
        <v>21</v>
      </c>
      <c r="J18" s="65">
        <f>VLOOKUP($A18,'Return Data'!$B$7:$R$2843,8,0)</f>
        <v>3.1025999999999998</v>
      </c>
      <c r="K18" s="66">
        <f t="shared" si="3"/>
        <v>23</v>
      </c>
      <c r="L18" s="65">
        <f>VLOOKUP($A18,'Return Data'!$B$7:$R$2843,9,0)</f>
        <v>3.0726</v>
      </c>
      <c r="M18" s="66">
        <f t="shared" si="4"/>
        <v>28</v>
      </c>
      <c r="N18" s="65">
        <f>VLOOKUP($A18,'Return Data'!$B$7:$R$2843,10,0)</f>
        <v>3.1846999999999999</v>
      </c>
      <c r="O18" s="66">
        <f t="shared" si="5"/>
        <v>25</v>
      </c>
      <c r="P18" s="65">
        <f>VLOOKUP($A18,'Return Data'!$B$7:$R$2843,11,0)</f>
        <v>3.0768</v>
      </c>
      <c r="Q18" s="66">
        <f t="shared" si="6"/>
        <v>21</v>
      </c>
      <c r="R18" s="65">
        <f>VLOOKUP($A18,'Return Data'!$B$7:$R$2843,12,0)</f>
        <v>3.1400999999999999</v>
      </c>
      <c r="S18" s="66">
        <f t="shared" si="7"/>
        <v>19</v>
      </c>
      <c r="T18" s="65">
        <f>VLOOKUP($A18,'Return Data'!$B$7:$R$2843,13,0)</f>
        <v>3.4173</v>
      </c>
      <c r="U18" s="66">
        <f t="shared" si="8"/>
        <v>7</v>
      </c>
      <c r="V18" s="65">
        <f>VLOOKUP($A18,'Return Data'!$B$7:$R$2843,17,0)</f>
        <v>4.7020999999999997</v>
      </c>
      <c r="W18" s="66">
        <f t="shared" si="9"/>
        <v>8</v>
      </c>
      <c r="X18" s="65">
        <f>VLOOKUP($A18,'Return Data'!$B$7:$R$2843,14,0)</f>
        <v>5.6094999999999997</v>
      </c>
      <c r="Y18" s="66">
        <f t="shared" si="10"/>
        <v>10</v>
      </c>
      <c r="Z18" s="65">
        <f>VLOOKUP($A18,'Return Data'!$B$7:$R$2843,16,0)</f>
        <v>7.4497999999999998</v>
      </c>
      <c r="AA18" s="67">
        <f t="shared" si="11"/>
        <v>6</v>
      </c>
    </row>
    <row r="19" spans="1:27" x14ac:dyDescent="0.3">
      <c r="A19" s="63" t="s">
        <v>239</v>
      </c>
      <c r="B19" s="64">
        <f>VLOOKUP($A19,'Return Data'!$B$7:$R$2843,3,0)</f>
        <v>44319</v>
      </c>
      <c r="C19" s="65">
        <f>VLOOKUP($A19,'Return Data'!$B$7:$R$2843,4,0)</f>
        <v>2202.8582999999999</v>
      </c>
      <c r="D19" s="65">
        <f>VLOOKUP($A19,'Return Data'!$B$7:$R$2843,5,0)</f>
        <v>3.4268999999999998</v>
      </c>
      <c r="E19" s="66">
        <f t="shared" si="0"/>
        <v>2</v>
      </c>
      <c r="F19" s="65">
        <f>VLOOKUP($A19,'Return Data'!$B$7:$R$2843,6,0)</f>
        <v>3.2993000000000001</v>
      </c>
      <c r="G19" s="66">
        <f t="shared" si="1"/>
        <v>2</v>
      </c>
      <c r="H19" s="65">
        <f>VLOOKUP($A19,'Return Data'!$B$7:$R$2843,7,0)</f>
        <v>3.0455999999999999</v>
      </c>
      <c r="I19" s="66">
        <f t="shared" si="2"/>
        <v>7</v>
      </c>
      <c r="J19" s="65">
        <f>VLOOKUP($A19,'Return Data'!$B$7:$R$2843,8,0)</f>
        <v>3.3730000000000002</v>
      </c>
      <c r="K19" s="66">
        <f t="shared" si="3"/>
        <v>2</v>
      </c>
      <c r="L19" s="65">
        <f>VLOOKUP($A19,'Return Data'!$B$7:$R$2843,9,0)</f>
        <v>3.3277999999999999</v>
      </c>
      <c r="M19" s="66">
        <f t="shared" si="4"/>
        <v>2</v>
      </c>
      <c r="N19" s="65">
        <f>VLOOKUP($A19,'Return Data'!$B$7:$R$2843,10,0)</f>
        <v>3.3778000000000001</v>
      </c>
      <c r="O19" s="66">
        <f t="shared" si="5"/>
        <v>2</v>
      </c>
      <c r="P19" s="65">
        <f>VLOOKUP($A19,'Return Data'!$B$7:$R$2843,11,0)</f>
        <v>3.2709999999999999</v>
      </c>
      <c r="Q19" s="66">
        <f t="shared" si="6"/>
        <v>2</v>
      </c>
      <c r="R19" s="65">
        <f>VLOOKUP($A19,'Return Data'!$B$7:$R$2843,12,0)</f>
        <v>3.3647999999999998</v>
      </c>
      <c r="S19" s="66">
        <f t="shared" si="7"/>
        <v>2</v>
      </c>
      <c r="T19" s="65">
        <f>VLOOKUP($A19,'Return Data'!$B$7:$R$2843,13,0)</f>
        <v>3.6360000000000001</v>
      </c>
      <c r="U19" s="66">
        <f t="shared" si="8"/>
        <v>2</v>
      </c>
      <c r="V19" s="65">
        <f>VLOOKUP($A19,'Return Data'!$B$7:$R$2843,17,0)</f>
        <v>4.8830999999999998</v>
      </c>
      <c r="W19" s="66">
        <f t="shared" si="9"/>
        <v>2</v>
      </c>
      <c r="X19" s="65">
        <f>VLOOKUP($A19,'Return Data'!$B$7:$R$2843,14,0)</f>
        <v>5.7577999999999996</v>
      </c>
      <c r="Y19" s="66">
        <f t="shared" si="10"/>
        <v>2</v>
      </c>
      <c r="Z19" s="65">
        <f>VLOOKUP($A19,'Return Data'!$B$7:$R$2843,16,0)</f>
        <v>7.5686</v>
      </c>
      <c r="AA19" s="67">
        <f t="shared" si="11"/>
        <v>3</v>
      </c>
    </row>
    <row r="20" spans="1:27" x14ac:dyDescent="0.3">
      <c r="A20" s="63" t="s">
        <v>240</v>
      </c>
      <c r="B20" s="64">
        <f>VLOOKUP($A20,'Return Data'!$B$7:$R$2843,3,0)</f>
        <v>44319</v>
      </c>
      <c r="C20" s="65">
        <f>VLOOKUP($A20,'Return Data'!$B$7:$R$2843,4,0)</f>
        <v>2480.4621000000002</v>
      </c>
      <c r="D20" s="65">
        <f>VLOOKUP($A20,'Return Data'!$B$7:$R$2843,5,0)</f>
        <v>3.0388999999999999</v>
      </c>
      <c r="E20" s="66">
        <f t="shared" si="0"/>
        <v>19</v>
      </c>
      <c r="F20" s="65">
        <f>VLOOKUP($A20,'Return Data'!$B$7:$R$2843,6,0)</f>
        <v>3.0733000000000001</v>
      </c>
      <c r="G20" s="66">
        <f t="shared" si="1"/>
        <v>19</v>
      </c>
      <c r="H20" s="65">
        <f>VLOOKUP($A20,'Return Data'!$B$7:$R$2843,7,0)</f>
        <v>2.9171</v>
      </c>
      <c r="I20" s="66">
        <f t="shared" si="2"/>
        <v>23</v>
      </c>
      <c r="J20" s="65">
        <f>VLOOKUP($A20,'Return Data'!$B$7:$R$2843,8,0)</f>
        <v>3.1124999999999998</v>
      </c>
      <c r="K20" s="66">
        <f t="shared" si="3"/>
        <v>20</v>
      </c>
      <c r="L20" s="65">
        <f>VLOOKUP($A20,'Return Data'!$B$7:$R$2843,9,0)</f>
        <v>3.1254</v>
      </c>
      <c r="M20" s="66">
        <f t="shared" si="4"/>
        <v>17</v>
      </c>
      <c r="N20" s="65">
        <f>VLOOKUP($A20,'Return Data'!$B$7:$R$2843,10,0)</f>
        <v>3.1861999999999999</v>
      </c>
      <c r="O20" s="66">
        <f t="shared" si="5"/>
        <v>24</v>
      </c>
      <c r="P20" s="65">
        <f>VLOOKUP($A20,'Return Data'!$B$7:$R$2843,11,0)</f>
        <v>3.0571000000000002</v>
      </c>
      <c r="Q20" s="66">
        <f t="shared" si="6"/>
        <v>24</v>
      </c>
      <c r="R20" s="65">
        <f>VLOOKUP($A20,'Return Data'!$B$7:$R$2843,12,0)</f>
        <v>3.1160000000000001</v>
      </c>
      <c r="S20" s="66">
        <f t="shared" si="7"/>
        <v>27</v>
      </c>
      <c r="T20" s="65">
        <f>VLOOKUP($A20,'Return Data'!$B$7:$R$2843,13,0)</f>
        <v>3.2793999999999999</v>
      </c>
      <c r="U20" s="66">
        <f t="shared" si="8"/>
        <v>25</v>
      </c>
      <c r="V20" s="65">
        <f>VLOOKUP($A20,'Return Data'!$B$7:$R$2843,17,0)</f>
        <v>4.4912999999999998</v>
      </c>
      <c r="W20" s="66">
        <f t="shared" si="9"/>
        <v>28</v>
      </c>
      <c r="X20" s="65">
        <f>VLOOKUP($A20,'Return Data'!$B$7:$R$2843,14,0)</f>
        <v>5.4290000000000003</v>
      </c>
      <c r="Y20" s="66">
        <f t="shared" si="10"/>
        <v>27</v>
      </c>
      <c r="Z20" s="65">
        <f>VLOOKUP($A20,'Return Data'!$B$7:$R$2843,16,0)</f>
        <v>5.4566999999999997</v>
      </c>
      <c r="AA20" s="67">
        <f t="shared" si="11"/>
        <v>32</v>
      </c>
    </row>
    <row r="21" spans="1:27" x14ac:dyDescent="0.3">
      <c r="A21" s="63" t="s">
        <v>241</v>
      </c>
      <c r="B21" s="64">
        <f>VLOOKUP($A21,'Return Data'!$B$7:$R$2843,3,0)</f>
        <v>44319</v>
      </c>
      <c r="C21" s="65">
        <f>VLOOKUP($A21,'Return Data'!$B$7:$R$2843,4,0)</f>
        <v>1588.1918000000001</v>
      </c>
      <c r="D21" s="65">
        <f>VLOOKUP($A21,'Return Data'!$B$7:$R$2843,5,0)</f>
        <v>2.3856999999999999</v>
      </c>
      <c r="E21" s="66">
        <f t="shared" si="0"/>
        <v>35</v>
      </c>
      <c r="F21" s="65">
        <f>VLOOKUP($A21,'Return Data'!$B$7:$R$2843,6,0)</f>
        <v>2.6457999999999999</v>
      </c>
      <c r="G21" s="66">
        <f t="shared" si="1"/>
        <v>36</v>
      </c>
      <c r="H21" s="65">
        <f>VLOOKUP($A21,'Return Data'!$B$7:$R$2843,7,0)</f>
        <v>2.6682999999999999</v>
      </c>
      <c r="I21" s="66">
        <f t="shared" si="2"/>
        <v>35</v>
      </c>
      <c r="J21" s="65">
        <f>VLOOKUP($A21,'Return Data'!$B$7:$R$2843,8,0)</f>
        <v>2.7709999999999999</v>
      </c>
      <c r="K21" s="66">
        <f t="shared" si="3"/>
        <v>35</v>
      </c>
      <c r="L21" s="65">
        <f>VLOOKUP($A21,'Return Data'!$B$7:$R$2843,9,0)</f>
        <v>2.8563999999999998</v>
      </c>
      <c r="M21" s="66">
        <f t="shared" si="4"/>
        <v>35</v>
      </c>
      <c r="N21" s="65">
        <f>VLOOKUP($A21,'Return Data'!$B$7:$R$2843,10,0)</f>
        <v>2.8003999999999998</v>
      </c>
      <c r="O21" s="66">
        <f t="shared" si="5"/>
        <v>37</v>
      </c>
      <c r="P21" s="65">
        <f>VLOOKUP($A21,'Return Data'!$B$7:$R$2843,11,0)</f>
        <v>2.7288000000000001</v>
      </c>
      <c r="Q21" s="66">
        <f t="shared" si="6"/>
        <v>37</v>
      </c>
      <c r="R21" s="65">
        <f>VLOOKUP($A21,'Return Data'!$B$7:$R$2843,12,0)</f>
        <v>2.7967</v>
      </c>
      <c r="S21" s="66">
        <f t="shared" si="7"/>
        <v>37</v>
      </c>
      <c r="T21" s="65">
        <f>VLOOKUP($A21,'Return Data'!$B$7:$R$2843,13,0)</f>
        <v>2.8976000000000002</v>
      </c>
      <c r="U21" s="66">
        <f t="shared" si="8"/>
        <v>35</v>
      </c>
      <c r="V21" s="65">
        <f>VLOOKUP($A21,'Return Data'!$B$7:$R$2843,17,0)</f>
        <v>4.0122999999999998</v>
      </c>
      <c r="W21" s="66">
        <f t="shared" si="9"/>
        <v>34</v>
      </c>
      <c r="X21" s="65">
        <f>VLOOKUP($A21,'Return Data'!$B$7:$R$2843,14,0)</f>
        <v>4.9378000000000002</v>
      </c>
      <c r="Y21" s="66">
        <f t="shared" si="10"/>
        <v>31</v>
      </c>
      <c r="Z21" s="65">
        <f>VLOOKUP($A21,'Return Data'!$B$7:$R$2843,16,0)</f>
        <v>6.3817000000000004</v>
      </c>
      <c r="AA21" s="67">
        <f t="shared" si="11"/>
        <v>30</v>
      </c>
    </row>
    <row r="22" spans="1:27" x14ac:dyDescent="0.3">
      <c r="A22" s="63" t="s">
        <v>242</v>
      </c>
      <c r="B22" s="64">
        <f>VLOOKUP($A22,'Return Data'!$B$7:$R$2843,3,0)</f>
        <v>44319</v>
      </c>
      <c r="C22" s="65">
        <f>VLOOKUP($A22,'Return Data'!$B$7:$R$2843,4,0)</f>
        <v>1995.0713000000001</v>
      </c>
      <c r="D22" s="65">
        <f>VLOOKUP($A22,'Return Data'!$B$7:$R$2843,5,0)</f>
        <v>2.2778999999999998</v>
      </c>
      <c r="E22" s="66">
        <f t="shared" si="0"/>
        <v>36</v>
      </c>
      <c r="F22" s="65">
        <f>VLOOKUP($A22,'Return Data'!$B$7:$R$2843,6,0)</f>
        <v>2.8285</v>
      </c>
      <c r="G22" s="66">
        <f t="shared" si="1"/>
        <v>34</v>
      </c>
      <c r="H22" s="65">
        <f>VLOOKUP($A22,'Return Data'!$B$7:$R$2843,7,0)</f>
        <v>2.4754999999999998</v>
      </c>
      <c r="I22" s="66">
        <f t="shared" si="2"/>
        <v>36</v>
      </c>
      <c r="J22" s="65">
        <f>VLOOKUP($A22,'Return Data'!$B$7:$R$2843,8,0)</f>
        <v>2.7252000000000001</v>
      </c>
      <c r="K22" s="66">
        <f t="shared" si="3"/>
        <v>36</v>
      </c>
      <c r="L22" s="65">
        <f>VLOOKUP($A22,'Return Data'!$B$7:$R$2843,9,0)</f>
        <v>2.7507999999999999</v>
      </c>
      <c r="M22" s="66">
        <f t="shared" si="4"/>
        <v>36</v>
      </c>
      <c r="N22" s="65">
        <f>VLOOKUP($A22,'Return Data'!$B$7:$R$2843,10,0)</f>
        <v>2.8957000000000002</v>
      </c>
      <c r="O22" s="66">
        <f t="shared" si="5"/>
        <v>34</v>
      </c>
      <c r="P22" s="65">
        <f>VLOOKUP($A22,'Return Data'!$B$7:$R$2843,11,0)</f>
        <v>3.1958000000000002</v>
      </c>
      <c r="Q22" s="66">
        <f t="shared" si="6"/>
        <v>4</v>
      </c>
      <c r="R22" s="65">
        <f>VLOOKUP($A22,'Return Data'!$B$7:$R$2843,12,0)</f>
        <v>3.1573000000000002</v>
      </c>
      <c r="S22" s="66">
        <f t="shared" si="7"/>
        <v>11</v>
      </c>
      <c r="T22" s="65">
        <f>VLOOKUP($A22,'Return Data'!$B$7:$R$2843,13,0)</f>
        <v>3.1707999999999998</v>
      </c>
      <c r="U22" s="66">
        <f t="shared" si="8"/>
        <v>29</v>
      </c>
      <c r="V22" s="65">
        <f>VLOOKUP($A22,'Return Data'!$B$7:$R$2843,17,0)</f>
        <v>4.5277000000000003</v>
      </c>
      <c r="W22" s="66">
        <f t="shared" si="9"/>
        <v>27</v>
      </c>
      <c r="X22" s="65">
        <f>VLOOKUP($A22,'Return Data'!$B$7:$R$2843,14,0)</f>
        <v>5.4706999999999999</v>
      </c>
      <c r="Y22" s="66">
        <f t="shared" si="10"/>
        <v>26</v>
      </c>
      <c r="Z22" s="65">
        <f>VLOOKUP($A22,'Return Data'!$B$7:$R$2843,16,0)</f>
        <v>7.5175000000000001</v>
      </c>
      <c r="AA22" s="67">
        <f t="shared" si="11"/>
        <v>4</v>
      </c>
    </row>
    <row r="23" spans="1:27" x14ac:dyDescent="0.3">
      <c r="A23" s="63" t="s">
        <v>243</v>
      </c>
      <c r="B23" s="64">
        <f>VLOOKUP($A23,'Return Data'!$B$7:$R$2843,3,0)</f>
        <v>44319</v>
      </c>
      <c r="C23" s="65">
        <f>VLOOKUP($A23,'Return Data'!$B$7:$R$2843,4,0)</f>
        <v>2818.0825</v>
      </c>
      <c r="D23" s="65">
        <f>VLOOKUP($A23,'Return Data'!$B$7:$R$2843,5,0)</f>
        <v>3.0270999999999999</v>
      </c>
      <c r="E23" s="66">
        <f t="shared" si="0"/>
        <v>21</v>
      </c>
      <c r="F23" s="65">
        <f>VLOOKUP($A23,'Return Data'!$B$7:$R$2843,6,0)</f>
        <v>3.0703999999999998</v>
      </c>
      <c r="G23" s="66">
        <f t="shared" si="1"/>
        <v>22</v>
      </c>
      <c r="H23" s="65">
        <f>VLOOKUP($A23,'Return Data'!$B$7:$R$2843,7,0)</f>
        <v>2.9146999999999998</v>
      </c>
      <c r="I23" s="66">
        <f t="shared" si="2"/>
        <v>24</v>
      </c>
      <c r="J23" s="65">
        <f>VLOOKUP($A23,'Return Data'!$B$7:$R$2843,8,0)</f>
        <v>3.0865999999999998</v>
      </c>
      <c r="K23" s="66">
        <f t="shared" si="3"/>
        <v>28</v>
      </c>
      <c r="L23" s="65">
        <f>VLOOKUP($A23,'Return Data'!$B$7:$R$2843,9,0)</f>
        <v>3.0846</v>
      </c>
      <c r="M23" s="66">
        <f t="shared" si="4"/>
        <v>27</v>
      </c>
      <c r="N23" s="65">
        <f>VLOOKUP($A23,'Return Data'!$B$7:$R$2843,10,0)</f>
        <v>3.1823999999999999</v>
      </c>
      <c r="O23" s="66">
        <f t="shared" si="5"/>
        <v>26</v>
      </c>
      <c r="P23" s="65">
        <f>VLOOKUP($A23,'Return Data'!$B$7:$R$2843,11,0)</f>
        <v>3.0847000000000002</v>
      </c>
      <c r="Q23" s="66">
        <f t="shared" si="6"/>
        <v>20</v>
      </c>
      <c r="R23" s="65">
        <f>VLOOKUP($A23,'Return Data'!$B$7:$R$2843,12,0)</f>
        <v>3.1429</v>
      </c>
      <c r="S23" s="66">
        <f t="shared" si="7"/>
        <v>17</v>
      </c>
      <c r="T23" s="65">
        <f>VLOOKUP($A23,'Return Data'!$B$7:$R$2843,13,0)</f>
        <v>3.3329</v>
      </c>
      <c r="U23" s="66">
        <f t="shared" si="8"/>
        <v>19</v>
      </c>
      <c r="V23" s="65">
        <f>VLOOKUP($A23,'Return Data'!$B$7:$R$2843,17,0)</f>
        <v>4.5505000000000004</v>
      </c>
      <c r="W23" s="66">
        <f t="shared" si="9"/>
        <v>24</v>
      </c>
      <c r="X23" s="65">
        <f>VLOOKUP($A23,'Return Data'!$B$7:$R$2843,14,0)</f>
        <v>5.5171000000000001</v>
      </c>
      <c r="Y23" s="66">
        <f t="shared" si="10"/>
        <v>22</v>
      </c>
      <c r="Z23" s="65">
        <f>VLOOKUP($A23,'Return Data'!$B$7:$R$2843,16,0)</f>
        <v>7.4234</v>
      </c>
      <c r="AA23" s="67">
        <f t="shared" si="11"/>
        <v>8</v>
      </c>
    </row>
    <row r="24" spans="1:27" x14ac:dyDescent="0.3">
      <c r="A24" s="63" t="s">
        <v>244</v>
      </c>
      <c r="B24" s="64">
        <f>VLOOKUP($A24,'Return Data'!$B$7:$R$2843,3,0)</f>
        <v>44319</v>
      </c>
      <c r="C24" s="65">
        <f>VLOOKUP($A24,'Return Data'!$B$7:$R$2843,4,0)</f>
        <v>1080.5132000000001</v>
      </c>
      <c r="D24" s="65">
        <f>VLOOKUP($A24,'Return Data'!$B$7:$R$2843,5,0)</f>
        <v>2.9020000000000001</v>
      </c>
      <c r="E24" s="66">
        <f t="shared" si="0"/>
        <v>26</v>
      </c>
      <c r="F24" s="65">
        <f>VLOOKUP($A24,'Return Data'!$B$7:$R$2843,6,0)</f>
        <v>3.0387</v>
      </c>
      <c r="G24" s="66">
        <f t="shared" si="1"/>
        <v>25</v>
      </c>
      <c r="H24" s="65">
        <f>VLOOKUP($A24,'Return Data'!$B$7:$R$2843,7,0)</f>
        <v>2.9293999999999998</v>
      </c>
      <c r="I24" s="66">
        <f t="shared" si="2"/>
        <v>20</v>
      </c>
      <c r="J24" s="65">
        <f>VLOOKUP($A24,'Return Data'!$B$7:$R$2843,8,0)</f>
        <v>2.9316</v>
      </c>
      <c r="K24" s="66">
        <f t="shared" si="3"/>
        <v>33</v>
      </c>
      <c r="L24" s="65">
        <f>VLOOKUP($A24,'Return Data'!$B$7:$R$2843,9,0)</f>
        <v>2.8746999999999998</v>
      </c>
      <c r="M24" s="66">
        <f t="shared" si="4"/>
        <v>33</v>
      </c>
      <c r="N24" s="65">
        <f>VLOOKUP($A24,'Return Data'!$B$7:$R$2843,10,0)</f>
        <v>2.8711000000000002</v>
      </c>
      <c r="O24" s="66">
        <f t="shared" si="5"/>
        <v>36</v>
      </c>
      <c r="P24" s="65">
        <f>VLOOKUP($A24,'Return Data'!$B$7:$R$2843,11,0)</f>
        <v>2.8264</v>
      </c>
      <c r="Q24" s="66">
        <f t="shared" si="6"/>
        <v>35</v>
      </c>
      <c r="R24" s="65">
        <f>VLOOKUP($A24,'Return Data'!$B$7:$R$2843,12,0)</f>
        <v>2.8702999999999999</v>
      </c>
      <c r="S24" s="66">
        <f t="shared" si="7"/>
        <v>35</v>
      </c>
      <c r="T24" s="65">
        <f>VLOOKUP($A24,'Return Data'!$B$7:$R$2843,13,0)</f>
        <v>2.8588</v>
      </c>
      <c r="U24" s="66">
        <f t="shared" si="8"/>
        <v>36</v>
      </c>
      <c r="V24" s="65"/>
      <c r="W24" s="66"/>
      <c r="X24" s="65"/>
      <c r="Y24" s="66"/>
      <c r="Z24" s="65">
        <f>VLOOKUP($A24,'Return Data'!$B$7:$R$2843,16,0)</f>
        <v>3.8889999999999998</v>
      </c>
      <c r="AA24" s="67">
        <f t="shared" si="11"/>
        <v>37</v>
      </c>
    </row>
    <row r="25" spans="1:27" x14ac:dyDescent="0.3">
      <c r="A25" s="63" t="s">
        <v>245</v>
      </c>
      <c r="B25" s="64">
        <f>VLOOKUP($A25,'Return Data'!$B$7:$R$2843,3,0)</f>
        <v>44319</v>
      </c>
      <c r="C25" s="65">
        <f>VLOOKUP($A25,'Return Data'!$B$7:$R$2843,4,0)</f>
        <v>56.038800000000002</v>
      </c>
      <c r="D25" s="65">
        <f>VLOOKUP($A25,'Return Data'!$B$7:$R$2843,5,0)</f>
        <v>2.9312</v>
      </c>
      <c r="E25" s="66">
        <f t="shared" si="0"/>
        <v>25</v>
      </c>
      <c r="F25" s="65">
        <f>VLOOKUP($A25,'Return Data'!$B$7:$R$2843,6,0)</f>
        <v>3.0619999999999998</v>
      </c>
      <c r="G25" s="66">
        <f t="shared" si="1"/>
        <v>23</v>
      </c>
      <c r="H25" s="65">
        <f>VLOOKUP($A25,'Return Data'!$B$7:$R$2843,7,0)</f>
        <v>2.9792000000000001</v>
      </c>
      <c r="I25" s="66">
        <f t="shared" si="2"/>
        <v>14</v>
      </c>
      <c r="J25" s="65">
        <f>VLOOKUP($A25,'Return Data'!$B$7:$R$2843,8,0)</f>
        <v>3.2094</v>
      </c>
      <c r="K25" s="66">
        <f t="shared" si="3"/>
        <v>8</v>
      </c>
      <c r="L25" s="65">
        <f>VLOOKUP($A25,'Return Data'!$B$7:$R$2843,9,0)</f>
        <v>3.1454</v>
      </c>
      <c r="M25" s="66">
        <f t="shared" si="4"/>
        <v>13</v>
      </c>
      <c r="N25" s="65">
        <f>VLOOKUP($A25,'Return Data'!$B$7:$R$2843,10,0)</f>
        <v>3.2240000000000002</v>
      </c>
      <c r="O25" s="66">
        <f t="shared" si="5"/>
        <v>17</v>
      </c>
      <c r="P25" s="65">
        <f>VLOOKUP($A25,'Return Data'!$B$7:$R$2843,11,0)</f>
        <v>3.1065999999999998</v>
      </c>
      <c r="Q25" s="66">
        <f t="shared" si="6"/>
        <v>10</v>
      </c>
      <c r="R25" s="65">
        <f>VLOOKUP($A25,'Return Data'!$B$7:$R$2843,12,0)</f>
        <v>3.1453000000000002</v>
      </c>
      <c r="S25" s="66">
        <f t="shared" si="7"/>
        <v>16</v>
      </c>
      <c r="T25" s="65">
        <f>VLOOKUP($A25,'Return Data'!$B$7:$R$2843,13,0)</f>
        <v>3.2841999999999998</v>
      </c>
      <c r="U25" s="66">
        <f t="shared" si="8"/>
        <v>24</v>
      </c>
      <c r="V25" s="65">
        <f>VLOOKUP($A25,'Return Data'!$B$7:$R$2843,17,0)</f>
        <v>4.5389999999999997</v>
      </c>
      <c r="W25" s="66">
        <f t="shared" ref="W25:W30" si="12">RANK(V25,V$8:V$45,0)</f>
        <v>26</v>
      </c>
      <c r="X25" s="65">
        <f>VLOOKUP($A25,'Return Data'!$B$7:$R$2843,14,0)</f>
        <v>5.5358999999999998</v>
      </c>
      <c r="Y25" s="66">
        <f t="shared" ref="Y25:Y30" si="13">RANK(X25,X$8:X$45,0)</f>
        <v>21</v>
      </c>
      <c r="Z25" s="65">
        <f>VLOOKUP($A25,'Return Data'!$B$7:$R$2843,16,0)</f>
        <v>7.6589999999999998</v>
      </c>
      <c r="AA25" s="67">
        <f t="shared" si="11"/>
        <v>2</v>
      </c>
    </row>
    <row r="26" spans="1:27" x14ac:dyDescent="0.3">
      <c r="A26" s="63" t="s">
        <v>246</v>
      </c>
      <c r="B26" s="64">
        <f>VLOOKUP($A26,'Return Data'!$B$7:$R$2843,3,0)</f>
        <v>44319</v>
      </c>
      <c r="C26" s="65">
        <f>VLOOKUP($A26,'Return Data'!$B$7:$R$2843,4,0)</f>
        <v>4152.3963000000003</v>
      </c>
      <c r="D26" s="65">
        <f>VLOOKUP($A26,'Return Data'!$B$7:$R$2843,5,0)</f>
        <v>3.09</v>
      </c>
      <c r="E26" s="66">
        <f t="shared" si="0"/>
        <v>14</v>
      </c>
      <c r="F26" s="65">
        <f>VLOOKUP($A26,'Return Data'!$B$7:$R$2843,6,0)</f>
        <v>3.0706000000000002</v>
      </c>
      <c r="G26" s="66">
        <f t="shared" si="1"/>
        <v>21</v>
      </c>
      <c r="H26" s="65">
        <f>VLOOKUP($A26,'Return Data'!$B$7:$R$2843,7,0)</f>
        <v>2.9135</v>
      </c>
      <c r="I26" s="66">
        <f t="shared" si="2"/>
        <v>25</v>
      </c>
      <c r="J26" s="65">
        <f>VLOOKUP($A26,'Return Data'!$B$7:$R$2843,8,0)</f>
        <v>3.1172</v>
      </c>
      <c r="K26" s="66">
        <f t="shared" si="3"/>
        <v>18</v>
      </c>
      <c r="L26" s="65">
        <f>VLOOKUP($A26,'Return Data'!$B$7:$R$2843,9,0)</f>
        <v>3.0969000000000002</v>
      </c>
      <c r="M26" s="66">
        <f t="shared" si="4"/>
        <v>23</v>
      </c>
      <c r="N26" s="65">
        <f>VLOOKUP($A26,'Return Data'!$B$7:$R$2843,10,0)</f>
        <v>3.1926000000000001</v>
      </c>
      <c r="O26" s="66">
        <f t="shared" si="5"/>
        <v>22</v>
      </c>
      <c r="P26" s="65">
        <f>VLOOKUP($A26,'Return Data'!$B$7:$R$2843,11,0)</f>
        <v>3.0468000000000002</v>
      </c>
      <c r="Q26" s="66">
        <f t="shared" si="6"/>
        <v>27</v>
      </c>
      <c r="R26" s="65">
        <f>VLOOKUP($A26,'Return Data'!$B$7:$R$2843,12,0)</f>
        <v>3.1204000000000001</v>
      </c>
      <c r="S26" s="66">
        <f t="shared" si="7"/>
        <v>26</v>
      </c>
      <c r="T26" s="65">
        <f>VLOOKUP($A26,'Return Data'!$B$7:$R$2843,13,0)</f>
        <v>3.3464999999999998</v>
      </c>
      <c r="U26" s="66">
        <f t="shared" si="8"/>
        <v>16</v>
      </c>
      <c r="V26" s="65">
        <f>VLOOKUP($A26,'Return Data'!$B$7:$R$2843,17,0)</f>
        <v>4.5804</v>
      </c>
      <c r="W26" s="66">
        <f t="shared" si="12"/>
        <v>22</v>
      </c>
      <c r="X26" s="65">
        <f>VLOOKUP($A26,'Return Data'!$B$7:$R$2843,14,0)</f>
        <v>5.5167999999999999</v>
      </c>
      <c r="Y26" s="66">
        <f t="shared" si="13"/>
        <v>23</v>
      </c>
      <c r="Z26" s="65">
        <f>VLOOKUP($A26,'Return Data'!$B$7:$R$2843,16,0)</f>
        <v>7.1086</v>
      </c>
      <c r="AA26" s="67">
        <f t="shared" si="11"/>
        <v>19</v>
      </c>
    </row>
    <row r="27" spans="1:27" x14ac:dyDescent="0.3">
      <c r="A27" s="63" t="s">
        <v>247</v>
      </c>
      <c r="B27" s="64">
        <f>VLOOKUP($A27,'Return Data'!$B$7:$R$2843,3,0)</f>
        <v>44319</v>
      </c>
      <c r="C27" s="65">
        <f>VLOOKUP($A27,'Return Data'!$B$7:$R$2843,4,0)</f>
        <v>2814.0778</v>
      </c>
      <c r="D27" s="65">
        <f>VLOOKUP($A27,'Return Data'!$B$7:$R$2843,5,0)</f>
        <v>2.9561999999999999</v>
      </c>
      <c r="E27" s="66">
        <f t="shared" si="0"/>
        <v>24</v>
      </c>
      <c r="F27" s="65">
        <f>VLOOKUP($A27,'Return Data'!$B$7:$R$2843,6,0)</f>
        <v>3.0324</v>
      </c>
      <c r="G27" s="66">
        <f t="shared" si="1"/>
        <v>26</v>
      </c>
      <c r="H27" s="65">
        <f>VLOOKUP($A27,'Return Data'!$B$7:$R$2843,7,0)</f>
        <v>2.9203999999999999</v>
      </c>
      <c r="I27" s="66">
        <f t="shared" si="2"/>
        <v>22</v>
      </c>
      <c r="J27" s="65">
        <f>VLOOKUP($A27,'Return Data'!$B$7:$R$2843,8,0)</f>
        <v>3.0903</v>
      </c>
      <c r="K27" s="66">
        <f t="shared" si="3"/>
        <v>26</v>
      </c>
      <c r="L27" s="65">
        <f>VLOOKUP($A27,'Return Data'!$B$7:$R$2843,9,0)</f>
        <v>3.0939999999999999</v>
      </c>
      <c r="M27" s="66">
        <f t="shared" si="4"/>
        <v>24</v>
      </c>
      <c r="N27" s="65">
        <f>VLOOKUP($A27,'Return Data'!$B$7:$R$2843,10,0)</f>
        <v>3.1922999999999999</v>
      </c>
      <c r="O27" s="66">
        <f t="shared" si="5"/>
        <v>23</v>
      </c>
      <c r="P27" s="65">
        <f>VLOOKUP($A27,'Return Data'!$B$7:$R$2843,11,0)</f>
        <v>3.0914000000000001</v>
      </c>
      <c r="Q27" s="66">
        <f t="shared" si="6"/>
        <v>16</v>
      </c>
      <c r="R27" s="65">
        <f>VLOOKUP($A27,'Return Data'!$B$7:$R$2843,12,0)</f>
        <v>3.1408999999999998</v>
      </c>
      <c r="S27" s="66">
        <f t="shared" si="7"/>
        <v>18</v>
      </c>
      <c r="T27" s="65">
        <f>VLOOKUP($A27,'Return Data'!$B$7:$R$2843,13,0)</f>
        <v>3.3464</v>
      </c>
      <c r="U27" s="66">
        <f t="shared" si="8"/>
        <v>17</v>
      </c>
      <c r="V27" s="65">
        <f>VLOOKUP($A27,'Return Data'!$B$7:$R$2843,17,0)</f>
        <v>4.6403999999999996</v>
      </c>
      <c r="W27" s="66">
        <f t="shared" si="12"/>
        <v>17</v>
      </c>
      <c r="X27" s="65">
        <f>VLOOKUP($A27,'Return Data'!$B$7:$R$2843,14,0)</f>
        <v>5.5780000000000003</v>
      </c>
      <c r="Y27" s="66">
        <f t="shared" si="13"/>
        <v>16</v>
      </c>
      <c r="Z27" s="65">
        <f>VLOOKUP($A27,'Return Data'!$B$7:$R$2843,16,0)</f>
        <v>7.3479999999999999</v>
      </c>
      <c r="AA27" s="67">
        <f t="shared" si="11"/>
        <v>11</v>
      </c>
    </row>
    <row r="28" spans="1:27" x14ac:dyDescent="0.3">
      <c r="A28" s="63" t="s">
        <v>248</v>
      </c>
      <c r="B28" s="64">
        <f>VLOOKUP($A28,'Return Data'!$B$7:$R$2843,3,0)</f>
        <v>44319</v>
      </c>
      <c r="C28" s="65">
        <f>VLOOKUP($A28,'Return Data'!$B$7:$R$2843,4,0)</f>
        <v>3713.288</v>
      </c>
      <c r="D28" s="65">
        <f>VLOOKUP($A28,'Return Data'!$B$7:$R$2843,5,0)</f>
        <v>3.0316999999999998</v>
      </c>
      <c r="E28" s="66">
        <f t="shared" si="0"/>
        <v>20</v>
      </c>
      <c r="F28" s="65">
        <f>VLOOKUP($A28,'Return Data'!$B$7:$R$2843,6,0)</f>
        <v>3.0846</v>
      </c>
      <c r="G28" s="66">
        <f t="shared" si="1"/>
        <v>18</v>
      </c>
      <c r="H28" s="65">
        <f>VLOOKUP($A28,'Return Data'!$B$7:$R$2843,7,0)</f>
        <v>2.9504000000000001</v>
      </c>
      <c r="I28" s="66">
        <f t="shared" si="2"/>
        <v>18</v>
      </c>
      <c r="J28" s="65">
        <f>VLOOKUP($A28,'Return Data'!$B$7:$R$2843,8,0)</f>
        <v>3.1535000000000002</v>
      </c>
      <c r="K28" s="66">
        <f t="shared" si="3"/>
        <v>15</v>
      </c>
      <c r="L28" s="65">
        <f>VLOOKUP($A28,'Return Data'!$B$7:$R$2843,9,0)</f>
        <v>3.1232000000000002</v>
      </c>
      <c r="M28" s="66">
        <f t="shared" si="4"/>
        <v>18</v>
      </c>
      <c r="N28" s="65">
        <f>VLOOKUP($A28,'Return Data'!$B$7:$R$2843,10,0)</f>
        <v>3.2237</v>
      </c>
      <c r="O28" s="66">
        <f t="shared" si="5"/>
        <v>18</v>
      </c>
      <c r="P28" s="65">
        <f>VLOOKUP($A28,'Return Data'!$B$7:$R$2843,11,0)</f>
        <v>3.1055000000000001</v>
      </c>
      <c r="Q28" s="66">
        <f t="shared" si="6"/>
        <v>11</v>
      </c>
      <c r="R28" s="65">
        <f>VLOOKUP($A28,'Return Data'!$B$7:$R$2843,12,0)</f>
        <v>3.1511999999999998</v>
      </c>
      <c r="S28" s="66">
        <f t="shared" si="7"/>
        <v>13</v>
      </c>
      <c r="T28" s="65">
        <f>VLOOKUP($A28,'Return Data'!$B$7:$R$2843,13,0)</f>
        <v>3.3881999999999999</v>
      </c>
      <c r="U28" s="66">
        <f t="shared" si="8"/>
        <v>12</v>
      </c>
      <c r="V28" s="65">
        <f>VLOOKUP($A28,'Return Data'!$B$7:$R$2843,17,0)</f>
        <v>4.6828000000000003</v>
      </c>
      <c r="W28" s="66">
        <f t="shared" si="12"/>
        <v>11</v>
      </c>
      <c r="X28" s="65">
        <f>VLOOKUP($A28,'Return Data'!$B$7:$R$2843,14,0)</f>
        <v>5.5762</v>
      </c>
      <c r="Y28" s="66">
        <f t="shared" si="13"/>
        <v>17</v>
      </c>
      <c r="Z28" s="65">
        <f>VLOOKUP($A28,'Return Data'!$B$7:$R$2843,16,0)</f>
        <v>7.0895000000000001</v>
      </c>
      <c r="AA28" s="67">
        <f t="shared" si="11"/>
        <v>22</v>
      </c>
    </row>
    <row r="29" spans="1:27" x14ac:dyDescent="0.3">
      <c r="A29" s="63" t="s">
        <v>437</v>
      </c>
      <c r="B29" s="64">
        <f>VLOOKUP($A29,'Return Data'!$B$7:$R$2843,3,0)</f>
        <v>44319</v>
      </c>
      <c r="C29" s="65">
        <f>VLOOKUP($A29,'Return Data'!$B$7:$R$2843,4,0)</f>
        <v>1333.1001000000001</v>
      </c>
      <c r="D29" s="65">
        <f>VLOOKUP($A29,'Return Data'!$B$7:$R$2843,5,0)</f>
        <v>3.1844999999999999</v>
      </c>
      <c r="E29" s="66">
        <f t="shared" si="0"/>
        <v>7</v>
      </c>
      <c r="F29" s="65">
        <f>VLOOKUP($A29,'Return Data'!$B$7:$R$2843,6,0)</f>
        <v>3.1869000000000001</v>
      </c>
      <c r="G29" s="66">
        <f t="shared" si="1"/>
        <v>5</v>
      </c>
      <c r="H29" s="65">
        <f>VLOOKUP($A29,'Return Data'!$B$7:$R$2843,7,0)</f>
        <v>3.0907</v>
      </c>
      <c r="I29" s="66">
        <f t="shared" si="2"/>
        <v>3</v>
      </c>
      <c r="J29" s="65">
        <f>VLOOKUP($A29,'Return Data'!$B$7:$R$2843,8,0)</f>
        <v>3.2374000000000001</v>
      </c>
      <c r="K29" s="66">
        <f t="shared" si="3"/>
        <v>4</v>
      </c>
      <c r="L29" s="65">
        <f>VLOOKUP($A29,'Return Data'!$B$7:$R$2843,9,0)</f>
        <v>3.2259000000000002</v>
      </c>
      <c r="M29" s="66">
        <f t="shared" si="4"/>
        <v>5</v>
      </c>
      <c r="N29" s="65">
        <f>VLOOKUP($A29,'Return Data'!$B$7:$R$2843,10,0)</f>
        <v>3.2911000000000001</v>
      </c>
      <c r="O29" s="66">
        <f t="shared" si="5"/>
        <v>5</v>
      </c>
      <c r="P29" s="65">
        <f>VLOOKUP($A29,'Return Data'!$B$7:$R$2843,11,0)</f>
        <v>3.157</v>
      </c>
      <c r="Q29" s="66">
        <f t="shared" si="6"/>
        <v>6</v>
      </c>
      <c r="R29" s="65">
        <f>VLOOKUP($A29,'Return Data'!$B$7:$R$2843,12,0)</f>
        <v>3.2498</v>
      </c>
      <c r="S29" s="66">
        <f t="shared" si="7"/>
        <v>4</v>
      </c>
      <c r="T29" s="65">
        <f>VLOOKUP($A29,'Return Data'!$B$7:$R$2843,13,0)</f>
        <v>3.4727999999999999</v>
      </c>
      <c r="U29" s="66">
        <f t="shared" si="8"/>
        <v>3</v>
      </c>
      <c r="V29" s="65">
        <f>VLOOKUP($A29,'Return Data'!$B$7:$R$2843,17,0)</f>
        <v>4.7580999999999998</v>
      </c>
      <c r="W29" s="66">
        <f t="shared" si="12"/>
        <v>3</v>
      </c>
      <c r="X29" s="65">
        <f>VLOOKUP($A29,'Return Data'!$B$7:$R$2843,14,0)</f>
        <v>5.6821000000000002</v>
      </c>
      <c r="Y29" s="66">
        <f t="shared" si="13"/>
        <v>3</v>
      </c>
      <c r="Z29" s="65">
        <f>VLOOKUP($A29,'Return Data'!$B$7:$R$2843,16,0)</f>
        <v>6.1260000000000003</v>
      </c>
      <c r="AA29" s="67">
        <f t="shared" si="11"/>
        <v>31</v>
      </c>
    </row>
    <row r="30" spans="1:27" x14ac:dyDescent="0.3">
      <c r="A30" s="63" t="s">
        <v>250</v>
      </c>
      <c r="B30" s="64">
        <f>VLOOKUP($A30,'Return Data'!$B$7:$R$2843,3,0)</f>
        <v>44319</v>
      </c>
      <c r="C30" s="65">
        <f>VLOOKUP($A30,'Return Data'!$B$7:$R$2843,4,0)</f>
        <v>2150.0369999999998</v>
      </c>
      <c r="D30" s="65">
        <f>VLOOKUP($A30,'Return Data'!$B$7:$R$2843,5,0)</f>
        <v>3.1221999999999999</v>
      </c>
      <c r="E30" s="66">
        <f t="shared" si="0"/>
        <v>12</v>
      </c>
      <c r="F30" s="65">
        <f>VLOOKUP($A30,'Return Data'!$B$7:$R$2843,6,0)</f>
        <v>3.1589999999999998</v>
      </c>
      <c r="G30" s="66">
        <f t="shared" si="1"/>
        <v>9</v>
      </c>
      <c r="H30" s="65">
        <f>VLOOKUP($A30,'Return Data'!$B$7:$R$2843,7,0)</f>
        <v>3.0478000000000001</v>
      </c>
      <c r="I30" s="66">
        <f t="shared" si="2"/>
        <v>6</v>
      </c>
      <c r="J30" s="65">
        <f>VLOOKUP($A30,'Return Data'!$B$7:$R$2843,8,0)</f>
        <v>3.2284000000000002</v>
      </c>
      <c r="K30" s="66">
        <f t="shared" si="3"/>
        <v>5</v>
      </c>
      <c r="L30" s="65">
        <f>VLOOKUP($A30,'Return Data'!$B$7:$R$2843,9,0)</f>
        <v>3.2035999999999998</v>
      </c>
      <c r="M30" s="66">
        <f t="shared" si="4"/>
        <v>7</v>
      </c>
      <c r="N30" s="65">
        <f>VLOOKUP($A30,'Return Data'!$B$7:$R$2843,10,0)</f>
        <v>3.2879999999999998</v>
      </c>
      <c r="O30" s="66">
        <f t="shared" si="5"/>
        <v>7</v>
      </c>
      <c r="P30" s="65">
        <f>VLOOKUP($A30,'Return Data'!$B$7:$R$2843,11,0)</f>
        <v>3.2103999999999999</v>
      </c>
      <c r="Q30" s="66">
        <f t="shared" si="6"/>
        <v>3</v>
      </c>
      <c r="R30" s="65">
        <f>VLOOKUP($A30,'Return Data'!$B$7:$R$2843,12,0)</f>
        <v>3.2593999999999999</v>
      </c>
      <c r="S30" s="66">
        <f t="shared" si="7"/>
        <v>3</v>
      </c>
      <c r="T30" s="65">
        <f>VLOOKUP($A30,'Return Data'!$B$7:$R$2843,13,0)</f>
        <v>3.4270999999999998</v>
      </c>
      <c r="U30" s="66">
        <f t="shared" si="8"/>
        <v>6</v>
      </c>
      <c r="V30" s="65">
        <f>VLOOKUP($A30,'Return Data'!$B$7:$R$2843,17,0)</f>
        <v>4.6566000000000001</v>
      </c>
      <c r="W30" s="66">
        <f t="shared" si="12"/>
        <v>14</v>
      </c>
      <c r="X30" s="65">
        <f>VLOOKUP($A30,'Return Data'!$B$7:$R$2843,14,0)</f>
        <v>5.5911</v>
      </c>
      <c r="Y30" s="66">
        <f t="shared" si="13"/>
        <v>14</v>
      </c>
      <c r="Z30" s="65">
        <f>VLOOKUP($A30,'Return Data'!$B$7:$R$2843,16,0)</f>
        <v>6.4146000000000001</v>
      </c>
      <c r="AA30" s="67">
        <f t="shared" si="11"/>
        <v>29</v>
      </c>
    </row>
    <row r="31" spans="1:27" x14ac:dyDescent="0.3">
      <c r="A31" s="63" t="s">
        <v>251</v>
      </c>
      <c r="B31" s="64">
        <f>VLOOKUP($A31,'Return Data'!$B$7:$R$2843,3,0)</f>
        <v>44319</v>
      </c>
      <c r="C31" s="65">
        <f>VLOOKUP($A31,'Return Data'!$B$7:$R$2843,4,0)</f>
        <v>11.026300000000001</v>
      </c>
      <c r="D31" s="65">
        <f>VLOOKUP($A31,'Return Data'!$B$7:$R$2843,5,0)</f>
        <v>1.9863</v>
      </c>
      <c r="E31" s="66">
        <f t="shared" si="0"/>
        <v>37</v>
      </c>
      <c r="F31" s="65">
        <f>VLOOKUP($A31,'Return Data'!$B$7:$R$2843,6,0)</f>
        <v>2.5384000000000002</v>
      </c>
      <c r="G31" s="66">
        <f t="shared" si="1"/>
        <v>37</v>
      </c>
      <c r="H31" s="65">
        <f>VLOOKUP($A31,'Return Data'!$B$7:$R$2843,7,0)</f>
        <v>2.4601999999999999</v>
      </c>
      <c r="I31" s="66">
        <f t="shared" si="2"/>
        <v>37</v>
      </c>
      <c r="J31" s="65">
        <f>VLOOKUP($A31,'Return Data'!$B$7:$R$2843,8,0)</f>
        <v>2.722</v>
      </c>
      <c r="K31" s="66">
        <f t="shared" si="3"/>
        <v>37</v>
      </c>
      <c r="L31" s="65">
        <f>VLOOKUP($A31,'Return Data'!$B$7:$R$2843,9,0)</f>
        <v>2.7250999999999999</v>
      </c>
      <c r="M31" s="66">
        <f t="shared" si="4"/>
        <v>37</v>
      </c>
      <c r="N31" s="65">
        <f>VLOOKUP($A31,'Return Data'!$B$7:$R$2843,10,0)</f>
        <v>2.8879000000000001</v>
      </c>
      <c r="O31" s="66">
        <f t="shared" si="5"/>
        <v>35</v>
      </c>
      <c r="P31" s="65">
        <f>VLOOKUP($A31,'Return Data'!$B$7:$R$2843,11,0)</f>
        <v>2.7624</v>
      </c>
      <c r="Q31" s="66">
        <f t="shared" si="6"/>
        <v>36</v>
      </c>
      <c r="R31" s="65">
        <f>VLOOKUP($A31,'Return Data'!$B$7:$R$2843,12,0)</f>
        <v>2.8153999999999999</v>
      </c>
      <c r="S31" s="66">
        <f t="shared" si="7"/>
        <v>36</v>
      </c>
      <c r="T31" s="65">
        <f>VLOOKUP($A31,'Return Data'!$B$7:$R$2843,13,0)</f>
        <v>2.8477000000000001</v>
      </c>
      <c r="U31" s="66">
        <f t="shared" si="8"/>
        <v>37</v>
      </c>
      <c r="V31" s="65"/>
      <c r="W31" s="66"/>
      <c r="X31" s="65"/>
      <c r="Y31" s="66"/>
      <c r="Z31" s="65">
        <f>VLOOKUP($A31,'Return Data'!$B$7:$R$2843,16,0)</f>
        <v>4.2037000000000004</v>
      </c>
      <c r="AA31" s="67">
        <f t="shared" si="11"/>
        <v>36</v>
      </c>
    </row>
    <row r="32" spans="1:27" x14ac:dyDescent="0.3">
      <c r="A32" s="63" t="s">
        <v>2026</v>
      </c>
      <c r="B32" s="64">
        <f>VLOOKUP($A32,'Return Data'!$B$7:$R$2843,3,0)</f>
        <v>44319</v>
      </c>
      <c r="C32" s="65">
        <f>VLOOKUP($A32,'Return Data'!$B$7:$R$2843,4,0)</f>
        <v>2239.4762999999998</v>
      </c>
      <c r="D32" s="65">
        <f>VLOOKUP($A32,'Return Data'!$B$7:$R$2843,5,0)</f>
        <v>3.1149</v>
      </c>
      <c r="E32" s="66">
        <f t="shared" si="0"/>
        <v>13</v>
      </c>
      <c r="F32" s="65">
        <f>VLOOKUP($A32,'Return Data'!$B$7:$R$2843,6,0)</f>
        <v>3.1415000000000002</v>
      </c>
      <c r="G32" s="66">
        <f t="shared" si="1"/>
        <v>13</v>
      </c>
      <c r="H32" s="65">
        <f>VLOOKUP($A32,'Return Data'!$B$7:$R$2843,7,0)</f>
        <v>3.0796999999999999</v>
      </c>
      <c r="I32" s="66">
        <f t="shared" si="2"/>
        <v>4</v>
      </c>
      <c r="J32" s="65">
        <f>VLOOKUP($A32,'Return Data'!$B$7:$R$2843,8,0)</f>
        <v>3.2250999999999999</v>
      </c>
      <c r="K32" s="66">
        <f t="shared" si="3"/>
        <v>6</v>
      </c>
      <c r="L32" s="65">
        <f>VLOOKUP($A32,'Return Data'!$B$7:$R$2843,9,0)</f>
        <v>3.2098</v>
      </c>
      <c r="M32" s="66">
        <f t="shared" si="4"/>
        <v>6</v>
      </c>
      <c r="N32" s="65">
        <f>VLOOKUP($A32,'Return Data'!$B$7:$R$2843,10,0)</f>
        <v>3.1655000000000002</v>
      </c>
      <c r="O32" s="66">
        <f t="shared" si="5"/>
        <v>27</v>
      </c>
      <c r="P32" s="65">
        <f>VLOOKUP($A32,'Return Data'!$B$7:$R$2843,11,0)</f>
        <v>3</v>
      </c>
      <c r="Q32" s="66">
        <f t="shared" si="6"/>
        <v>30</v>
      </c>
      <c r="R32" s="65">
        <f>VLOOKUP($A32,'Return Data'!$B$7:$R$2843,12,0)</f>
        <v>3.0005999999999999</v>
      </c>
      <c r="S32" s="66">
        <f t="shared" si="7"/>
        <v>31</v>
      </c>
      <c r="T32" s="65">
        <f>VLOOKUP($A32,'Return Data'!$B$7:$R$2843,13,0)</f>
        <v>3.0491000000000001</v>
      </c>
      <c r="U32" s="66">
        <f t="shared" si="8"/>
        <v>31</v>
      </c>
      <c r="V32" s="65">
        <f>VLOOKUP($A32,'Return Data'!$B$7:$R$2843,17,0)</f>
        <v>4.1942000000000004</v>
      </c>
      <c r="W32" s="66">
        <f t="shared" ref="W32:W44" si="14">RANK(V32,V$8:V$45,0)</f>
        <v>31</v>
      </c>
      <c r="X32" s="65">
        <f>VLOOKUP($A32,'Return Data'!$B$7:$R$2843,14,0)</f>
        <v>5.2973999999999997</v>
      </c>
      <c r="Y32" s="66">
        <f>RANK(X32,X$8:X$45,0)</f>
        <v>29</v>
      </c>
      <c r="Z32" s="65">
        <f>VLOOKUP($A32,'Return Data'!$B$7:$R$2843,16,0)</f>
        <v>7.4583000000000004</v>
      </c>
      <c r="AA32" s="67">
        <f t="shared" si="11"/>
        <v>5</v>
      </c>
    </row>
    <row r="33" spans="1:27" x14ac:dyDescent="0.3">
      <c r="A33" s="63" t="s">
        <v>252</v>
      </c>
      <c r="B33" s="64">
        <f>VLOOKUP($A33,'Return Data'!$B$7:$R$2843,3,0)</f>
        <v>44319</v>
      </c>
      <c r="C33" s="65">
        <f>VLOOKUP($A33,'Return Data'!$B$7:$R$2843,4,0)</f>
        <v>5011.3491999999997</v>
      </c>
      <c r="D33" s="65">
        <f>VLOOKUP($A33,'Return Data'!$B$7:$R$2843,5,0)</f>
        <v>2.8772000000000002</v>
      </c>
      <c r="E33" s="66">
        <f t="shared" si="0"/>
        <v>29</v>
      </c>
      <c r="F33" s="65">
        <f>VLOOKUP($A33,'Return Data'!$B$7:$R$2843,6,0)</f>
        <v>2.9746000000000001</v>
      </c>
      <c r="G33" s="66">
        <f t="shared" si="1"/>
        <v>30</v>
      </c>
      <c r="H33" s="65">
        <f>VLOOKUP($A33,'Return Data'!$B$7:$R$2843,7,0)</f>
        <v>2.8203</v>
      </c>
      <c r="I33" s="66">
        <f t="shared" si="2"/>
        <v>30</v>
      </c>
      <c r="J33" s="65">
        <f>VLOOKUP($A33,'Return Data'!$B$7:$R$2843,8,0)</f>
        <v>3.0792000000000002</v>
      </c>
      <c r="K33" s="66">
        <f t="shared" si="3"/>
        <v>29</v>
      </c>
      <c r="L33" s="65">
        <f>VLOOKUP($A33,'Return Data'!$B$7:$R$2843,9,0)</f>
        <v>3.0847000000000002</v>
      </c>
      <c r="M33" s="66">
        <f t="shared" si="4"/>
        <v>26</v>
      </c>
      <c r="N33" s="65">
        <f>VLOOKUP($A33,'Return Data'!$B$7:$R$2843,10,0)</f>
        <v>3.2187000000000001</v>
      </c>
      <c r="O33" s="66">
        <f t="shared" si="5"/>
        <v>19</v>
      </c>
      <c r="P33" s="65">
        <f>VLOOKUP($A33,'Return Data'!$B$7:$R$2843,11,0)</f>
        <v>3.0522</v>
      </c>
      <c r="Q33" s="66">
        <f t="shared" si="6"/>
        <v>25</v>
      </c>
      <c r="R33" s="65">
        <f>VLOOKUP($A33,'Return Data'!$B$7:$R$2843,12,0)</f>
        <v>3.1248</v>
      </c>
      <c r="S33" s="66">
        <f t="shared" si="7"/>
        <v>24</v>
      </c>
      <c r="T33" s="65">
        <f>VLOOKUP($A33,'Return Data'!$B$7:$R$2843,13,0)</f>
        <v>3.4001999999999999</v>
      </c>
      <c r="U33" s="66">
        <f t="shared" si="8"/>
        <v>9</v>
      </c>
      <c r="V33" s="65">
        <f>VLOOKUP($A33,'Return Data'!$B$7:$R$2843,17,0)</f>
        <v>4.7302</v>
      </c>
      <c r="W33" s="66">
        <f t="shared" si="14"/>
        <v>5</v>
      </c>
      <c r="X33" s="65">
        <f>VLOOKUP($A33,'Return Data'!$B$7:$R$2843,14,0)</f>
        <v>5.6555999999999997</v>
      </c>
      <c r="Y33" s="66">
        <f>RANK(X33,X$8:X$45,0)</f>
        <v>4</v>
      </c>
      <c r="Z33" s="65">
        <f>VLOOKUP($A33,'Return Data'!$B$7:$R$2843,16,0)</f>
        <v>7.0904999999999996</v>
      </c>
      <c r="AA33" s="67">
        <f t="shared" si="11"/>
        <v>21</v>
      </c>
    </row>
    <row r="34" spans="1:27" x14ac:dyDescent="0.3">
      <c r="A34" s="63" t="s">
        <v>253</v>
      </c>
      <c r="B34" s="64">
        <f>VLOOKUP($A34,'Return Data'!$B$7:$R$2843,3,0)</f>
        <v>44319</v>
      </c>
      <c r="C34" s="65">
        <f>VLOOKUP($A34,'Return Data'!$B$7:$R$2843,4,0)</f>
        <v>1152.7070000000001</v>
      </c>
      <c r="D34" s="65">
        <f>VLOOKUP($A34,'Return Data'!$B$7:$R$2843,5,0)</f>
        <v>2.8721999999999999</v>
      </c>
      <c r="E34" s="66">
        <f t="shared" si="0"/>
        <v>30</v>
      </c>
      <c r="F34" s="65">
        <f>VLOOKUP($A34,'Return Data'!$B$7:$R$2843,6,0)</f>
        <v>2.9634999999999998</v>
      </c>
      <c r="G34" s="66">
        <f t="shared" si="1"/>
        <v>31</v>
      </c>
      <c r="H34" s="65">
        <f>VLOOKUP($A34,'Return Data'!$B$7:$R$2843,7,0)</f>
        <v>2.7978999999999998</v>
      </c>
      <c r="I34" s="66">
        <f t="shared" si="2"/>
        <v>32</v>
      </c>
      <c r="J34" s="65">
        <f>VLOOKUP($A34,'Return Data'!$B$7:$R$2843,8,0)</f>
        <v>3.069</v>
      </c>
      <c r="K34" s="66">
        <f t="shared" si="3"/>
        <v>30</v>
      </c>
      <c r="L34" s="65">
        <f>VLOOKUP($A34,'Return Data'!$B$7:$R$2843,9,0)</f>
        <v>2.9188000000000001</v>
      </c>
      <c r="M34" s="66">
        <f t="shared" si="4"/>
        <v>32</v>
      </c>
      <c r="N34" s="65">
        <f>VLOOKUP($A34,'Return Data'!$B$7:$R$2843,10,0)</f>
        <v>3.0627</v>
      </c>
      <c r="O34" s="66">
        <f t="shared" si="5"/>
        <v>31</v>
      </c>
      <c r="P34" s="65">
        <f>VLOOKUP($A34,'Return Data'!$B$7:$R$2843,11,0)</f>
        <v>2.9295</v>
      </c>
      <c r="Q34" s="66">
        <f t="shared" si="6"/>
        <v>33</v>
      </c>
      <c r="R34" s="65">
        <f>VLOOKUP($A34,'Return Data'!$B$7:$R$2843,12,0)</f>
        <v>2.9805999999999999</v>
      </c>
      <c r="S34" s="66">
        <f t="shared" si="7"/>
        <v>33</v>
      </c>
      <c r="T34" s="65">
        <f>VLOOKUP($A34,'Return Data'!$B$7:$R$2843,13,0)</f>
        <v>3.0297000000000001</v>
      </c>
      <c r="U34" s="66">
        <f t="shared" si="8"/>
        <v>32</v>
      </c>
      <c r="V34" s="65">
        <f>VLOOKUP($A34,'Return Data'!$B$7:$R$2843,17,0)</f>
        <v>4.1634000000000002</v>
      </c>
      <c r="W34" s="66">
        <f t="shared" si="14"/>
        <v>33</v>
      </c>
      <c r="X34" s="65"/>
      <c r="Y34" s="66"/>
      <c r="Z34" s="65">
        <f>VLOOKUP($A34,'Return Data'!$B$7:$R$2843,16,0)</f>
        <v>4.8830999999999998</v>
      </c>
      <c r="AA34" s="67">
        <f t="shared" si="11"/>
        <v>33</v>
      </c>
    </row>
    <row r="35" spans="1:27" x14ac:dyDescent="0.3">
      <c r="A35" s="63" t="s">
        <v>254</v>
      </c>
      <c r="B35" s="64">
        <f>VLOOKUP($A35,'Return Data'!$B$7:$R$2843,3,0)</f>
        <v>44319</v>
      </c>
      <c r="C35" s="65">
        <f>VLOOKUP($A35,'Return Data'!$B$7:$R$2843,4,0)</f>
        <v>267.0324</v>
      </c>
      <c r="D35" s="65">
        <f>VLOOKUP($A35,'Return Data'!$B$7:$R$2843,5,0)</f>
        <v>3.0621</v>
      </c>
      <c r="E35" s="66">
        <f t="shared" si="0"/>
        <v>17</v>
      </c>
      <c r="F35" s="65">
        <f>VLOOKUP($A35,'Return Data'!$B$7:$R$2843,6,0)</f>
        <v>3.1993</v>
      </c>
      <c r="G35" s="66">
        <f t="shared" si="1"/>
        <v>4</v>
      </c>
      <c r="H35" s="65">
        <f>VLOOKUP($A35,'Return Data'!$B$7:$R$2843,7,0)</f>
        <v>3.0655999999999999</v>
      </c>
      <c r="I35" s="66">
        <f t="shared" si="2"/>
        <v>5</v>
      </c>
      <c r="J35" s="65">
        <f>VLOOKUP($A35,'Return Data'!$B$7:$R$2843,8,0)</f>
        <v>3.2562000000000002</v>
      </c>
      <c r="K35" s="66">
        <f t="shared" si="3"/>
        <v>3</v>
      </c>
      <c r="L35" s="65">
        <f>VLOOKUP($A35,'Return Data'!$B$7:$R$2843,9,0)</f>
        <v>3.2536</v>
      </c>
      <c r="M35" s="66">
        <f t="shared" si="4"/>
        <v>3</v>
      </c>
      <c r="N35" s="65">
        <f>VLOOKUP($A35,'Return Data'!$B$7:$R$2843,10,0)</f>
        <v>3.2616999999999998</v>
      </c>
      <c r="O35" s="66">
        <f t="shared" si="5"/>
        <v>9</v>
      </c>
      <c r="P35" s="65">
        <f>VLOOKUP($A35,'Return Data'!$B$7:$R$2843,11,0)</f>
        <v>3.101</v>
      </c>
      <c r="Q35" s="66">
        <f t="shared" si="6"/>
        <v>14</v>
      </c>
      <c r="R35" s="65">
        <f>VLOOKUP($A35,'Return Data'!$B$7:$R$2843,12,0)</f>
        <v>3.1385000000000001</v>
      </c>
      <c r="S35" s="66">
        <f t="shared" si="7"/>
        <v>20</v>
      </c>
      <c r="T35" s="65">
        <f>VLOOKUP($A35,'Return Data'!$B$7:$R$2843,13,0)</f>
        <v>3.4283999999999999</v>
      </c>
      <c r="U35" s="66">
        <f t="shared" si="8"/>
        <v>5</v>
      </c>
      <c r="V35" s="65">
        <f>VLOOKUP($A35,'Return Data'!$B$7:$R$2843,17,0)</f>
        <v>4.7015000000000002</v>
      </c>
      <c r="W35" s="66">
        <f t="shared" si="14"/>
        <v>9</v>
      </c>
      <c r="X35" s="65">
        <f>VLOOKUP($A35,'Return Data'!$B$7:$R$2843,14,0)</f>
        <v>5.65</v>
      </c>
      <c r="Y35" s="66">
        <f t="shared" ref="Y35:Y44" si="15">RANK(X35,X$8:X$45,0)</f>
        <v>6</v>
      </c>
      <c r="Z35" s="65">
        <f>VLOOKUP($A35,'Return Data'!$B$7:$R$2843,16,0)</f>
        <v>7.4488000000000003</v>
      </c>
      <c r="AA35" s="67">
        <f t="shared" si="11"/>
        <v>7</v>
      </c>
    </row>
    <row r="36" spans="1:27" x14ac:dyDescent="0.3">
      <c r="A36" s="63" t="s">
        <v>255</v>
      </c>
      <c r="B36" s="64">
        <f>VLOOKUP($A36,'Return Data'!$B$7:$R$2843,3,0)</f>
        <v>44319</v>
      </c>
      <c r="C36" s="65">
        <f>VLOOKUP($A36,'Return Data'!$B$7:$R$2843,4,0)</f>
        <v>2898.4553599999999</v>
      </c>
      <c r="D36" s="65">
        <f>VLOOKUP($A36,'Return Data'!$B$7:$R$2843,5,0)</f>
        <v>2.8835000000000002</v>
      </c>
      <c r="E36" s="66">
        <f t="shared" si="0"/>
        <v>27</v>
      </c>
      <c r="F36" s="65">
        <f>VLOOKUP($A36,'Return Data'!$B$7:$R$2843,6,0)</f>
        <v>3.0196999999999998</v>
      </c>
      <c r="G36" s="66">
        <f t="shared" si="1"/>
        <v>28</v>
      </c>
      <c r="H36" s="65">
        <f>VLOOKUP($A36,'Return Data'!$B$7:$R$2843,7,0)</f>
        <v>2.9739</v>
      </c>
      <c r="I36" s="66">
        <f t="shared" si="2"/>
        <v>15</v>
      </c>
      <c r="J36" s="65">
        <f>VLOOKUP($A36,'Return Data'!$B$7:$R$2843,8,0)</f>
        <v>3.0998000000000001</v>
      </c>
      <c r="K36" s="66">
        <f t="shared" si="3"/>
        <v>24</v>
      </c>
      <c r="L36" s="65">
        <f>VLOOKUP($A36,'Return Data'!$B$7:$R$2843,9,0)</f>
        <v>3.0276999999999998</v>
      </c>
      <c r="M36" s="66">
        <f t="shared" si="4"/>
        <v>29</v>
      </c>
      <c r="N36" s="65">
        <f>VLOOKUP($A36,'Return Data'!$B$7:$R$2843,10,0)</f>
        <v>3.1257999999999999</v>
      </c>
      <c r="O36" s="66">
        <f t="shared" si="5"/>
        <v>29</v>
      </c>
      <c r="P36" s="65">
        <f>VLOOKUP($A36,'Return Data'!$B$7:$R$2843,11,0)</f>
        <v>3.0326</v>
      </c>
      <c r="Q36" s="66">
        <f t="shared" si="6"/>
        <v>29</v>
      </c>
      <c r="R36" s="65">
        <f>VLOOKUP($A36,'Return Data'!$B$7:$R$2843,12,0)</f>
        <v>3.0718000000000001</v>
      </c>
      <c r="S36" s="66">
        <f t="shared" si="7"/>
        <v>29</v>
      </c>
      <c r="T36" s="65">
        <f>VLOOKUP($A36,'Return Data'!$B$7:$R$2843,13,0)</f>
        <v>3.1783000000000001</v>
      </c>
      <c r="U36" s="66">
        <f t="shared" si="8"/>
        <v>28</v>
      </c>
      <c r="V36" s="65">
        <f>VLOOKUP($A36,'Return Data'!$B$7:$R$2843,17,0)</f>
        <v>4.3006000000000002</v>
      </c>
      <c r="W36" s="66">
        <f t="shared" si="14"/>
        <v>29</v>
      </c>
      <c r="X36" s="65">
        <f>VLOOKUP($A36,'Return Data'!$B$7:$R$2843,14,0)</f>
        <v>2.1976</v>
      </c>
      <c r="Y36" s="66">
        <f t="shared" si="15"/>
        <v>33</v>
      </c>
      <c r="Z36" s="65">
        <f>VLOOKUP($A36,'Return Data'!$B$7:$R$2843,16,0)</f>
        <v>6.5858999999999996</v>
      </c>
      <c r="AA36" s="67">
        <f t="shared" si="11"/>
        <v>28</v>
      </c>
    </row>
    <row r="37" spans="1:27" x14ac:dyDescent="0.3">
      <c r="A37" s="63" t="s">
        <v>256</v>
      </c>
      <c r="B37" s="64">
        <f>VLOOKUP($A37,'Return Data'!$B$7:$R$2843,3,0)</f>
        <v>44319</v>
      </c>
      <c r="C37" s="65">
        <f>VLOOKUP($A37,'Return Data'!$B$7:$R$2843,4,0)</f>
        <v>32.572099999999999</v>
      </c>
      <c r="D37" s="65">
        <f>VLOOKUP($A37,'Return Data'!$B$7:$R$2843,5,0)</f>
        <v>4.0346000000000002</v>
      </c>
      <c r="E37" s="66">
        <f t="shared" si="0"/>
        <v>1</v>
      </c>
      <c r="F37" s="65">
        <f>VLOOKUP($A37,'Return Data'!$B$7:$R$2843,6,0)</f>
        <v>4.1475999999999997</v>
      </c>
      <c r="G37" s="66">
        <f t="shared" si="1"/>
        <v>1</v>
      </c>
      <c r="H37" s="65">
        <f>VLOOKUP($A37,'Return Data'!$B$7:$R$2843,7,0)</f>
        <v>4.6466000000000003</v>
      </c>
      <c r="I37" s="66">
        <f t="shared" si="2"/>
        <v>1</v>
      </c>
      <c r="J37" s="65">
        <f>VLOOKUP($A37,'Return Data'!$B$7:$R$2843,8,0)</f>
        <v>4.5301999999999998</v>
      </c>
      <c r="K37" s="66">
        <f t="shared" si="3"/>
        <v>1</v>
      </c>
      <c r="L37" s="65">
        <f>VLOOKUP($A37,'Return Data'!$B$7:$R$2843,9,0)</f>
        <v>4.5073999999999996</v>
      </c>
      <c r="M37" s="66">
        <f t="shared" si="4"/>
        <v>1</v>
      </c>
      <c r="N37" s="65">
        <f>VLOOKUP($A37,'Return Data'!$B$7:$R$2843,10,0)</f>
        <v>4.3068</v>
      </c>
      <c r="O37" s="66">
        <f t="shared" si="5"/>
        <v>1</v>
      </c>
      <c r="P37" s="65">
        <f>VLOOKUP($A37,'Return Data'!$B$7:$R$2843,11,0)</f>
        <v>4.2454999999999998</v>
      </c>
      <c r="Q37" s="66">
        <f t="shared" si="6"/>
        <v>1</v>
      </c>
      <c r="R37" s="65">
        <f>VLOOKUP($A37,'Return Data'!$B$7:$R$2843,12,0)</f>
        <v>4.4518000000000004</v>
      </c>
      <c r="S37" s="66">
        <f t="shared" si="7"/>
        <v>1</v>
      </c>
      <c r="T37" s="65">
        <f>VLOOKUP($A37,'Return Data'!$B$7:$R$2843,13,0)</f>
        <v>4.5388000000000002</v>
      </c>
      <c r="U37" s="66">
        <f t="shared" si="8"/>
        <v>1</v>
      </c>
      <c r="V37" s="65">
        <f>VLOOKUP($A37,'Return Data'!$B$7:$R$2843,17,0)</f>
        <v>5.4546000000000001</v>
      </c>
      <c r="W37" s="66">
        <f t="shared" si="14"/>
        <v>1</v>
      </c>
      <c r="X37" s="65">
        <f>VLOOKUP($A37,'Return Data'!$B$7:$R$2843,14,0)</f>
        <v>6.1281999999999996</v>
      </c>
      <c r="Y37" s="66">
        <f t="shared" si="15"/>
        <v>1</v>
      </c>
      <c r="Z37" s="65">
        <f>VLOOKUP($A37,'Return Data'!$B$7:$R$2843,16,0)</f>
        <v>7.8620999999999999</v>
      </c>
      <c r="AA37" s="67">
        <f t="shared" si="11"/>
        <v>1</v>
      </c>
    </row>
    <row r="38" spans="1:27" x14ac:dyDescent="0.3">
      <c r="A38" s="63" t="s">
        <v>257</v>
      </c>
      <c r="B38" s="64">
        <f>VLOOKUP($A38,'Return Data'!$B$7:$R$2843,3,0)</f>
        <v>44319</v>
      </c>
      <c r="C38" s="65">
        <f>VLOOKUP($A38,'Return Data'!$B$7:$R$2843,4,0)</f>
        <v>27.783999999999999</v>
      </c>
      <c r="D38" s="65">
        <f>VLOOKUP($A38,'Return Data'!$B$7:$R$2843,5,0)</f>
        <v>3.0217999999999998</v>
      </c>
      <c r="E38" s="66">
        <f t="shared" si="0"/>
        <v>22</v>
      </c>
      <c r="F38" s="65">
        <f>VLOOKUP($A38,'Return Data'!$B$7:$R$2843,6,0)</f>
        <v>3.1537000000000002</v>
      </c>
      <c r="G38" s="66">
        <f t="shared" si="1"/>
        <v>10</v>
      </c>
      <c r="H38" s="65">
        <f>VLOOKUP($A38,'Return Data'!$B$7:$R$2843,7,0)</f>
        <v>2.8166000000000002</v>
      </c>
      <c r="I38" s="66">
        <f t="shared" si="2"/>
        <v>31</v>
      </c>
      <c r="J38" s="65">
        <f>VLOOKUP($A38,'Return Data'!$B$7:$R$2843,8,0)</f>
        <v>3.0249999999999999</v>
      </c>
      <c r="K38" s="66">
        <f t="shared" si="3"/>
        <v>32</v>
      </c>
      <c r="L38" s="65">
        <f>VLOOKUP($A38,'Return Data'!$B$7:$R$2843,9,0)</f>
        <v>2.9630000000000001</v>
      </c>
      <c r="M38" s="66">
        <f t="shared" si="4"/>
        <v>31</v>
      </c>
      <c r="N38" s="65">
        <f>VLOOKUP($A38,'Return Data'!$B$7:$R$2843,10,0)</f>
        <v>3.0514000000000001</v>
      </c>
      <c r="O38" s="66">
        <f t="shared" si="5"/>
        <v>32</v>
      </c>
      <c r="P38" s="65">
        <f>VLOOKUP($A38,'Return Data'!$B$7:$R$2843,11,0)</f>
        <v>2.9367000000000001</v>
      </c>
      <c r="Q38" s="66">
        <f t="shared" si="6"/>
        <v>32</v>
      </c>
      <c r="R38" s="65">
        <f>VLOOKUP($A38,'Return Data'!$B$7:$R$2843,12,0)</f>
        <v>2.9817</v>
      </c>
      <c r="S38" s="66">
        <f t="shared" si="7"/>
        <v>32</v>
      </c>
      <c r="T38" s="65">
        <f>VLOOKUP($A38,'Return Data'!$B$7:$R$2843,13,0)</f>
        <v>3.0150999999999999</v>
      </c>
      <c r="U38" s="66">
        <f t="shared" si="8"/>
        <v>33</v>
      </c>
      <c r="V38" s="65">
        <f>VLOOKUP($A38,'Return Data'!$B$7:$R$2843,17,0)</f>
        <v>4.1669999999999998</v>
      </c>
      <c r="W38" s="66">
        <f t="shared" si="14"/>
        <v>32</v>
      </c>
      <c r="X38" s="65">
        <f>VLOOKUP($A38,'Return Data'!$B$7:$R$2843,14,0)</f>
        <v>4.9927000000000001</v>
      </c>
      <c r="Y38" s="66">
        <f t="shared" si="15"/>
        <v>30</v>
      </c>
      <c r="Z38" s="65">
        <f>VLOOKUP($A38,'Return Data'!$B$7:$R$2843,16,0)</f>
        <v>6.9711999999999996</v>
      </c>
      <c r="AA38" s="67">
        <f t="shared" si="11"/>
        <v>25</v>
      </c>
    </row>
    <row r="39" spans="1:27" x14ac:dyDescent="0.3">
      <c r="A39" s="63" t="s">
        <v>260</v>
      </c>
      <c r="B39" s="64">
        <f>VLOOKUP($A39,'Return Data'!$B$7:$R$2843,3,0)</f>
        <v>44319</v>
      </c>
      <c r="C39" s="65">
        <f>VLOOKUP($A39,'Return Data'!$B$7:$R$2843,4,0)</f>
        <v>3212.0704000000001</v>
      </c>
      <c r="D39" s="65">
        <f>VLOOKUP($A39,'Return Data'!$B$7:$R$2843,5,0)</f>
        <v>2.9910999999999999</v>
      </c>
      <c r="E39" s="66">
        <f t="shared" si="0"/>
        <v>23</v>
      </c>
      <c r="F39" s="65">
        <f>VLOOKUP($A39,'Return Data'!$B$7:$R$2843,6,0)</f>
        <v>3.0407999999999999</v>
      </c>
      <c r="G39" s="66">
        <f t="shared" si="1"/>
        <v>24</v>
      </c>
      <c r="H39" s="65">
        <f>VLOOKUP($A39,'Return Data'!$B$7:$R$2843,7,0)</f>
        <v>2.8811</v>
      </c>
      <c r="I39" s="66">
        <f t="shared" si="2"/>
        <v>28</v>
      </c>
      <c r="J39" s="65">
        <f>VLOOKUP($A39,'Return Data'!$B$7:$R$2843,8,0)</f>
        <v>3.1034999999999999</v>
      </c>
      <c r="K39" s="66">
        <f t="shared" si="3"/>
        <v>22</v>
      </c>
      <c r="L39" s="65">
        <f>VLOOKUP($A39,'Return Data'!$B$7:$R$2843,9,0)</f>
        <v>3.0996999999999999</v>
      </c>
      <c r="M39" s="66">
        <f t="shared" si="4"/>
        <v>22</v>
      </c>
      <c r="N39" s="65">
        <f>VLOOKUP($A39,'Return Data'!$B$7:$R$2843,10,0)</f>
        <v>3.2519</v>
      </c>
      <c r="O39" s="66">
        <f t="shared" si="5"/>
        <v>10</v>
      </c>
      <c r="P39" s="65">
        <f>VLOOKUP($A39,'Return Data'!$B$7:$R$2843,11,0)</f>
        <v>3.0868000000000002</v>
      </c>
      <c r="Q39" s="66">
        <f t="shared" si="6"/>
        <v>19</v>
      </c>
      <c r="R39" s="65">
        <f>VLOOKUP($A39,'Return Data'!$B$7:$R$2843,12,0)</f>
        <v>3.1514000000000002</v>
      </c>
      <c r="S39" s="66">
        <f t="shared" si="7"/>
        <v>12</v>
      </c>
      <c r="T39" s="65">
        <f>VLOOKUP($A39,'Return Data'!$B$7:$R$2843,13,0)</f>
        <v>3.3755000000000002</v>
      </c>
      <c r="U39" s="66">
        <f t="shared" si="8"/>
        <v>14</v>
      </c>
      <c r="V39" s="65">
        <f>VLOOKUP($A39,'Return Data'!$B$7:$R$2843,17,0)</f>
        <v>4.6195000000000004</v>
      </c>
      <c r="W39" s="66">
        <f t="shared" si="14"/>
        <v>19</v>
      </c>
      <c r="X39" s="65">
        <f>VLOOKUP($A39,'Return Data'!$B$7:$R$2843,14,0)</f>
        <v>5.5384000000000002</v>
      </c>
      <c r="Y39" s="66">
        <f t="shared" si="15"/>
        <v>20</v>
      </c>
      <c r="Z39" s="65">
        <f>VLOOKUP($A39,'Return Data'!$B$7:$R$2843,16,0)</f>
        <v>6.9499000000000004</v>
      </c>
      <c r="AA39" s="67">
        <f t="shared" si="11"/>
        <v>26</v>
      </c>
    </row>
    <row r="40" spans="1:27" x14ac:dyDescent="0.3">
      <c r="A40" s="63" t="s">
        <v>261</v>
      </c>
      <c r="B40" s="64">
        <f>VLOOKUP($A40,'Return Data'!$B$7:$R$2843,3,0)</f>
        <v>44319</v>
      </c>
      <c r="C40" s="65">
        <f>VLOOKUP($A40,'Return Data'!$B$7:$R$2843,4,0)</f>
        <v>43.242100000000001</v>
      </c>
      <c r="D40" s="65">
        <f>VLOOKUP($A40,'Return Data'!$B$7:$R$2843,5,0)</f>
        <v>3.1234000000000002</v>
      </c>
      <c r="E40" s="66">
        <f t="shared" si="0"/>
        <v>11</v>
      </c>
      <c r="F40" s="65">
        <f>VLOOKUP($A40,'Return Data'!$B$7:$R$2843,6,0)</f>
        <v>3.1520999999999999</v>
      </c>
      <c r="G40" s="66">
        <f t="shared" si="1"/>
        <v>11</v>
      </c>
      <c r="H40" s="65">
        <f>VLOOKUP($A40,'Return Data'!$B$7:$R$2843,7,0)</f>
        <v>3.0284</v>
      </c>
      <c r="I40" s="66">
        <f t="shared" si="2"/>
        <v>9</v>
      </c>
      <c r="J40" s="65">
        <f>VLOOKUP($A40,'Return Data'!$B$7:$R$2843,8,0)</f>
        <v>3.1692</v>
      </c>
      <c r="K40" s="66">
        <f t="shared" si="3"/>
        <v>12</v>
      </c>
      <c r="L40" s="65">
        <f>VLOOKUP($A40,'Return Data'!$B$7:$R$2843,9,0)</f>
        <v>3.1141999999999999</v>
      </c>
      <c r="M40" s="66">
        <f t="shared" si="4"/>
        <v>19</v>
      </c>
      <c r="N40" s="65">
        <f>VLOOKUP($A40,'Return Data'!$B$7:$R$2843,10,0)</f>
        <v>3.2656000000000001</v>
      </c>
      <c r="O40" s="66">
        <f t="shared" si="5"/>
        <v>8</v>
      </c>
      <c r="P40" s="65">
        <f>VLOOKUP($A40,'Return Data'!$B$7:$R$2843,11,0)</f>
        <v>3.1476999999999999</v>
      </c>
      <c r="Q40" s="66">
        <f t="shared" si="6"/>
        <v>8</v>
      </c>
      <c r="R40" s="65">
        <f>VLOOKUP($A40,'Return Data'!$B$7:$R$2843,12,0)</f>
        <v>3.2098</v>
      </c>
      <c r="S40" s="66">
        <f t="shared" si="7"/>
        <v>6</v>
      </c>
      <c r="T40" s="65">
        <f>VLOOKUP($A40,'Return Data'!$B$7:$R$2843,13,0)</f>
        <v>3.3883999999999999</v>
      </c>
      <c r="U40" s="66">
        <f t="shared" si="8"/>
        <v>11</v>
      </c>
      <c r="V40" s="65">
        <f>VLOOKUP($A40,'Return Data'!$B$7:$R$2843,17,0)</f>
        <v>4.6562999999999999</v>
      </c>
      <c r="W40" s="66">
        <f t="shared" si="14"/>
        <v>15</v>
      </c>
      <c r="X40" s="65">
        <f>VLOOKUP($A40,'Return Data'!$B$7:$R$2843,14,0)</f>
        <v>5.6036999999999999</v>
      </c>
      <c r="Y40" s="66">
        <f t="shared" si="15"/>
        <v>13</v>
      </c>
      <c r="Z40" s="65">
        <f>VLOOKUP($A40,'Return Data'!$B$7:$R$2843,16,0)</f>
        <v>7.3563000000000001</v>
      </c>
      <c r="AA40" s="67">
        <f t="shared" si="11"/>
        <v>10</v>
      </c>
    </row>
    <row r="41" spans="1:27" x14ac:dyDescent="0.3">
      <c r="A41" s="63" t="s">
        <v>262</v>
      </c>
      <c r="B41" s="64">
        <f>VLOOKUP($A41,'Return Data'!$B$7:$R$2843,3,0)</f>
        <v>44319</v>
      </c>
      <c r="C41" s="65">
        <f>VLOOKUP($A41,'Return Data'!$B$7:$R$2843,4,0)</f>
        <v>3233.9049</v>
      </c>
      <c r="D41" s="65">
        <f>VLOOKUP($A41,'Return Data'!$B$7:$R$2843,5,0)</f>
        <v>2.8218999999999999</v>
      </c>
      <c r="E41" s="66">
        <f t="shared" si="0"/>
        <v>33</v>
      </c>
      <c r="F41" s="65">
        <f>VLOOKUP($A41,'Return Data'!$B$7:$R$2843,6,0)</f>
        <v>2.9502999999999999</v>
      </c>
      <c r="G41" s="66">
        <f t="shared" si="1"/>
        <v>32</v>
      </c>
      <c r="H41" s="65">
        <f>VLOOKUP($A41,'Return Data'!$B$7:$R$2843,7,0)</f>
        <v>2.7835000000000001</v>
      </c>
      <c r="I41" s="66">
        <f t="shared" si="2"/>
        <v>34</v>
      </c>
      <c r="J41" s="65">
        <f>VLOOKUP($A41,'Return Data'!$B$7:$R$2843,8,0)</f>
        <v>3.1715</v>
      </c>
      <c r="K41" s="66">
        <f t="shared" si="3"/>
        <v>11</v>
      </c>
      <c r="L41" s="65">
        <f>VLOOKUP($A41,'Return Data'!$B$7:$R$2843,9,0)</f>
        <v>3.1413000000000002</v>
      </c>
      <c r="M41" s="66">
        <f t="shared" si="4"/>
        <v>14</v>
      </c>
      <c r="N41" s="65">
        <f>VLOOKUP($A41,'Return Data'!$B$7:$R$2843,10,0)</f>
        <v>3.2067999999999999</v>
      </c>
      <c r="O41" s="66">
        <f t="shared" si="5"/>
        <v>20</v>
      </c>
      <c r="P41" s="65">
        <f>VLOOKUP($A41,'Return Data'!$B$7:$R$2843,11,0)</f>
        <v>3.0455000000000001</v>
      </c>
      <c r="Q41" s="66">
        <f t="shared" si="6"/>
        <v>28</v>
      </c>
      <c r="R41" s="65">
        <f>VLOOKUP($A41,'Return Data'!$B$7:$R$2843,12,0)</f>
        <v>3.1328999999999998</v>
      </c>
      <c r="S41" s="66">
        <f t="shared" si="7"/>
        <v>21</v>
      </c>
      <c r="T41" s="65">
        <f>VLOOKUP($A41,'Return Data'!$B$7:$R$2843,13,0)</f>
        <v>3.3597999999999999</v>
      </c>
      <c r="U41" s="66">
        <f t="shared" si="8"/>
        <v>15</v>
      </c>
      <c r="V41" s="65">
        <f>VLOOKUP($A41,'Return Data'!$B$7:$R$2843,17,0)</f>
        <v>4.7087000000000003</v>
      </c>
      <c r="W41" s="66">
        <f t="shared" si="14"/>
        <v>7</v>
      </c>
      <c r="X41" s="65">
        <f>VLOOKUP($A41,'Return Data'!$B$7:$R$2843,14,0)</f>
        <v>5.6246</v>
      </c>
      <c r="Y41" s="66">
        <f t="shared" si="15"/>
        <v>8</v>
      </c>
      <c r="Z41" s="65">
        <f>VLOOKUP($A41,'Return Data'!$B$7:$R$2843,16,0)</f>
        <v>7.2901999999999996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44319</v>
      </c>
      <c r="C43" s="65">
        <f>VLOOKUP($A43,'Return Data'!$B$7:$R$2843,4,0)</f>
        <v>1971.8082999999999</v>
      </c>
      <c r="D43" s="65">
        <f>VLOOKUP($A43,'Return Data'!$B$7:$R$2843,5,0)</f>
        <v>3.2877999999999998</v>
      </c>
      <c r="E43" s="66">
        <f t="shared" si="0"/>
        <v>4</v>
      </c>
      <c r="F43" s="65">
        <f>VLOOKUP($A43,'Return Data'!$B$7:$R$2843,6,0)</f>
        <v>3.2088000000000001</v>
      </c>
      <c r="G43" s="66">
        <f t="shared" si="1"/>
        <v>3</v>
      </c>
      <c r="H43" s="65">
        <f>VLOOKUP($A43,'Return Data'!$B$7:$R$2843,7,0)</f>
        <v>3.0274999999999999</v>
      </c>
      <c r="I43" s="66">
        <f t="shared" si="2"/>
        <v>10</v>
      </c>
      <c r="J43" s="65">
        <f>VLOOKUP($A43,'Return Data'!$B$7:$R$2843,8,0)</f>
        <v>3.1490999999999998</v>
      </c>
      <c r="K43" s="66">
        <f t="shared" si="3"/>
        <v>16</v>
      </c>
      <c r="L43" s="65">
        <f>VLOOKUP($A43,'Return Data'!$B$7:$R$2843,9,0)</f>
        <v>3.1640999999999999</v>
      </c>
      <c r="M43" s="66">
        <f t="shared" si="4"/>
        <v>10</v>
      </c>
      <c r="N43" s="65">
        <f>VLOOKUP($A43,'Return Data'!$B$7:$R$2843,10,0)</f>
        <v>3.2892000000000001</v>
      </c>
      <c r="O43" s="66">
        <f t="shared" si="5"/>
        <v>6</v>
      </c>
      <c r="P43" s="65">
        <f>VLOOKUP($A43,'Return Data'!$B$7:$R$2843,11,0)</f>
        <v>3.1347</v>
      </c>
      <c r="Q43" s="66">
        <f t="shared" si="6"/>
        <v>9</v>
      </c>
      <c r="R43" s="65">
        <f>VLOOKUP($A43,'Return Data'!$B$7:$R$2843,12,0)</f>
        <v>3.1886999999999999</v>
      </c>
      <c r="S43" s="66">
        <f t="shared" si="7"/>
        <v>8</v>
      </c>
      <c r="T43" s="65">
        <f>VLOOKUP($A43,'Return Data'!$B$7:$R$2843,13,0)</f>
        <v>3.4060000000000001</v>
      </c>
      <c r="U43" s="66">
        <f t="shared" si="8"/>
        <v>8</v>
      </c>
      <c r="V43" s="65">
        <f>VLOOKUP($A43,'Return Data'!$B$7:$R$2843,17,0)</f>
        <v>4.6806999999999999</v>
      </c>
      <c r="W43" s="66">
        <f t="shared" si="14"/>
        <v>12</v>
      </c>
      <c r="X43" s="65">
        <f>VLOOKUP($A43,'Return Data'!$B$7:$R$2843,14,0)</f>
        <v>4.3170000000000002</v>
      </c>
      <c r="Y43" s="66">
        <f t="shared" si="15"/>
        <v>32</v>
      </c>
      <c r="Z43" s="65">
        <f>VLOOKUP($A43,'Return Data'!$B$7:$R$2843,16,0)</f>
        <v>7.1039000000000003</v>
      </c>
      <c r="AA43" s="67">
        <f t="shared" si="11"/>
        <v>20</v>
      </c>
    </row>
    <row r="44" spans="1:27" x14ac:dyDescent="0.3">
      <c r="A44" s="63" t="s">
        <v>264</v>
      </c>
      <c r="B44" s="64">
        <f>VLOOKUP($A44,'Return Data'!$B$7:$R$2843,3,0)</f>
        <v>44319</v>
      </c>
      <c r="C44" s="65">
        <f>VLOOKUP($A44,'Return Data'!$B$7:$R$2843,4,0)</f>
        <v>3362.6612</v>
      </c>
      <c r="D44" s="65">
        <f>VLOOKUP($A44,'Return Data'!$B$7:$R$2843,5,0)</f>
        <v>3.0785999999999998</v>
      </c>
      <c r="E44" s="66">
        <f t="shared" si="0"/>
        <v>15</v>
      </c>
      <c r="F44" s="65">
        <f>VLOOKUP($A44,'Return Data'!$B$7:$R$2843,6,0)</f>
        <v>3.0920999999999998</v>
      </c>
      <c r="G44" s="66">
        <f t="shared" si="1"/>
        <v>17</v>
      </c>
      <c r="H44" s="65">
        <f>VLOOKUP($A44,'Return Data'!$B$7:$R$2843,7,0)</f>
        <v>2.9643000000000002</v>
      </c>
      <c r="I44" s="66">
        <f t="shared" si="2"/>
        <v>16</v>
      </c>
      <c r="J44" s="65">
        <f>VLOOKUP($A44,'Return Data'!$B$7:$R$2843,8,0)</f>
        <v>3.1623000000000001</v>
      </c>
      <c r="K44" s="66">
        <f t="shared" si="3"/>
        <v>13</v>
      </c>
      <c r="L44" s="65">
        <f>VLOOKUP($A44,'Return Data'!$B$7:$R$2843,9,0)</f>
        <v>3.1549</v>
      </c>
      <c r="M44" s="66">
        <f t="shared" si="4"/>
        <v>11</v>
      </c>
      <c r="N44" s="65">
        <f>VLOOKUP($A44,'Return Data'!$B$7:$R$2843,10,0)</f>
        <v>3.2515999999999998</v>
      </c>
      <c r="O44" s="66">
        <f t="shared" si="5"/>
        <v>11</v>
      </c>
      <c r="P44" s="65">
        <f>VLOOKUP($A44,'Return Data'!$B$7:$R$2843,11,0)</f>
        <v>3.1051000000000002</v>
      </c>
      <c r="Q44" s="66">
        <f t="shared" si="6"/>
        <v>12</v>
      </c>
      <c r="R44" s="65">
        <f>VLOOKUP($A44,'Return Data'!$B$7:$R$2843,12,0)</f>
        <v>3.1774</v>
      </c>
      <c r="S44" s="66">
        <f t="shared" si="7"/>
        <v>9</v>
      </c>
      <c r="T44" s="65">
        <f>VLOOKUP($A44,'Return Data'!$B$7:$R$2843,13,0)</f>
        <v>3.3944000000000001</v>
      </c>
      <c r="U44" s="66">
        <f t="shared" si="8"/>
        <v>10</v>
      </c>
      <c r="V44" s="65">
        <f>VLOOKUP($A44,'Return Data'!$B$7:$R$2843,17,0)</f>
        <v>4.6631</v>
      </c>
      <c r="W44" s="66">
        <f t="shared" si="14"/>
        <v>13</v>
      </c>
      <c r="X44" s="65">
        <f>VLOOKUP($A44,'Return Data'!$B$7:$R$2843,14,0)</f>
        <v>5.6078000000000001</v>
      </c>
      <c r="Y44" s="66">
        <f t="shared" si="15"/>
        <v>11</v>
      </c>
      <c r="Z44" s="65">
        <f>VLOOKUP($A44,'Return Data'!$B$7:$R$2843,16,0)</f>
        <v>7.0785</v>
      </c>
      <c r="AA44" s="67">
        <f t="shared" si="11"/>
        <v>23</v>
      </c>
    </row>
    <row r="45" spans="1:27" x14ac:dyDescent="0.3">
      <c r="A45" s="63" t="s">
        <v>265</v>
      </c>
      <c r="B45" s="64">
        <f>VLOOKUP($A45,'Return Data'!$B$7:$R$2843,3,0)</f>
        <v>44319</v>
      </c>
      <c r="C45" s="65">
        <f>VLOOKUP($A45,'Return Data'!$B$7:$R$2843,4,0)</f>
        <v>1113.0397</v>
      </c>
      <c r="D45" s="65">
        <f>VLOOKUP($A45,'Return Data'!$B$7:$R$2843,5,0)</f>
        <v>2.5678999999999998</v>
      </c>
      <c r="E45" s="66">
        <f t="shared" si="0"/>
        <v>34</v>
      </c>
      <c r="F45" s="65">
        <f>VLOOKUP($A45,'Return Data'!$B$7:$R$2843,6,0)</f>
        <v>2.8142999999999998</v>
      </c>
      <c r="G45" s="66">
        <f t="shared" si="1"/>
        <v>35</v>
      </c>
      <c r="H45" s="65">
        <f>VLOOKUP($A45,'Return Data'!$B$7:$R$2843,7,0)</f>
        <v>2.7936000000000001</v>
      </c>
      <c r="I45" s="66">
        <f t="shared" si="2"/>
        <v>33</v>
      </c>
      <c r="J45" s="65">
        <f>VLOOKUP($A45,'Return Data'!$B$7:$R$2843,8,0)</f>
        <v>2.8963000000000001</v>
      </c>
      <c r="K45" s="66">
        <f t="shared" si="3"/>
        <v>34</v>
      </c>
      <c r="L45" s="65">
        <f>VLOOKUP($A45,'Return Data'!$B$7:$R$2843,9,0)</f>
        <v>2.8729</v>
      </c>
      <c r="M45" s="66">
        <f t="shared" si="4"/>
        <v>34</v>
      </c>
      <c r="N45" s="65">
        <f>VLOOKUP($A45,'Return Data'!$B$7:$R$2843,10,0)</f>
        <v>2.9626000000000001</v>
      </c>
      <c r="O45" s="66">
        <f t="shared" si="5"/>
        <v>33</v>
      </c>
      <c r="P45" s="65">
        <f>VLOOKUP($A45,'Return Data'!$B$7:$R$2843,11,0)</f>
        <v>2.9159000000000002</v>
      </c>
      <c r="Q45" s="66">
        <f t="shared" si="6"/>
        <v>34</v>
      </c>
      <c r="R45" s="65">
        <f>VLOOKUP($A45,'Return Data'!$B$7:$R$2843,12,0)</f>
        <v>2.9339</v>
      </c>
      <c r="S45" s="66">
        <f t="shared" si="7"/>
        <v>34</v>
      </c>
      <c r="T45" s="65">
        <f>VLOOKUP($A45,'Return Data'!$B$7:$R$2843,13,0)</f>
        <v>2.9843000000000002</v>
      </c>
      <c r="U45" s="66">
        <f t="shared" si="8"/>
        <v>34</v>
      </c>
      <c r="V45" s="65"/>
      <c r="W45" s="66"/>
      <c r="X45" s="65"/>
      <c r="Y45" s="66"/>
      <c r="Z45" s="65">
        <f>VLOOKUP($A45,'Return Data'!$B$7:$R$2843,16,0)</f>
        <v>4.7645</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2.9226894736842111</v>
      </c>
      <c r="E47" s="65"/>
      <c r="F47" s="75">
        <f>AVERAGE(F8:F45)</f>
        <v>2.9995052631578942</v>
      </c>
      <c r="G47" s="65"/>
      <c r="H47" s="75">
        <f>AVERAGE(H8:H45)</f>
        <v>2.8849578947368424</v>
      </c>
      <c r="I47" s="65"/>
      <c r="J47" s="75">
        <f>AVERAGE(J8:J45)</f>
        <v>3.0563526315789469</v>
      </c>
      <c r="K47" s="65"/>
      <c r="L47" s="75">
        <f>AVERAGE(L8:L45)</f>
        <v>3.0405447368421048</v>
      </c>
      <c r="M47" s="65"/>
      <c r="N47" s="75">
        <f>AVERAGE(N8:N45)</f>
        <v>3.1185447368421051</v>
      </c>
      <c r="O47" s="65"/>
      <c r="P47" s="75">
        <f>AVERAGE(P8:P45)</f>
        <v>3.0092499999999998</v>
      </c>
      <c r="Q47" s="65"/>
      <c r="R47" s="75">
        <f>AVERAGE(R8:R45)</f>
        <v>3.0650342105263153</v>
      </c>
      <c r="S47" s="65"/>
      <c r="T47" s="75">
        <f>AVERAGE(T8:T45)</f>
        <v>3.2188973684210529</v>
      </c>
      <c r="U47" s="65"/>
      <c r="V47" s="75">
        <f>AVERAGE(V8:V45)</f>
        <v>4.4611857142857128</v>
      </c>
      <c r="W47" s="65"/>
      <c r="X47" s="75">
        <f>AVERAGE(X8:X45)</f>
        <v>5.2459911764705884</v>
      </c>
      <c r="Y47" s="65"/>
      <c r="Z47" s="75">
        <f>AVERAGE(Z8:Z45)</f>
        <v>6.5645210526315809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4.0346000000000002</v>
      </c>
      <c r="E49" s="95"/>
      <c r="F49" s="79">
        <f>MAX(F8:F45)</f>
        <v>4.1475999999999997</v>
      </c>
      <c r="G49" s="95"/>
      <c r="H49" s="79">
        <f>MAX(H8:H45)</f>
        <v>4.6466000000000003</v>
      </c>
      <c r="I49" s="95"/>
      <c r="J49" s="79">
        <f>MAX(J8:J45)</f>
        <v>4.5301999999999998</v>
      </c>
      <c r="K49" s="95"/>
      <c r="L49" s="79">
        <f>MAX(L8:L45)</f>
        <v>4.5073999999999996</v>
      </c>
      <c r="M49" s="95"/>
      <c r="N49" s="79">
        <f>MAX(N8:N45)</f>
        <v>4.3068</v>
      </c>
      <c r="O49" s="95"/>
      <c r="P49" s="79">
        <f>MAX(P8:P45)</f>
        <v>4.2454999999999998</v>
      </c>
      <c r="Q49" s="95"/>
      <c r="R49" s="79">
        <f>MAX(R8:R45)</f>
        <v>4.4518000000000004</v>
      </c>
      <c r="S49" s="95"/>
      <c r="T49" s="79">
        <f>MAX(T8:T45)</f>
        <v>4.5388000000000002</v>
      </c>
      <c r="U49" s="95"/>
      <c r="V49" s="79">
        <f>MAX(V8:V45)</f>
        <v>5.4546000000000001</v>
      </c>
      <c r="W49" s="95"/>
      <c r="X49" s="79">
        <f>MAX(X8:X45)</f>
        <v>6.1281999999999996</v>
      </c>
      <c r="Y49" s="95"/>
      <c r="Z49" s="79">
        <f>MAX(Z8:Z45)</f>
        <v>7.8620999999999999</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904"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44319</v>
      </c>
      <c r="E7" s="184">
        <v>919.52</v>
      </c>
      <c r="F7" s="184">
        <v>-9.6699999999999994E-2</v>
      </c>
      <c r="G7" s="184">
        <v>-9.6699999999999994E-2</v>
      </c>
      <c r="H7" s="184">
        <v>1.1016999999999999</v>
      </c>
      <c r="I7" s="184">
        <v>1.9457</v>
      </c>
      <c r="J7" s="184">
        <v>-0.17799999999999999</v>
      </c>
      <c r="K7" s="184">
        <v>2.68</v>
      </c>
      <c r="L7" s="184">
        <v>23.022600000000001</v>
      </c>
      <c r="M7" s="184">
        <v>33.738599999999998</v>
      </c>
      <c r="N7" s="184">
        <v>44.385599999999997</v>
      </c>
      <c r="O7" s="184">
        <v>6.6913999999999998</v>
      </c>
      <c r="P7" s="184">
        <v>10.3308</v>
      </c>
      <c r="Q7" s="184">
        <v>18.800899999999999</v>
      </c>
      <c r="R7" s="184">
        <v>10.8591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44319</v>
      </c>
      <c r="E8" s="184">
        <v>996.29</v>
      </c>
      <c r="F8" s="184">
        <v>-9.1300000000000006E-2</v>
      </c>
      <c r="G8" s="184">
        <v>-9.1300000000000006E-2</v>
      </c>
      <c r="H8" s="184">
        <v>1.1173999999999999</v>
      </c>
      <c r="I8" s="184">
        <v>1.9764999999999999</v>
      </c>
      <c r="J8" s="184">
        <v>-0.1303</v>
      </c>
      <c r="K8" s="184">
        <v>2.8332999999999999</v>
      </c>
      <c r="L8" s="184">
        <v>23.454499999999999</v>
      </c>
      <c r="M8" s="184">
        <v>34.488399999999999</v>
      </c>
      <c r="N8" s="184">
        <v>45.5075</v>
      </c>
      <c r="O8" s="184">
        <v>7.5776000000000003</v>
      </c>
      <c r="P8" s="184">
        <v>11.4499</v>
      </c>
      <c r="Q8" s="184">
        <v>13.4063</v>
      </c>
      <c r="R8" s="184">
        <v>11.699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44319</v>
      </c>
      <c r="E9" s="184">
        <v>13.65</v>
      </c>
      <c r="F9" s="184">
        <v>0.1467</v>
      </c>
      <c r="G9" s="184">
        <v>0.1467</v>
      </c>
      <c r="H9" s="184">
        <v>1.5625</v>
      </c>
      <c r="I9" s="184">
        <v>2.4005999999999998</v>
      </c>
      <c r="J9" s="184">
        <v>0</v>
      </c>
      <c r="K9" s="184">
        <v>0</v>
      </c>
      <c r="L9" s="184">
        <v>16.666699999999999</v>
      </c>
      <c r="M9" s="184">
        <v>25.459599999999998</v>
      </c>
      <c r="N9" s="184">
        <v>36.5</v>
      </c>
      <c r="O9" s="184"/>
      <c r="P9" s="184"/>
      <c r="Q9" s="184">
        <v>12.0527</v>
      </c>
      <c r="R9" s="184">
        <v>14.93</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44319</v>
      </c>
      <c r="E10" s="184">
        <v>13.11</v>
      </c>
      <c r="F10" s="184">
        <v>0.22939999999999999</v>
      </c>
      <c r="G10" s="184">
        <v>0.22939999999999999</v>
      </c>
      <c r="H10" s="184">
        <v>1.5491999999999999</v>
      </c>
      <c r="I10" s="184">
        <v>2.4218999999999999</v>
      </c>
      <c r="J10" s="184">
        <v>-7.6200000000000004E-2</v>
      </c>
      <c r="K10" s="184">
        <v>-0.30420000000000003</v>
      </c>
      <c r="L10" s="184">
        <v>15.915100000000001</v>
      </c>
      <c r="M10" s="184">
        <v>24.1477</v>
      </c>
      <c r="N10" s="184">
        <v>34.599600000000002</v>
      </c>
      <c r="O10" s="184"/>
      <c r="P10" s="184"/>
      <c r="Q10" s="184">
        <v>10.4107</v>
      </c>
      <c r="R10" s="184">
        <v>13.3514</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44319</v>
      </c>
      <c r="E11" s="184">
        <v>69.010000000000005</v>
      </c>
      <c r="F11" s="184">
        <v>1.4500000000000001E-2</v>
      </c>
      <c r="G11" s="184">
        <v>1.4500000000000001E-2</v>
      </c>
      <c r="H11" s="184">
        <v>1.3363</v>
      </c>
      <c r="I11" s="184">
        <v>2.1311</v>
      </c>
      <c r="J11" s="184">
        <v>-0.46160000000000001</v>
      </c>
      <c r="K11" s="184">
        <v>1.4256</v>
      </c>
      <c r="L11" s="184">
        <v>20.7102</v>
      </c>
      <c r="M11" s="184">
        <v>30.035799999999998</v>
      </c>
      <c r="N11" s="184">
        <v>42.259300000000003</v>
      </c>
      <c r="O11" s="184">
        <v>6.5248999999999997</v>
      </c>
      <c r="P11" s="184">
        <v>10.3621</v>
      </c>
      <c r="Q11" s="184">
        <v>11.5642</v>
      </c>
      <c r="R11" s="184">
        <v>11.5123</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44319</v>
      </c>
      <c r="E12" s="184">
        <v>75.34</v>
      </c>
      <c r="F12" s="184">
        <v>1.3299999999999999E-2</v>
      </c>
      <c r="G12" s="184">
        <v>1.3299999999999999E-2</v>
      </c>
      <c r="H12" s="184">
        <v>1.3452</v>
      </c>
      <c r="I12" s="184">
        <v>2.1558999999999999</v>
      </c>
      <c r="J12" s="184">
        <v>-0.39660000000000001</v>
      </c>
      <c r="K12" s="184">
        <v>1.5911999999999999</v>
      </c>
      <c r="L12" s="184">
        <v>21.105899999999998</v>
      </c>
      <c r="M12" s="184">
        <v>30.685199999999998</v>
      </c>
      <c r="N12" s="184">
        <v>43.177500000000002</v>
      </c>
      <c r="O12" s="184">
        <v>7.4255000000000004</v>
      </c>
      <c r="P12" s="184">
        <v>11.594099999999999</v>
      </c>
      <c r="Q12" s="184">
        <v>11.580500000000001</v>
      </c>
      <c r="R12" s="184">
        <v>12.263500000000001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44319</v>
      </c>
      <c r="E13" s="184">
        <v>17.155999999999999</v>
      </c>
      <c r="F13" s="184">
        <v>0.28639999999999999</v>
      </c>
      <c r="G13" s="184">
        <v>0.28639999999999999</v>
      </c>
      <c r="H13" s="184">
        <v>2.133</v>
      </c>
      <c r="I13" s="184">
        <v>3.8612000000000002</v>
      </c>
      <c r="J13" s="184">
        <v>1.4770000000000001</v>
      </c>
      <c r="K13" s="184">
        <v>2.0741000000000001</v>
      </c>
      <c r="L13" s="184">
        <v>23.088000000000001</v>
      </c>
      <c r="M13" s="184">
        <v>28.106300000000001</v>
      </c>
      <c r="N13" s="184">
        <v>37.4679</v>
      </c>
      <c r="O13" s="184">
        <v>15.411300000000001</v>
      </c>
      <c r="P13" s="184"/>
      <c r="Q13" s="184">
        <v>14.1668</v>
      </c>
      <c r="R13" s="184">
        <v>19.1479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44319</v>
      </c>
      <c r="E14" s="184">
        <v>16.090599999999998</v>
      </c>
      <c r="F14" s="184">
        <v>0.27229999999999999</v>
      </c>
      <c r="G14" s="184">
        <v>0.27229999999999999</v>
      </c>
      <c r="H14" s="184">
        <v>2.0990000000000002</v>
      </c>
      <c r="I14" s="184">
        <v>3.7909000000000002</v>
      </c>
      <c r="J14" s="184">
        <v>1.3198000000000001</v>
      </c>
      <c r="K14" s="184">
        <v>1.6302000000000001</v>
      </c>
      <c r="L14" s="184">
        <v>22.075099999999999</v>
      </c>
      <c r="M14" s="184">
        <v>26.5303</v>
      </c>
      <c r="N14" s="184">
        <v>35.143599999999999</v>
      </c>
      <c r="O14" s="184">
        <v>13.6265</v>
      </c>
      <c r="P14" s="184"/>
      <c r="Q14" s="184">
        <v>12.3842</v>
      </c>
      <c r="R14" s="184">
        <v>17.240100000000002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44319</v>
      </c>
      <c r="E15" s="184">
        <v>18.96</v>
      </c>
      <c r="F15" s="184">
        <v>0.90469999999999995</v>
      </c>
      <c r="G15" s="184">
        <v>0.90469999999999995</v>
      </c>
      <c r="H15" s="184">
        <v>2.5419</v>
      </c>
      <c r="I15" s="184">
        <v>4.8673000000000002</v>
      </c>
      <c r="J15" s="184">
        <v>4.6935000000000002</v>
      </c>
      <c r="K15" s="184">
        <v>13.5329</v>
      </c>
      <c r="L15" s="184">
        <v>30.9392</v>
      </c>
      <c r="M15" s="184">
        <v>49.881399999999999</v>
      </c>
      <c r="N15" s="184">
        <v>62.328800000000001</v>
      </c>
      <c r="O15" s="184">
        <v>8.6724999999999994</v>
      </c>
      <c r="P15" s="184"/>
      <c r="Q15" s="184">
        <v>14.2919</v>
      </c>
      <c r="R15" s="184">
        <v>21.1083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44319</v>
      </c>
      <c r="E16" s="184">
        <v>18.190000000000001</v>
      </c>
      <c r="F16" s="184">
        <v>0.88739999999999997</v>
      </c>
      <c r="G16" s="184">
        <v>0.88739999999999997</v>
      </c>
      <c r="H16" s="184">
        <v>2.5366</v>
      </c>
      <c r="I16" s="184">
        <v>4.9020000000000001</v>
      </c>
      <c r="J16" s="184">
        <v>4.6002999999999998</v>
      </c>
      <c r="K16" s="184">
        <v>13.333299999999999</v>
      </c>
      <c r="L16" s="184">
        <v>30.394300000000001</v>
      </c>
      <c r="M16" s="184">
        <v>48.976199999999999</v>
      </c>
      <c r="N16" s="184">
        <v>60.973500000000001</v>
      </c>
      <c r="O16" s="184">
        <v>7.7194000000000003</v>
      </c>
      <c r="P16" s="184"/>
      <c r="Q16" s="184">
        <v>13.306699999999999</v>
      </c>
      <c r="R16" s="184">
        <v>20.1218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44319</v>
      </c>
      <c r="E17" s="184">
        <v>227.7</v>
      </c>
      <c r="F17" s="184">
        <v>0.13189999999999999</v>
      </c>
      <c r="G17" s="184">
        <v>0.13189999999999999</v>
      </c>
      <c r="H17" s="184">
        <v>1.2809999999999999</v>
      </c>
      <c r="I17" s="184">
        <v>1.9841</v>
      </c>
      <c r="J17" s="184">
        <v>-0.3327</v>
      </c>
      <c r="K17" s="184">
        <v>0.94430000000000003</v>
      </c>
      <c r="L17" s="184">
        <v>18.637</v>
      </c>
      <c r="M17" s="184">
        <v>27.157</v>
      </c>
      <c r="N17" s="184">
        <v>36.8718</v>
      </c>
      <c r="O17" s="184">
        <v>13.6698</v>
      </c>
      <c r="P17" s="184">
        <v>15.2338</v>
      </c>
      <c r="Q17" s="184">
        <v>14.8674</v>
      </c>
      <c r="R17" s="184">
        <v>17.016300000000001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44319</v>
      </c>
      <c r="E18" s="184">
        <v>211.48</v>
      </c>
      <c r="F18" s="184">
        <v>0.1278</v>
      </c>
      <c r="G18" s="184">
        <v>0.1278</v>
      </c>
      <c r="H18" s="184">
        <v>1.2593000000000001</v>
      </c>
      <c r="I18" s="184">
        <v>1.9377</v>
      </c>
      <c r="J18" s="184">
        <v>-0.42849999999999999</v>
      </c>
      <c r="K18" s="184">
        <v>0.65680000000000005</v>
      </c>
      <c r="L18" s="184">
        <v>17.967300000000002</v>
      </c>
      <c r="M18" s="184">
        <v>26.083600000000001</v>
      </c>
      <c r="N18" s="184">
        <v>35.295200000000001</v>
      </c>
      <c r="O18" s="184">
        <v>12.3543</v>
      </c>
      <c r="P18" s="184">
        <v>13.8484</v>
      </c>
      <c r="Q18" s="184">
        <v>11.399100000000001</v>
      </c>
      <c r="R18" s="184">
        <v>15.669700000000001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44319</v>
      </c>
      <c r="E19" s="184">
        <v>219.62</v>
      </c>
      <c r="F19" s="184">
        <v>0.1245</v>
      </c>
      <c r="G19" s="184">
        <v>0.1245</v>
      </c>
      <c r="H19" s="184">
        <v>1.3653</v>
      </c>
      <c r="I19" s="184">
        <v>2.5969000000000002</v>
      </c>
      <c r="J19" s="184">
        <v>7.6999999999999999E-2</v>
      </c>
      <c r="K19" s="184">
        <v>2.5676999999999999</v>
      </c>
      <c r="L19" s="184">
        <v>22.034800000000001</v>
      </c>
      <c r="M19" s="184">
        <v>31.2136</v>
      </c>
      <c r="N19" s="184">
        <v>41.528700000000001</v>
      </c>
      <c r="O19" s="184">
        <v>12.6927</v>
      </c>
      <c r="P19" s="184">
        <v>14.678000000000001</v>
      </c>
      <c r="Q19" s="184">
        <v>14.2529</v>
      </c>
      <c r="R19" s="184">
        <v>17.3996</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44319</v>
      </c>
      <c r="E20" s="184">
        <v>204.03399999999999</v>
      </c>
      <c r="F20" s="184">
        <v>0.1158</v>
      </c>
      <c r="G20" s="184">
        <v>0.1158</v>
      </c>
      <c r="H20" s="184">
        <v>1.3446</v>
      </c>
      <c r="I20" s="184">
        <v>2.5554000000000001</v>
      </c>
      <c r="J20" s="184">
        <v>-1.37E-2</v>
      </c>
      <c r="K20" s="184">
        <v>2.3147000000000002</v>
      </c>
      <c r="L20" s="184">
        <v>21.423500000000001</v>
      </c>
      <c r="M20" s="184">
        <v>30.2226</v>
      </c>
      <c r="N20" s="184">
        <v>40.101500000000001</v>
      </c>
      <c r="O20" s="184">
        <v>11.569000000000001</v>
      </c>
      <c r="P20" s="184">
        <v>13.486000000000001</v>
      </c>
      <c r="Q20" s="184">
        <v>14.727</v>
      </c>
      <c r="R20" s="184">
        <v>16.246099999999998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44319</v>
      </c>
      <c r="E21" s="184">
        <v>34.43</v>
      </c>
      <c r="F21" s="184">
        <v>8.72E-2</v>
      </c>
      <c r="G21" s="184">
        <v>8.72E-2</v>
      </c>
      <c r="H21" s="184">
        <v>1.3839999999999999</v>
      </c>
      <c r="I21" s="184">
        <v>2.3788</v>
      </c>
      <c r="J21" s="184">
        <v>-0.14499999999999999</v>
      </c>
      <c r="K21" s="184">
        <v>1.5633999999999999</v>
      </c>
      <c r="L21" s="184">
        <v>22.8765</v>
      </c>
      <c r="M21" s="184">
        <v>30.8628</v>
      </c>
      <c r="N21" s="184">
        <v>39.959299999999999</v>
      </c>
      <c r="O21" s="184">
        <v>11.6204</v>
      </c>
      <c r="P21" s="184">
        <v>12.242800000000001</v>
      </c>
      <c r="Q21" s="184">
        <v>12.549799999999999</v>
      </c>
      <c r="R21" s="184">
        <v>14.723100000000001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44319</v>
      </c>
      <c r="E22" s="184">
        <v>32.229999999999997</v>
      </c>
      <c r="F22" s="184">
        <v>6.2100000000000002E-2</v>
      </c>
      <c r="G22" s="184">
        <v>6.2100000000000002E-2</v>
      </c>
      <c r="H22" s="184">
        <v>1.3203</v>
      </c>
      <c r="I22" s="184">
        <v>2.2850000000000001</v>
      </c>
      <c r="J22" s="184">
        <v>-0.30930000000000002</v>
      </c>
      <c r="K22" s="184">
        <v>1.0979000000000001</v>
      </c>
      <c r="L22" s="184">
        <v>21.7605</v>
      </c>
      <c r="M22" s="184">
        <v>29.0749</v>
      </c>
      <c r="N22" s="184">
        <v>37.382800000000003</v>
      </c>
      <c r="O22" s="184">
        <v>10.0281</v>
      </c>
      <c r="P22" s="184">
        <v>11.024900000000001</v>
      </c>
      <c r="Q22" s="184">
        <v>10.4878</v>
      </c>
      <c r="R22" s="184">
        <v>12.8713</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44319</v>
      </c>
      <c r="E23" s="184">
        <v>153.33070000000001</v>
      </c>
      <c r="F23" s="184">
        <v>0.18640000000000001</v>
      </c>
      <c r="G23" s="184">
        <v>0.18640000000000001</v>
      </c>
      <c r="H23" s="184">
        <v>1.2358</v>
      </c>
      <c r="I23" s="184">
        <v>2.9045999999999998</v>
      </c>
      <c r="J23" s="184">
        <v>-0.1333</v>
      </c>
      <c r="K23" s="184">
        <v>1.3435999999999999</v>
      </c>
      <c r="L23" s="184">
        <v>23.265999999999998</v>
      </c>
      <c r="M23" s="184">
        <v>33.549500000000002</v>
      </c>
      <c r="N23" s="184">
        <v>44.263300000000001</v>
      </c>
      <c r="O23" s="184">
        <v>9.9368999999999996</v>
      </c>
      <c r="P23" s="184">
        <v>10.929500000000001</v>
      </c>
      <c r="Q23" s="184">
        <v>13.5991</v>
      </c>
      <c r="R23" s="184">
        <v>12.919600000000001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44319</v>
      </c>
      <c r="E24" s="184">
        <v>167.7079</v>
      </c>
      <c r="F24" s="184">
        <v>0.19420000000000001</v>
      </c>
      <c r="G24" s="184">
        <v>0.19420000000000001</v>
      </c>
      <c r="H24" s="184">
        <v>1.2546999999999999</v>
      </c>
      <c r="I24" s="184">
        <v>2.9436</v>
      </c>
      <c r="J24" s="184">
        <v>-4.5999999999999999E-2</v>
      </c>
      <c r="K24" s="184">
        <v>1.5926</v>
      </c>
      <c r="L24" s="184">
        <v>23.880199999999999</v>
      </c>
      <c r="M24" s="184">
        <v>34.552500000000002</v>
      </c>
      <c r="N24" s="184">
        <v>45.726300000000002</v>
      </c>
      <c r="O24" s="184">
        <v>11.117699999999999</v>
      </c>
      <c r="P24" s="184">
        <v>12.3125</v>
      </c>
      <c r="Q24" s="184">
        <v>14.2651</v>
      </c>
      <c r="R24" s="184">
        <v>14.076499999999999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44319</v>
      </c>
      <c r="E25" s="184">
        <v>67.528000000000006</v>
      </c>
      <c r="F25" s="184">
        <v>-4.5900000000000003E-2</v>
      </c>
      <c r="G25" s="184">
        <v>-4.5900000000000003E-2</v>
      </c>
      <c r="H25" s="184">
        <v>0.87239999999999995</v>
      </c>
      <c r="I25" s="184">
        <v>2.5825</v>
      </c>
      <c r="J25" s="184">
        <v>-0.82250000000000001</v>
      </c>
      <c r="K25" s="184">
        <v>0.69640000000000002</v>
      </c>
      <c r="L25" s="184">
        <v>23.7547</v>
      </c>
      <c r="M25" s="184">
        <v>33.175600000000003</v>
      </c>
      <c r="N25" s="184">
        <v>43.7378</v>
      </c>
      <c r="O25" s="184">
        <v>8.5776000000000003</v>
      </c>
      <c r="P25" s="184">
        <v>11.789199999999999</v>
      </c>
      <c r="Q25" s="184">
        <v>12.607900000000001</v>
      </c>
      <c r="R25" s="184">
        <v>12.1241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44319</v>
      </c>
      <c r="E26" s="184">
        <v>67.528000000000006</v>
      </c>
      <c r="F26" s="184">
        <v>-4.5900000000000003E-2</v>
      </c>
      <c r="G26" s="184">
        <v>-4.5900000000000003E-2</v>
      </c>
      <c r="H26" s="184">
        <v>0.87239999999999995</v>
      </c>
      <c r="I26" s="184">
        <v>2.5825</v>
      </c>
      <c r="J26" s="184">
        <v>-0.82250000000000001</v>
      </c>
      <c r="K26" s="184">
        <v>0.69640000000000002</v>
      </c>
      <c r="L26" s="184">
        <v>23.7547</v>
      </c>
      <c r="M26" s="184">
        <v>33.175600000000003</v>
      </c>
      <c r="N26" s="184">
        <v>43.7378</v>
      </c>
      <c r="O26" s="184">
        <v>8.9975000000000005</v>
      </c>
      <c r="P26" s="184">
        <v>12.414300000000001</v>
      </c>
      <c r="Q26" s="184">
        <v>15.4321</v>
      </c>
      <c r="R26" s="184">
        <v>12.1241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44319</v>
      </c>
      <c r="E27" s="184">
        <v>71.248000000000005</v>
      </c>
      <c r="F27" s="184">
        <v>-4.2099999999999999E-2</v>
      </c>
      <c r="G27" s="184">
        <v>-4.2099999999999999E-2</v>
      </c>
      <c r="H27" s="184">
        <v>0.88360000000000005</v>
      </c>
      <c r="I27" s="184">
        <v>2.6065999999999998</v>
      </c>
      <c r="J27" s="184">
        <v>-0.76739999999999997</v>
      </c>
      <c r="K27" s="184">
        <v>0.85209999999999997</v>
      </c>
      <c r="L27" s="184">
        <v>24.131900000000002</v>
      </c>
      <c r="M27" s="184">
        <v>33.789000000000001</v>
      </c>
      <c r="N27" s="184">
        <v>44.645400000000002</v>
      </c>
      <c r="O27" s="184">
        <v>9.3804999999999996</v>
      </c>
      <c r="P27" s="184">
        <v>12.5654</v>
      </c>
      <c r="Q27" s="184">
        <v>11.5528</v>
      </c>
      <c r="R27" s="184">
        <v>12.8203</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44319</v>
      </c>
      <c r="E28" s="184">
        <v>71.248000000000005</v>
      </c>
      <c r="F28" s="184">
        <v>-4.2099999999999999E-2</v>
      </c>
      <c r="G28" s="184">
        <v>-4.2099999999999999E-2</v>
      </c>
      <c r="H28" s="184">
        <v>0.88360000000000005</v>
      </c>
      <c r="I28" s="184">
        <v>2.6065999999999998</v>
      </c>
      <c r="J28" s="184">
        <v>-0.76739999999999997</v>
      </c>
      <c r="K28" s="184">
        <v>0.85209999999999997</v>
      </c>
      <c r="L28" s="184">
        <v>24.131900000000002</v>
      </c>
      <c r="M28" s="184">
        <v>33.789000000000001</v>
      </c>
      <c r="N28" s="184">
        <v>44.645400000000002</v>
      </c>
      <c r="O28" s="184">
        <v>9.8264999999999993</v>
      </c>
      <c r="P28" s="184">
        <v>13.436299999999999</v>
      </c>
      <c r="Q28" s="184">
        <v>15.0974</v>
      </c>
      <c r="R28" s="184">
        <v>12.8203</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44319</v>
      </c>
      <c r="E29" s="184">
        <v>14.200100000000001</v>
      </c>
      <c r="F29" s="184">
        <v>0.13400000000000001</v>
      </c>
      <c r="G29" s="184">
        <v>0.13400000000000001</v>
      </c>
      <c r="H29" s="184">
        <v>0.93610000000000004</v>
      </c>
      <c r="I29" s="184">
        <v>1.9068000000000001</v>
      </c>
      <c r="J29" s="184">
        <v>-0.68610000000000004</v>
      </c>
      <c r="K29" s="184">
        <v>-0.67779999999999996</v>
      </c>
      <c r="L29" s="184">
        <v>17.367799999999999</v>
      </c>
      <c r="M29" s="184">
        <v>25.907499999999999</v>
      </c>
      <c r="N29" s="184">
        <v>36.118000000000002</v>
      </c>
      <c r="O29" s="184"/>
      <c r="P29" s="184"/>
      <c r="Q29" s="184">
        <v>14.857200000000001</v>
      </c>
      <c r="R29" s="184">
        <v>14.0923</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44319</v>
      </c>
      <c r="E30" s="184">
        <v>13.700200000000001</v>
      </c>
      <c r="F30" s="184">
        <v>0.12130000000000001</v>
      </c>
      <c r="G30" s="184">
        <v>0.12130000000000001</v>
      </c>
      <c r="H30" s="184">
        <v>0.90739999999999998</v>
      </c>
      <c r="I30" s="184">
        <v>1.8489</v>
      </c>
      <c r="J30" s="184">
        <v>-0.81369999999999998</v>
      </c>
      <c r="K30" s="184">
        <v>-1.038</v>
      </c>
      <c r="L30" s="184">
        <v>16.505199999999999</v>
      </c>
      <c r="M30" s="184">
        <v>24.5212</v>
      </c>
      <c r="N30" s="184">
        <v>34.110599999999998</v>
      </c>
      <c r="O30" s="184"/>
      <c r="P30" s="184"/>
      <c r="Q30" s="184">
        <v>13.242699999999999</v>
      </c>
      <c r="R30" s="184">
        <v>12.447900000000001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44319</v>
      </c>
      <c r="E31" s="184">
        <v>173.44</v>
      </c>
      <c r="F31" s="184">
        <v>0.39360000000000001</v>
      </c>
      <c r="G31" s="184">
        <v>0.39360000000000001</v>
      </c>
      <c r="H31" s="184">
        <v>2.403</v>
      </c>
      <c r="I31" s="184">
        <v>3.3673000000000002</v>
      </c>
      <c r="J31" s="184">
        <v>0.59160000000000001</v>
      </c>
      <c r="K31" s="184">
        <v>5.3769999999999998</v>
      </c>
      <c r="L31" s="184">
        <v>35.7014</v>
      </c>
      <c r="M31" s="184">
        <v>38.188200000000002</v>
      </c>
      <c r="N31" s="184">
        <v>47.709099999999999</v>
      </c>
      <c r="O31" s="184">
        <v>10.8203</v>
      </c>
      <c r="P31" s="184">
        <v>13.611000000000001</v>
      </c>
      <c r="Q31" s="184">
        <v>14.1831</v>
      </c>
      <c r="R31" s="184">
        <v>13.5878</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44319</v>
      </c>
      <c r="E32" s="184">
        <v>187.91</v>
      </c>
      <c r="F32" s="184">
        <v>0.39539999999999997</v>
      </c>
      <c r="G32" s="184">
        <v>0.39539999999999997</v>
      </c>
      <c r="H32" s="184">
        <v>2.4144000000000001</v>
      </c>
      <c r="I32" s="184">
        <v>3.3893</v>
      </c>
      <c r="J32" s="184">
        <v>0.63729999999999998</v>
      </c>
      <c r="K32" s="184">
        <v>5.5022000000000002</v>
      </c>
      <c r="L32" s="184">
        <v>36.018799999999999</v>
      </c>
      <c r="M32" s="184">
        <v>38.699399999999997</v>
      </c>
      <c r="N32" s="184">
        <v>48.475000000000001</v>
      </c>
      <c r="O32" s="184">
        <v>11.578900000000001</v>
      </c>
      <c r="P32" s="184">
        <v>14.709</v>
      </c>
      <c r="Q32" s="184">
        <v>15.5807</v>
      </c>
      <c r="R32" s="184">
        <v>14.1692</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44319</v>
      </c>
      <c r="E33" s="184">
        <v>13.872</v>
      </c>
      <c r="F33" s="184">
        <v>0.43080000000000002</v>
      </c>
      <c r="G33" s="184">
        <v>0.43080000000000002</v>
      </c>
      <c r="H33" s="184">
        <v>0.97760000000000002</v>
      </c>
      <c r="I33" s="184">
        <v>2.4481999999999999</v>
      </c>
      <c r="J33" s="184">
        <v>0.32329999999999998</v>
      </c>
      <c r="K33" s="184">
        <v>1.1919999999999999</v>
      </c>
      <c r="L33" s="184">
        <v>15.734999999999999</v>
      </c>
      <c r="M33" s="184">
        <v>21.5989</v>
      </c>
      <c r="N33" s="184">
        <v>31.460699999999999</v>
      </c>
      <c r="O33" s="184">
        <v>4.2977999999999996</v>
      </c>
      <c r="P33" s="184"/>
      <c r="Q33" s="184">
        <v>7.4991000000000003</v>
      </c>
      <c r="R33" s="184">
        <v>11.0587</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44319</v>
      </c>
      <c r="E34" s="184">
        <v>14.826000000000001</v>
      </c>
      <c r="F34" s="184">
        <v>0.43830000000000002</v>
      </c>
      <c r="G34" s="184">
        <v>0.43830000000000002</v>
      </c>
      <c r="H34" s="184">
        <v>0.99460000000000004</v>
      </c>
      <c r="I34" s="184">
        <v>2.4843000000000002</v>
      </c>
      <c r="J34" s="184">
        <v>0.35670000000000002</v>
      </c>
      <c r="K34" s="184">
        <v>1.3633</v>
      </c>
      <c r="L34" s="184">
        <v>16.175699999999999</v>
      </c>
      <c r="M34" s="184">
        <v>22.329799999999999</v>
      </c>
      <c r="N34" s="184">
        <v>32.474400000000003</v>
      </c>
      <c r="O34" s="184">
        <v>5.5869</v>
      </c>
      <c r="P34" s="184"/>
      <c r="Q34" s="184">
        <v>9.0905000000000005</v>
      </c>
      <c r="R34" s="184">
        <v>12.090199999999999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44319</v>
      </c>
      <c r="E35" s="184">
        <v>15.43</v>
      </c>
      <c r="F35" s="184">
        <v>0.39040000000000002</v>
      </c>
      <c r="G35" s="184">
        <v>0.39040000000000002</v>
      </c>
      <c r="H35" s="184">
        <v>1.8482000000000001</v>
      </c>
      <c r="I35" s="184">
        <v>2.7296999999999998</v>
      </c>
      <c r="J35" s="184">
        <v>1.2466999999999999</v>
      </c>
      <c r="K35" s="184">
        <v>2.7296999999999998</v>
      </c>
      <c r="L35" s="184">
        <v>23.242799999999999</v>
      </c>
      <c r="M35" s="184">
        <v>33.941000000000003</v>
      </c>
      <c r="N35" s="184">
        <v>46.3947</v>
      </c>
      <c r="O35" s="184">
        <v>8.9536999999999995</v>
      </c>
      <c r="P35" s="184"/>
      <c r="Q35" s="184">
        <v>10.5039</v>
      </c>
      <c r="R35" s="184">
        <v>13.6592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44319</v>
      </c>
      <c r="E36" s="184">
        <v>14.42</v>
      </c>
      <c r="F36" s="184">
        <v>0.34789999999999999</v>
      </c>
      <c r="G36" s="184">
        <v>0.34789999999999999</v>
      </c>
      <c r="H36" s="184">
        <v>1.7643</v>
      </c>
      <c r="I36" s="184">
        <v>2.6335000000000002</v>
      </c>
      <c r="J36" s="184">
        <v>1.1220000000000001</v>
      </c>
      <c r="K36" s="184">
        <v>2.4148000000000001</v>
      </c>
      <c r="L36" s="184">
        <v>22.514900000000001</v>
      </c>
      <c r="M36" s="184">
        <v>32.658700000000003</v>
      </c>
      <c r="N36" s="184">
        <v>44.488999999999997</v>
      </c>
      <c r="O36" s="184">
        <v>7.4794</v>
      </c>
      <c r="P36" s="184"/>
      <c r="Q36" s="184">
        <v>8.7946000000000009</v>
      </c>
      <c r="R36" s="184">
        <v>12.204800000000001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44319</v>
      </c>
      <c r="E37" s="184">
        <v>13.5085</v>
      </c>
      <c r="F37" s="184">
        <v>0.1104</v>
      </c>
      <c r="G37" s="184">
        <v>0.1104</v>
      </c>
      <c r="H37" s="184">
        <v>0.8518</v>
      </c>
      <c r="I37" s="184">
        <v>1.5081</v>
      </c>
      <c r="J37" s="184">
        <v>-1.9681</v>
      </c>
      <c r="K37" s="184">
        <v>0.83150000000000002</v>
      </c>
      <c r="L37" s="184">
        <v>18.206299999999999</v>
      </c>
      <c r="M37" s="184">
        <v>29.024699999999999</v>
      </c>
      <c r="N37" s="184">
        <v>37.902299999999997</v>
      </c>
      <c r="O37" s="184"/>
      <c r="P37" s="184"/>
      <c r="Q37" s="184">
        <v>13.4147</v>
      </c>
      <c r="R37" s="184">
        <v>12.542899999999999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44319</v>
      </c>
      <c r="E38" s="184">
        <v>12.867900000000001</v>
      </c>
      <c r="F38" s="184">
        <v>9.3299999999999994E-2</v>
      </c>
      <c r="G38" s="184">
        <v>9.3299999999999994E-2</v>
      </c>
      <c r="H38" s="184">
        <v>0.81240000000000001</v>
      </c>
      <c r="I38" s="184">
        <v>1.4322999999999999</v>
      </c>
      <c r="J38" s="184">
        <v>-2.1385000000000001</v>
      </c>
      <c r="K38" s="184">
        <v>0.34310000000000002</v>
      </c>
      <c r="L38" s="184">
        <v>17.041599999999999</v>
      </c>
      <c r="M38" s="184">
        <v>27.115500000000001</v>
      </c>
      <c r="N38" s="184">
        <v>35.158499999999997</v>
      </c>
      <c r="O38" s="184"/>
      <c r="P38" s="184"/>
      <c r="Q38" s="184">
        <v>11.131600000000001</v>
      </c>
      <c r="R38" s="184">
        <v>10.285</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44319</v>
      </c>
      <c r="E39" s="184">
        <v>13.1884</v>
      </c>
      <c r="F39" s="184">
        <v>-7.1199999999999999E-2</v>
      </c>
      <c r="G39" s="184">
        <v>-7.1199999999999999E-2</v>
      </c>
      <c r="H39" s="184">
        <v>1.0722</v>
      </c>
      <c r="I39" s="184">
        <v>1.9921</v>
      </c>
      <c r="J39" s="184">
        <v>-0.44540000000000002</v>
      </c>
      <c r="K39" s="184">
        <v>0.26300000000000001</v>
      </c>
      <c r="L39" s="184">
        <v>16.2363</v>
      </c>
      <c r="M39" s="184">
        <v>23.7639</v>
      </c>
      <c r="N39" s="184">
        <v>33.162399999999998</v>
      </c>
      <c r="O39" s="184"/>
      <c r="P39" s="184"/>
      <c r="Q39" s="184">
        <v>10.2209</v>
      </c>
      <c r="R39" s="184">
        <v>11.9758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44319</v>
      </c>
      <c r="E40" s="184">
        <v>12.631600000000001</v>
      </c>
      <c r="F40" s="184">
        <v>-8.5400000000000004E-2</v>
      </c>
      <c r="G40" s="184">
        <v>-8.5400000000000004E-2</v>
      </c>
      <c r="H40" s="184">
        <v>1.0383</v>
      </c>
      <c r="I40" s="184">
        <v>1.9228000000000001</v>
      </c>
      <c r="J40" s="184">
        <v>-0.59960000000000002</v>
      </c>
      <c r="K40" s="184">
        <v>-0.15970000000000001</v>
      </c>
      <c r="L40" s="184">
        <v>15.260199999999999</v>
      </c>
      <c r="M40" s="184">
        <v>22.2287</v>
      </c>
      <c r="N40" s="184">
        <v>30.996500000000001</v>
      </c>
      <c r="O40" s="184"/>
      <c r="P40" s="184"/>
      <c r="Q40" s="184">
        <v>8.5617000000000001</v>
      </c>
      <c r="R40" s="184">
        <v>10.3268</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44319</v>
      </c>
      <c r="E41" s="184">
        <v>178.22598229545201</v>
      </c>
      <c r="F41" s="184">
        <v>1.1563000000000001</v>
      </c>
      <c r="G41" s="184">
        <v>1.1563000000000001</v>
      </c>
      <c r="H41" s="184">
        <v>3.702</v>
      </c>
      <c r="I41" s="184">
        <v>5.0471000000000004</v>
      </c>
      <c r="J41" s="184">
        <v>1.1431</v>
      </c>
      <c r="K41" s="184">
        <v>4.0544000000000002</v>
      </c>
      <c r="L41" s="184">
        <v>26.739699999999999</v>
      </c>
      <c r="M41" s="184">
        <v>35.259900000000002</v>
      </c>
      <c r="N41" s="184">
        <v>67.497500000000002</v>
      </c>
      <c r="O41" s="184">
        <v>10.151999999999999</v>
      </c>
      <c r="P41" s="184">
        <v>10.639200000000001</v>
      </c>
      <c r="Q41" s="184">
        <v>11.665100000000001</v>
      </c>
      <c r="R41" s="184">
        <v>13.2597</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44319</v>
      </c>
      <c r="E42" s="184">
        <v>64.812200000000004</v>
      </c>
      <c r="F42" s="184">
        <v>1.1628000000000001</v>
      </c>
      <c r="G42" s="184">
        <v>1.1628000000000001</v>
      </c>
      <c r="H42" s="184">
        <v>3.7176</v>
      </c>
      <c r="I42" s="184">
        <v>5.0787000000000004</v>
      </c>
      <c r="J42" s="184">
        <v>1.2122999999999999</v>
      </c>
      <c r="K42" s="184">
        <v>4.2525000000000004</v>
      </c>
      <c r="L42" s="184">
        <v>27.2302</v>
      </c>
      <c r="M42" s="184">
        <v>36.0503</v>
      </c>
      <c r="N42" s="184">
        <v>68.818299999999994</v>
      </c>
      <c r="O42" s="184">
        <v>11.2776</v>
      </c>
      <c r="P42" s="184">
        <v>11.4519</v>
      </c>
      <c r="Q42" s="184">
        <v>12.099299999999999</v>
      </c>
      <c r="R42" s="184">
        <v>14.2104</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44319</v>
      </c>
      <c r="E43" s="184">
        <v>34.088000000000001</v>
      </c>
      <c r="F43" s="184">
        <v>0.1028</v>
      </c>
      <c r="G43" s="184">
        <v>0.1028</v>
      </c>
      <c r="H43" s="184">
        <v>0.90880000000000005</v>
      </c>
      <c r="I43" s="184">
        <v>1.5642</v>
      </c>
      <c r="J43" s="184">
        <v>-0.1172</v>
      </c>
      <c r="K43" s="184">
        <v>4.5452000000000004</v>
      </c>
      <c r="L43" s="184">
        <v>24.9331</v>
      </c>
      <c r="M43" s="184">
        <v>38.287999999999997</v>
      </c>
      <c r="N43" s="184">
        <v>51.758499999999998</v>
      </c>
      <c r="O43" s="184">
        <v>11.8125</v>
      </c>
      <c r="P43" s="184">
        <v>13.0555</v>
      </c>
      <c r="Q43" s="184">
        <v>10.624499999999999</v>
      </c>
      <c r="R43" s="184">
        <v>17.546099999999999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44319</v>
      </c>
      <c r="E44" s="184">
        <v>37.792999999999999</v>
      </c>
      <c r="F44" s="184">
        <v>0.1166</v>
      </c>
      <c r="G44" s="184">
        <v>0.1166</v>
      </c>
      <c r="H44" s="184">
        <v>0.93740000000000001</v>
      </c>
      <c r="I44" s="184">
        <v>1.6214</v>
      </c>
      <c r="J44" s="184">
        <v>5.3E-3</v>
      </c>
      <c r="K44" s="184">
        <v>4.8844000000000003</v>
      </c>
      <c r="L44" s="184">
        <v>25.746099999999998</v>
      </c>
      <c r="M44" s="184">
        <v>39.643099999999997</v>
      </c>
      <c r="N44" s="184">
        <v>53.755099999999999</v>
      </c>
      <c r="O44" s="184">
        <v>13.2159</v>
      </c>
      <c r="P44" s="184">
        <v>14.6058</v>
      </c>
      <c r="Q44" s="184">
        <v>12.1488</v>
      </c>
      <c r="R44" s="184">
        <v>19.058800000000002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44319</v>
      </c>
      <c r="E45" s="184">
        <v>133.83653321619099</v>
      </c>
      <c r="F45" s="184">
        <v>0.10489999999999999</v>
      </c>
      <c r="G45" s="184">
        <v>0.10489999999999999</v>
      </c>
      <c r="H45" s="184">
        <v>0.91169999999999995</v>
      </c>
      <c r="I45" s="184">
        <v>1.5666</v>
      </c>
      <c r="J45" s="184">
        <v>-0.1147</v>
      </c>
      <c r="K45" s="184">
        <v>4.5454999999999997</v>
      </c>
      <c r="L45" s="184">
        <v>24.930700000000002</v>
      </c>
      <c r="M45" s="184">
        <v>38.284399999999998</v>
      </c>
      <c r="N45" s="184">
        <v>51.7607</v>
      </c>
      <c r="O45" s="184">
        <v>11.304399999999999</v>
      </c>
      <c r="P45" s="184">
        <v>12.7293</v>
      </c>
      <c r="Q45" s="184">
        <v>12.8537</v>
      </c>
      <c r="R45" s="184">
        <v>17.350899999999999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44319</v>
      </c>
      <c r="E46" s="184">
        <v>66.109954466847398</v>
      </c>
      <c r="F46" s="184">
        <v>0.1167</v>
      </c>
      <c r="G46" s="184">
        <v>0.1167</v>
      </c>
      <c r="H46" s="184">
        <v>0.93669999999999998</v>
      </c>
      <c r="I46" s="184">
        <v>1.6186</v>
      </c>
      <c r="J46" s="184">
        <v>4.3E-3</v>
      </c>
      <c r="K46" s="184">
        <v>4.8849999999999998</v>
      </c>
      <c r="L46" s="184">
        <v>25.744900000000001</v>
      </c>
      <c r="M46" s="184">
        <v>39.632399999999997</v>
      </c>
      <c r="N46" s="184">
        <v>53.743400000000001</v>
      </c>
      <c r="O46" s="184">
        <v>12.773199999999999</v>
      </c>
      <c r="P46" s="184">
        <v>14.3147</v>
      </c>
      <c r="Q46" s="184">
        <v>13.2615</v>
      </c>
      <c r="R46" s="184">
        <v>18.854600000000001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44319</v>
      </c>
      <c r="E47" s="184">
        <v>35.456000000000003</v>
      </c>
      <c r="F47" s="184">
        <v>0.2261</v>
      </c>
      <c r="G47" s="184">
        <v>0.2261</v>
      </c>
      <c r="H47" s="184">
        <v>0.87629999999999997</v>
      </c>
      <c r="I47" s="184">
        <v>1.4043000000000001</v>
      </c>
      <c r="J47" s="184">
        <v>0.37940000000000002</v>
      </c>
      <c r="K47" s="184">
        <v>1.5290999999999999</v>
      </c>
      <c r="L47" s="184">
        <v>18.174800000000001</v>
      </c>
      <c r="M47" s="184">
        <v>27.866099999999999</v>
      </c>
      <c r="N47" s="184">
        <v>39.398499999999999</v>
      </c>
      <c r="O47" s="184">
        <v>8.0988000000000007</v>
      </c>
      <c r="P47" s="184">
        <v>12.2188</v>
      </c>
      <c r="Q47" s="184">
        <v>14.4107</v>
      </c>
      <c r="R47" s="184">
        <v>12.795199999999999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44319</v>
      </c>
      <c r="E48" s="184">
        <v>32.587000000000003</v>
      </c>
      <c r="F48" s="184">
        <v>0.21840000000000001</v>
      </c>
      <c r="G48" s="184">
        <v>0.21840000000000001</v>
      </c>
      <c r="H48" s="184">
        <v>0.85729999999999995</v>
      </c>
      <c r="I48" s="184">
        <v>1.3655999999999999</v>
      </c>
      <c r="J48" s="184">
        <v>0.2893</v>
      </c>
      <c r="K48" s="184">
        <v>1.2836000000000001</v>
      </c>
      <c r="L48" s="184">
        <v>17.583200000000001</v>
      </c>
      <c r="M48" s="184">
        <v>26.886500000000002</v>
      </c>
      <c r="N48" s="184">
        <v>37.9694</v>
      </c>
      <c r="O48" s="184">
        <v>6.9889999999999999</v>
      </c>
      <c r="P48" s="184">
        <v>11.044</v>
      </c>
      <c r="Q48" s="184">
        <v>12.226800000000001</v>
      </c>
      <c r="R48" s="184">
        <v>11.6295</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44319</v>
      </c>
      <c r="E49" s="184">
        <v>120.82559999999999</v>
      </c>
      <c r="F49" s="184">
        <v>0.15459999999999999</v>
      </c>
      <c r="G49" s="184">
        <v>0.15459999999999999</v>
      </c>
      <c r="H49" s="184">
        <v>8.0000000000000004E-4</v>
      </c>
      <c r="I49" s="184">
        <v>0.37930000000000003</v>
      </c>
      <c r="J49" s="184">
        <v>-1.8248</v>
      </c>
      <c r="K49" s="184">
        <v>-1.4179999999999999</v>
      </c>
      <c r="L49" s="184">
        <v>12.132899999999999</v>
      </c>
      <c r="M49" s="184">
        <v>19.928899999999999</v>
      </c>
      <c r="N49" s="184">
        <v>25.525400000000001</v>
      </c>
      <c r="O49" s="184">
        <v>7.7958999999999996</v>
      </c>
      <c r="P49" s="184">
        <v>9.0448000000000004</v>
      </c>
      <c r="Q49" s="184">
        <v>8.5547000000000004</v>
      </c>
      <c r="R49" s="184">
        <v>9.6214999999999993</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44319</v>
      </c>
      <c r="E50" s="184">
        <v>130.9297</v>
      </c>
      <c r="F50" s="184">
        <v>0.1646</v>
      </c>
      <c r="G50" s="184">
        <v>0.1646</v>
      </c>
      <c r="H50" s="184">
        <v>2.4299999999999999E-2</v>
      </c>
      <c r="I50" s="184">
        <v>0.42649999999999999</v>
      </c>
      <c r="J50" s="184">
        <v>-1.7193000000000001</v>
      </c>
      <c r="K50" s="184">
        <v>-1.1237999999999999</v>
      </c>
      <c r="L50" s="184">
        <v>12.7979</v>
      </c>
      <c r="M50" s="184">
        <v>20.9969</v>
      </c>
      <c r="N50" s="184">
        <v>27.0306</v>
      </c>
      <c r="O50" s="184">
        <v>9.0112000000000005</v>
      </c>
      <c r="P50" s="184">
        <v>10.334300000000001</v>
      </c>
      <c r="Q50" s="184">
        <v>9.8339999999999996</v>
      </c>
      <c r="R50" s="184">
        <v>10.8261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44319</v>
      </c>
      <c r="E51" s="184">
        <v>14.567299999999999</v>
      </c>
      <c r="F51" s="184">
        <v>0.39560000000000001</v>
      </c>
      <c r="G51" s="184">
        <v>0.39560000000000001</v>
      </c>
      <c r="H51" s="184">
        <v>0.95009999999999994</v>
      </c>
      <c r="I51" s="184">
        <v>1.9947999999999999</v>
      </c>
      <c r="J51" s="184">
        <v>9.7600000000000006E-2</v>
      </c>
      <c r="K51" s="184">
        <v>4.5780000000000003</v>
      </c>
      <c r="L51" s="184">
        <v>25.867699999999999</v>
      </c>
      <c r="M51" s="184">
        <v>34.2806</v>
      </c>
      <c r="N51" s="184">
        <v>44.994399999999999</v>
      </c>
      <c r="O51" s="184"/>
      <c r="P51" s="184"/>
      <c r="Q51" s="184">
        <v>23.362300000000001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44319</v>
      </c>
      <c r="E52" s="184">
        <v>14.0952</v>
      </c>
      <c r="F52" s="184">
        <v>0.38030000000000003</v>
      </c>
      <c r="G52" s="184">
        <v>0.38030000000000003</v>
      </c>
      <c r="H52" s="184">
        <v>0.91500000000000004</v>
      </c>
      <c r="I52" s="184">
        <v>1.9235</v>
      </c>
      <c r="J52" s="184">
        <v>-6.59E-2</v>
      </c>
      <c r="K52" s="184">
        <v>4.1035000000000004</v>
      </c>
      <c r="L52" s="184">
        <v>24.726299999999998</v>
      </c>
      <c r="M52" s="184">
        <v>32.4587</v>
      </c>
      <c r="N52" s="184">
        <v>42.358499999999999</v>
      </c>
      <c r="O52" s="184"/>
      <c r="P52" s="184"/>
      <c r="Q52" s="184">
        <v>21.114799999999999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44319</v>
      </c>
      <c r="E57" s="184">
        <v>20.812999999999999</v>
      </c>
      <c r="F57" s="184">
        <v>0.10100000000000001</v>
      </c>
      <c r="G57" s="184">
        <v>0.10100000000000001</v>
      </c>
      <c r="H57" s="184">
        <v>1.4080999999999999</v>
      </c>
      <c r="I57" s="184">
        <v>2.5320999999999998</v>
      </c>
      <c r="J57" s="184">
        <v>-0.1918</v>
      </c>
      <c r="K57" s="184">
        <v>0.88219999999999998</v>
      </c>
      <c r="L57" s="184">
        <v>20.606100000000001</v>
      </c>
      <c r="M57" s="184">
        <v>28.451499999999999</v>
      </c>
      <c r="N57" s="184">
        <v>39.637700000000002</v>
      </c>
      <c r="O57" s="184">
        <v>13.430300000000001</v>
      </c>
      <c r="P57" s="184">
        <v>15.7334</v>
      </c>
      <c r="Q57" s="184">
        <v>13.552899999999999</v>
      </c>
      <c r="R57" s="184">
        <v>14.7874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44319</v>
      </c>
      <c r="E58" s="184">
        <v>18.896999999999998</v>
      </c>
      <c r="F58" s="184">
        <v>0.09</v>
      </c>
      <c r="G58" s="184">
        <v>0.09</v>
      </c>
      <c r="H58" s="184">
        <v>1.3842000000000001</v>
      </c>
      <c r="I58" s="184">
        <v>2.4782999999999999</v>
      </c>
      <c r="J58" s="184">
        <v>-0.30070000000000002</v>
      </c>
      <c r="K58" s="184">
        <v>0.5373</v>
      </c>
      <c r="L58" s="184">
        <v>19.7453</v>
      </c>
      <c r="M58" s="184">
        <v>27.055700000000002</v>
      </c>
      <c r="N58" s="184">
        <v>37.582799999999999</v>
      </c>
      <c r="O58" s="184">
        <v>11.7057</v>
      </c>
      <c r="P58" s="184">
        <v>13.7898</v>
      </c>
      <c r="Q58" s="184">
        <v>11.667199999999999</v>
      </c>
      <c r="R58" s="184">
        <v>13.0426</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44319</v>
      </c>
      <c r="E59" s="184">
        <v>14.207700000000001</v>
      </c>
      <c r="F59" s="184">
        <v>-8.8599999999999998E-2</v>
      </c>
      <c r="G59" s="184">
        <v>-8.8599999999999998E-2</v>
      </c>
      <c r="H59" s="184">
        <v>4.65E-2</v>
      </c>
      <c r="I59" s="184">
        <v>0.45319999999999999</v>
      </c>
      <c r="J59" s="184">
        <v>-1.2415</v>
      </c>
      <c r="K59" s="184">
        <v>-1.1473</v>
      </c>
      <c r="L59" s="184">
        <v>14.618</v>
      </c>
      <c r="M59" s="184">
        <v>22.82</v>
      </c>
      <c r="N59" s="184">
        <v>30.717600000000001</v>
      </c>
      <c r="O59" s="184"/>
      <c r="P59" s="184"/>
      <c r="Q59" s="184">
        <v>14.2537</v>
      </c>
      <c r="R59" s="184">
        <v>16.613700000000001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44319</v>
      </c>
      <c r="E60" s="184">
        <v>13.618</v>
      </c>
      <c r="F60" s="184">
        <v>-0.1012</v>
      </c>
      <c r="G60" s="184">
        <v>-0.1012</v>
      </c>
      <c r="H60" s="184">
        <v>1.6199999999999999E-2</v>
      </c>
      <c r="I60" s="184">
        <v>0.39589999999999997</v>
      </c>
      <c r="J60" s="184">
        <v>-1.3746</v>
      </c>
      <c r="K60" s="184">
        <v>-1.5271999999999999</v>
      </c>
      <c r="L60" s="184">
        <v>13.7165</v>
      </c>
      <c r="M60" s="184">
        <v>21.3066</v>
      </c>
      <c r="N60" s="184">
        <v>28.482600000000001</v>
      </c>
      <c r="O60" s="184"/>
      <c r="P60" s="184"/>
      <c r="Q60" s="184">
        <v>12.4307</v>
      </c>
      <c r="R60" s="184">
        <v>14.7433</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44319</v>
      </c>
      <c r="E61" s="184">
        <v>12.958600000000001</v>
      </c>
      <c r="F61" s="184">
        <v>0.12520000000000001</v>
      </c>
      <c r="G61" s="184">
        <v>0.12520000000000001</v>
      </c>
      <c r="H61" s="184">
        <v>1.6544000000000001</v>
      </c>
      <c r="I61" s="184">
        <v>2.7008999999999999</v>
      </c>
      <c r="J61" s="184">
        <v>0.81610000000000005</v>
      </c>
      <c r="K61" s="184">
        <v>1.052</v>
      </c>
      <c r="L61" s="184">
        <v>17.465900000000001</v>
      </c>
      <c r="M61" s="184">
        <v>23.023900000000001</v>
      </c>
      <c r="N61" s="184">
        <v>33.276400000000002</v>
      </c>
      <c r="O61" s="184">
        <v>9.0946999999999996</v>
      </c>
      <c r="P61" s="184"/>
      <c r="Q61" s="184">
        <v>8.9890000000000008</v>
      </c>
      <c r="R61" s="184">
        <v>9.9727999999999994</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44319</v>
      </c>
      <c r="E62" s="184">
        <v>12.3004</v>
      </c>
      <c r="F62" s="184">
        <v>0.1099</v>
      </c>
      <c r="G62" s="184">
        <v>0.1099</v>
      </c>
      <c r="H62" s="184">
        <v>1.6175999999999999</v>
      </c>
      <c r="I62" s="184">
        <v>2.6265000000000001</v>
      </c>
      <c r="J62" s="184">
        <v>0.64810000000000001</v>
      </c>
      <c r="K62" s="184">
        <v>0.58550000000000002</v>
      </c>
      <c r="L62" s="184">
        <v>16.378599999999999</v>
      </c>
      <c r="M62" s="184">
        <v>21.302099999999999</v>
      </c>
      <c r="N62" s="184">
        <v>30.7927</v>
      </c>
      <c r="O62" s="184">
        <v>7.2218</v>
      </c>
      <c r="P62" s="184"/>
      <c r="Q62" s="184">
        <v>7.1184000000000003</v>
      </c>
      <c r="R62" s="184">
        <v>8.0321999999999996</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44319</v>
      </c>
      <c r="E63" s="184">
        <v>57.174300000000002</v>
      </c>
      <c r="F63" s="184">
        <v>0.22489999999999999</v>
      </c>
      <c r="G63" s="184">
        <v>0.22489999999999999</v>
      </c>
      <c r="H63" s="184">
        <v>1.3729</v>
      </c>
      <c r="I63" s="184">
        <v>2.3794</v>
      </c>
      <c r="J63" s="184">
        <v>-2.4E-2</v>
      </c>
      <c r="K63" s="184">
        <v>3.9009</v>
      </c>
      <c r="L63" s="184">
        <v>27.217099999999999</v>
      </c>
      <c r="M63" s="184">
        <v>35.038699999999999</v>
      </c>
      <c r="N63" s="184">
        <v>47.101300000000002</v>
      </c>
      <c r="O63" s="184">
        <v>1.2278</v>
      </c>
      <c r="P63" s="184">
        <v>7.4109999999999996</v>
      </c>
      <c r="Q63" s="184">
        <v>11.584099999999999</v>
      </c>
      <c r="R63" s="184">
        <v>3.8513000000000002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44319</v>
      </c>
      <c r="E64" s="184">
        <v>62.336199999999998</v>
      </c>
      <c r="F64" s="184">
        <v>0.2319</v>
      </c>
      <c r="G64" s="184">
        <v>0.2319</v>
      </c>
      <c r="H64" s="184">
        <v>1.3895</v>
      </c>
      <c r="I64" s="184">
        <v>2.4133</v>
      </c>
      <c r="J64" s="184">
        <v>5.1499999999999997E-2</v>
      </c>
      <c r="K64" s="184">
        <v>4.1226000000000003</v>
      </c>
      <c r="L64" s="184">
        <v>27.734500000000001</v>
      </c>
      <c r="M64" s="184">
        <v>35.845700000000001</v>
      </c>
      <c r="N64" s="184">
        <v>48.274799999999999</v>
      </c>
      <c r="O64" s="184">
        <v>2.1196000000000002</v>
      </c>
      <c r="P64" s="184">
        <v>8.6463999999999999</v>
      </c>
      <c r="Q64" s="184">
        <v>11.1646</v>
      </c>
      <c r="R64" s="184">
        <v>4.6519000000000004</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44319</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44319</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44319</v>
      </c>
      <c r="E69" s="184">
        <v>85.41</v>
      </c>
      <c r="F69" s="184">
        <v>0.129</v>
      </c>
      <c r="G69" s="184">
        <v>0.129</v>
      </c>
      <c r="H69" s="184">
        <v>1.4973000000000001</v>
      </c>
      <c r="I69" s="184">
        <v>3.1896</v>
      </c>
      <c r="J69" s="184">
        <v>2.2751999999999999</v>
      </c>
      <c r="K69" s="184">
        <v>4.7847</v>
      </c>
      <c r="L69" s="184">
        <v>22.258800000000001</v>
      </c>
      <c r="M69" s="184">
        <v>29.9604</v>
      </c>
      <c r="N69" s="184">
        <v>40.963900000000002</v>
      </c>
      <c r="O69" s="184">
        <v>8.3453999999999997</v>
      </c>
      <c r="P69" s="184">
        <v>9.5975999999999999</v>
      </c>
      <c r="Q69" s="184">
        <v>13.2385</v>
      </c>
      <c r="R69" s="184">
        <v>11.7357</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44319</v>
      </c>
      <c r="E70" s="184">
        <v>95.26</v>
      </c>
      <c r="F70" s="184">
        <v>0.1472</v>
      </c>
      <c r="G70" s="184">
        <v>0.1472</v>
      </c>
      <c r="H70" s="184">
        <v>1.524</v>
      </c>
      <c r="I70" s="184">
        <v>3.2517</v>
      </c>
      <c r="J70" s="184">
        <v>2.4300999999999999</v>
      </c>
      <c r="K70" s="184">
        <v>5.2015000000000002</v>
      </c>
      <c r="L70" s="184">
        <v>23.2501</v>
      </c>
      <c r="M70" s="184">
        <v>31.5382</v>
      </c>
      <c r="N70" s="184">
        <v>43.291200000000003</v>
      </c>
      <c r="O70" s="184">
        <v>10.010999999999999</v>
      </c>
      <c r="P70" s="184">
        <v>11.227499999999999</v>
      </c>
      <c r="Q70" s="184">
        <v>12.0548</v>
      </c>
      <c r="R70" s="184">
        <v>13.546799999999999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44319</v>
      </c>
      <c r="E71" s="184">
        <v>94.84</v>
      </c>
      <c r="F71" s="184">
        <v>0.17960000000000001</v>
      </c>
      <c r="G71" s="184">
        <v>0.17960000000000001</v>
      </c>
      <c r="H71" s="184">
        <v>1.3464</v>
      </c>
      <c r="I71" s="184">
        <v>2.2092999999999998</v>
      </c>
      <c r="J71" s="184">
        <v>0</v>
      </c>
      <c r="K71" s="184">
        <v>1.3248</v>
      </c>
      <c r="L71" s="184">
        <v>21.093</v>
      </c>
      <c r="M71" s="184">
        <v>28.300899999999999</v>
      </c>
      <c r="N71" s="184">
        <v>39.717100000000002</v>
      </c>
      <c r="O71" s="184">
        <v>7.2652999999999999</v>
      </c>
      <c r="P71" s="184">
        <v>13.651199999999999</v>
      </c>
      <c r="Q71" s="184">
        <v>11.1311</v>
      </c>
      <c r="R71" s="184">
        <v>10.7719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44319</v>
      </c>
      <c r="E72" s="184">
        <v>103.42</v>
      </c>
      <c r="F72" s="184">
        <v>0.18410000000000001</v>
      </c>
      <c r="G72" s="184">
        <v>0.18410000000000001</v>
      </c>
      <c r="H72" s="184">
        <v>1.3623000000000001</v>
      </c>
      <c r="I72" s="184">
        <v>2.2543000000000002</v>
      </c>
      <c r="J72" s="184">
        <v>0.1065</v>
      </c>
      <c r="K72" s="184">
        <v>1.6213</v>
      </c>
      <c r="L72" s="184">
        <v>21.842600000000001</v>
      </c>
      <c r="M72" s="184">
        <v>29.469200000000001</v>
      </c>
      <c r="N72" s="184">
        <v>41.438699999999997</v>
      </c>
      <c r="O72" s="184">
        <v>8.5358000000000001</v>
      </c>
      <c r="P72" s="184">
        <v>15.017200000000001</v>
      </c>
      <c r="Q72" s="184">
        <v>14.0975</v>
      </c>
      <c r="R72" s="184">
        <v>12.136100000000001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44319</v>
      </c>
      <c r="E73" s="184">
        <v>225.85919999999999</v>
      </c>
      <c r="F73" s="184">
        <v>1.5713999999999999</v>
      </c>
      <c r="G73" s="184">
        <v>1.5713999999999999</v>
      </c>
      <c r="H73" s="184">
        <v>2.2787999999999999</v>
      </c>
      <c r="I73" s="184">
        <v>4.5362</v>
      </c>
      <c r="J73" s="184">
        <v>6.9725000000000001</v>
      </c>
      <c r="K73" s="184">
        <v>14.1533</v>
      </c>
      <c r="L73" s="184">
        <v>38.072200000000002</v>
      </c>
      <c r="M73" s="184">
        <v>49.421599999999998</v>
      </c>
      <c r="N73" s="184">
        <v>87.309899999999999</v>
      </c>
      <c r="O73" s="184">
        <v>20.3446</v>
      </c>
      <c r="P73" s="184">
        <v>16.881</v>
      </c>
      <c r="Q73" s="184">
        <v>16.7456</v>
      </c>
      <c r="R73" s="184">
        <v>28.408999999999999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44319</v>
      </c>
      <c r="E74" s="184">
        <v>233.57499999999999</v>
      </c>
      <c r="F74" s="184">
        <v>1.5725</v>
      </c>
      <c r="G74" s="184">
        <v>1.5725</v>
      </c>
      <c r="H74" s="184">
        <v>2.2770999999999999</v>
      </c>
      <c r="I74" s="184">
        <v>4.5365000000000002</v>
      </c>
      <c r="J74" s="184">
        <v>6.9653</v>
      </c>
      <c r="K74" s="184">
        <v>14.152200000000001</v>
      </c>
      <c r="L74" s="184">
        <v>38.176499999999997</v>
      </c>
      <c r="M74" s="184">
        <v>49.5471</v>
      </c>
      <c r="N74" s="184">
        <v>88.220500000000001</v>
      </c>
      <c r="O74" s="184">
        <v>21.421600000000002</v>
      </c>
      <c r="P74" s="184">
        <v>17.573699999999999</v>
      </c>
      <c r="Q74" s="184">
        <v>16.9391</v>
      </c>
      <c r="R74" s="184">
        <v>29.741199999999999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44319</v>
      </c>
      <c r="E75" s="184">
        <v>187.14060000000001</v>
      </c>
      <c r="F75" s="184">
        <v>0.19600000000000001</v>
      </c>
      <c r="G75" s="184">
        <v>0.19600000000000001</v>
      </c>
      <c r="H75" s="184">
        <v>1.8348</v>
      </c>
      <c r="I75" s="184">
        <v>2.3624999999999998</v>
      </c>
      <c r="J75" s="184">
        <v>0.33839999999999998</v>
      </c>
      <c r="K75" s="184">
        <v>2.1358999999999999</v>
      </c>
      <c r="L75" s="184">
        <v>22.582999999999998</v>
      </c>
      <c r="M75" s="184">
        <v>27.222999999999999</v>
      </c>
      <c r="N75" s="184">
        <v>37.3108</v>
      </c>
      <c r="O75" s="184">
        <v>11.9757</v>
      </c>
      <c r="P75" s="184">
        <v>13.723800000000001</v>
      </c>
      <c r="Q75" s="184">
        <v>15.3889</v>
      </c>
      <c r="R75" s="184">
        <v>14.4345</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44319</v>
      </c>
      <c r="E76" s="184">
        <v>83.243535508414396</v>
      </c>
      <c r="F76" s="184">
        <v>0.19600000000000001</v>
      </c>
      <c r="G76" s="184">
        <v>0.19600000000000001</v>
      </c>
      <c r="H76" s="184">
        <v>1.8347</v>
      </c>
      <c r="I76" s="184">
        <v>2.3624000000000001</v>
      </c>
      <c r="J76" s="184">
        <v>0.33839999999999998</v>
      </c>
      <c r="K76" s="184">
        <v>2.1358999999999999</v>
      </c>
      <c r="L76" s="184">
        <v>22.583300000000001</v>
      </c>
      <c r="M76" s="184">
        <v>27.223199999999999</v>
      </c>
      <c r="N76" s="184">
        <v>37.307400000000001</v>
      </c>
      <c r="O76" s="184">
        <v>11.704599999999999</v>
      </c>
      <c r="P76" s="184">
        <v>13.5549</v>
      </c>
      <c r="Q76" s="184">
        <v>15.2852</v>
      </c>
      <c r="R76" s="184">
        <v>14.2356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44319</v>
      </c>
      <c r="E77" s="184">
        <v>414.21709445766101</v>
      </c>
      <c r="F77" s="184">
        <v>0.19009999999999999</v>
      </c>
      <c r="G77" s="184">
        <v>0.19009999999999999</v>
      </c>
      <c r="H77" s="184">
        <v>1.8205</v>
      </c>
      <c r="I77" s="184">
        <v>2.3340000000000001</v>
      </c>
      <c r="J77" s="184">
        <v>0.27479999999999999</v>
      </c>
      <c r="K77" s="184">
        <v>1.9558</v>
      </c>
      <c r="L77" s="184">
        <v>22.156300000000002</v>
      </c>
      <c r="M77" s="184">
        <v>26.5823</v>
      </c>
      <c r="N77" s="184">
        <v>36.374299999999998</v>
      </c>
      <c r="O77" s="184">
        <v>11.1721</v>
      </c>
      <c r="P77" s="184">
        <v>12.735900000000001</v>
      </c>
      <c r="Q77" s="184">
        <v>15.8012</v>
      </c>
      <c r="R77" s="184">
        <v>13.700699999999999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44319</v>
      </c>
      <c r="E78" s="184">
        <v>374.33207503081798</v>
      </c>
      <c r="F78" s="184">
        <v>0.19009999999999999</v>
      </c>
      <c r="G78" s="184">
        <v>0.19009999999999999</v>
      </c>
      <c r="H78" s="184">
        <v>1.8207</v>
      </c>
      <c r="I78" s="184">
        <v>2.3342000000000001</v>
      </c>
      <c r="J78" s="184">
        <v>0.2752</v>
      </c>
      <c r="K78" s="184">
        <v>1.9563999999999999</v>
      </c>
      <c r="L78" s="184">
        <v>22.158100000000001</v>
      </c>
      <c r="M78" s="184">
        <v>26.584199999999999</v>
      </c>
      <c r="N78" s="184">
        <v>36.3767</v>
      </c>
      <c r="O78" s="184">
        <v>10.902900000000001</v>
      </c>
      <c r="P78" s="184">
        <v>12.571099999999999</v>
      </c>
      <c r="Q78" s="184">
        <v>15.3576</v>
      </c>
      <c r="R78" s="184">
        <v>13.5068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44319</v>
      </c>
      <c r="E79" s="184">
        <v>21.768000000000001</v>
      </c>
      <c r="F79" s="184">
        <v>0.2316</v>
      </c>
      <c r="G79" s="184">
        <v>0.2316</v>
      </c>
      <c r="H79" s="184">
        <v>0.55200000000000005</v>
      </c>
      <c r="I79" s="184">
        <v>1.0205</v>
      </c>
      <c r="J79" s="184">
        <v>-0.32779999999999998</v>
      </c>
      <c r="K79" s="184">
        <v>-0.29089999999999999</v>
      </c>
      <c r="L79" s="184">
        <v>16.154199999999999</v>
      </c>
      <c r="M79" s="184">
        <v>22.213899999999999</v>
      </c>
      <c r="N79" s="184">
        <v>33.122100000000003</v>
      </c>
      <c r="O79" s="184">
        <v>9.3918999999999997</v>
      </c>
      <c r="P79" s="184">
        <v>11.3058</v>
      </c>
      <c r="Q79" s="184">
        <v>11.075200000000001</v>
      </c>
      <c r="R79" s="184">
        <v>12.0588</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44319</v>
      </c>
      <c r="E80" s="184">
        <v>20.333600000000001</v>
      </c>
      <c r="F80" s="184">
        <v>0.2198</v>
      </c>
      <c r="G80" s="184">
        <v>0.2198</v>
      </c>
      <c r="H80" s="184">
        <v>0.52349999999999997</v>
      </c>
      <c r="I80" s="184">
        <v>0.96230000000000004</v>
      </c>
      <c r="J80" s="184">
        <v>-0.4592</v>
      </c>
      <c r="K80" s="184">
        <v>-0.65610000000000002</v>
      </c>
      <c r="L80" s="184">
        <v>15.2934</v>
      </c>
      <c r="M80" s="184">
        <v>20.8413</v>
      </c>
      <c r="N80" s="184">
        <v>31.0974</v>
      </c>
      <c r="O80" s="184">
        <v>7.8804999999999996</v>
      </c>
      <c r="P80" s="184">
        <v>10.102499999999999</v>
      </c>
      <c r="Q80" s="184">
        <v>10.059799999999999</v>
      </c>
      <c r="R80" s="184">
        <v>10.3774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44319</v>
      </c>
      <c r="E81" s="184">
        <v>112.6682</v>
      </c>
      <c r="F81" s="184">
        <v>0.32700000000000001</v>
      </c>
      <c r="G81" s="184">
        <v>0.32700000000000001</v>
      </c>
      <c r="H81" s="184">
        <v>1.2258</v>
      </c>
      <c r="I81" s="184">
        <v>2.266</v>
      </c>
      <c r="J81" s="184">
        <v>-0.31569999999999998</v>
      </c>
      <c r="K81" s="184">
        <v>0.57899999999999996</v>
      </c>
      <c r="L81" s="184">
        <v>19.411200000000001</v>
      </c>
      <c r="M81" s="184">
        <v>24.857099999999999</v>
      </c>
      <c r="N81" s="184">
        <v>34.174700000000001</v>
      </c>
      <c r="O81" s="184">
        <v>9.6128</v>
      </c>
      <c r="P81" s="184">
        <v>12.6473</v>
      </c>
      <c r="Q81" s="184">
        <v>12.288500000000001</v>
      </c>
      <c r="R81" s="184">
        <v>11.752000000000001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44319</v>
      </c>
      <c r="E82" s="184">
        <v>120.9562</v>
      </c>
      <c r="F82" s="184">
        <v>0.33750000000000002</v>
      </c>
      <c r="G82" s="184">
        <v>0.33750000000000002</v>
      </c>
      <c r="H82" s="184">
        <v>1.2507999999999999</v>
      </c>
      <c r="I82" s="184">
        <v>2.3161999999999998</v>
      </c>
      <c r="J82" s="184">
        <v>-0.20380000000000001</v>
      </c>
      <c r="K82" s="184">
        <v>0.89390000000000003</v>
      </c>
      <c r="L82" s="184">
        <v>20.131699999999999</v>
      </c>
      <c r="M82" s="184">
        <v>25.954599999999999</v>
      </c>
      <c r="N82" s="184">
        <v>35.723199999999999</v>
      </c>
      <c r="O82" s="184">
        <v>10.897500000000001</v>
      </c>
      <c r="P82" s="184">
        <v>13.8917</v>
      </c>
      <c r="Q82" s="184">
        <v>11.102600000000001</v>
      </c>
      <c r="R82" s="184">
        <v>12.914300000000001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44319</v>
      </c>
      <c r="E83" s="184">
        <v>277.99380000000002</v>
      </c>
      <c r="F83" s="184">
        <v>0.30809999999999998</v>
      </c>
      <c r="G83" s="184">
        <v>0.30809999999999998</v>
      </c>
      <c r="H83" s="184">
        <v>1.4518</v>
      </c>
      <c r="I83" s="184">
        <v>2.0333999999999999</v>
      </c>
      <c r="J83" s="184">
        <v>-1.3848</v>
      </c>
      <c r="K83" s="184">
        <v>0.95699999999999996</v>
      </c>
      <c r="L83" s="184">
        <v>21.029199999999999</v>
      </c>
      <c r="M83" s="184">
        <v>28.375800000000002</v>
      </c>
      <c r="N83" s="184">
        <v>38.960799999999999</v>
      </c>
      <c r="O83" s="184">
        <v>8.6807999999999996</v>
      </c>
      <c r="P83" s="184">
        <v>10.5298</v>
      </c>
      <c r="Q83" s="184">
        <v>13.151199999999999</v>
      </c>
      <c r="R83" s="184">
        <v>11.1494</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44319</v>
      </c>
      <c r="E84" s="184">
        <v>351.10934729514298</v>
      </c>
      <c r="F84" s="184">
        <v>0.3004</v>
      </c>
      <c r="G84" s="184">
        <v>0.3004</v>
      </c>
      <c r="H84" s="184">
        <v>1.4332</v>
      </c>
      <c r="I84" s="184">
        <v>1.9961</v>
      </c>
      <c r="J84" s="184">
        <v>-1.4671000000000001</v>
      </c>
      <c r="K84" s="184">
        <v>0.71</v>
      </c>
      <c r="L84" s="184">
        <v>20.413499999999999</v>
      </c>
      <c r="M84" s="184">
        <v>27.390599999999999</v>
      </c>
      <c r="N84" s="184">
        <v>37.518500000000003</v>
      </c>
      <c r="O84" s="184">
        <v>7.4065000000000003</v>
      </c>
      <c r="P84" s="184">
        <v>9.2520000000000007</v>
      </c>
      <c r="Q84" s="184">
        <v>14.9215</v>
      </c>
      <c r="R84" s="184">
        <v>10.0031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44319</v>
      </c>
      <c r="E85" s="184">
        <v>10.68</v>
      </c>
      <c r="F85" s="184">
        <v>0.18759999999999999</v>
      </c>
      <c r="G85" s="184">
        <v>0.18759999999999999</v>
      </c>
      <c r="H85" s="184">
        <v>1.1364000000000001</v>
      </c>
      <c r="I85" s="184">
        <v>1.9084000000000001</v>
      </c>
      <c r="J85" s="184">
        <v>-0.46600000000000003</v>
      </c>
      <c r="K85" s="184">
        <v>1.8111999999999999</v>
      </c>
      <c r="L85" s="184"/>
      <c r="M85" s="184"/>
      <c r="N85" s="184"/>
      <c r="O85" s="184"/>
      <c r="P85" s="184"/>
      <c r="Q85" s="184">
        <v>6.8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44319</v>
      </c>
      <c r="E86" s="184">
        <v>10.63</v>
      </c>
      <c r="F86" s="184">
        <v>0.1885</v>
      </c>
      <c r="G86" s="184">
        <v>0.1885</v>
      </c>
      <c r="H86" s="184">
        <v>1.0456000000000001</v>
      </c>
      <c r="I86" s="184">
        <v>1.8199000000000001</v>
      </c>
      <c r="J86" s="184">
        <v>-0.6542</v>
      </c>
      <c r="K86" s="184">
        <v>1.5282</v>
      </c>
      <c r="L86" s="184"/>
      <c r="M86" s="184"/>
      <c r="N86" s="184"/>
      <c r="O86" s="184"/>
      <c r="P86" s="184"/>
      <c r="Q86" s="184">
        <v>6.3</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44319</v>
      </c>
      <c r="E87" s="184">
        <v>219.4435</v>
      </c>
      <c r="F87" s="184">
        <v>0.2445</v>
      </c>
      <c r="G87" s="184">
        <v>0.2445</v>
      </c>
      <c r="H87" s="184">
        <v>1.4288000000000001</v>
      </c>
      <c r="I87" s="184">
        <v>2.8359000000000001</v>
      </c>
      <c r="J87" s="184">
        <v>0.74009999999999998</v>
      </c>
      <c r="K87" s="184">
        <v>2.9992000000000001</v>
      </c>
      <c r="L87" s="184">
        <v>25.886700000000001</v>
      </c>
      <c r="M87" s="184">
        <v>33.427399999999999</v>
      </c>
      <c r="N87" s="184">
        <v>48.164000000000001</v>
      </c>
      <c r="O87" s="184">
        <v>7.9343000000000004</v>
      </c>
      <c r="P87" s="184">
        <v>11.679</v>
      </c>
      <c r="Q87" s="184">
        <v>11.555199999999999</v>
      </c>
      <c r="R87" s="184">
        <v>12.544600000000001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44319</v>
      </c>
      <c r="E88" s="184">
        <v>214.82628130043801</v>
      </c>
      <c r="F88" s="184">
        <v>0.2392</v>
      </c>
      <c r="G88" s="184">
        <v>0.2392</v>
      </c>
      <c r="H88" s="184">
        <v>1.4161999999999999</v>
      </c>
      <c r="I88" s="184">
        <v>2.8098999999999998</v>
      </c>
      <c r="J88" s="184">
        <v>0.68130000000000002</v>
      </c>
      <c r="K88" s="184">
        <v>2.8311999999999999</v>
      </c>
      <c r="L88" s="184">
        <v>25.4712</v>
      </c>
      <c r="M88" s="184">
        <v>32.640599999999999</v>
      </c>
      <c r="N88" s="184">
        <v>47.020299999999999</v>
      </c>
      <c r="O88" s="184">
        <v>7.1649000000000003</v>
      </c>
      <c r="P88" s="184">
        <v>10.8988</v>
      </c>
      <c r="Q88" s="184">
        <v>12.3446</v>
      </c>
      <c r="R88" s="184">
        <v>11.723100000000001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0.24016315789473686</v>
      </c>
      <c r="G89" s="186">
        <v>0.24016315789473686</v>
      </c>
      <c r="H89" s="186">
        <v>1.3156342105263157</v>
      </c>
      <c r="I89" s="186">
        <v>2.334081578947369</v>
      </c>
      <c r="J89" s="186">
        <v>0.23361184210526317</v>
      </c>
      <c r="K89" s="186">
        <v>2.3345447368421057</v>
      </c>
      <c r="L89" s="186">
        <v>21.446636486486494</v>
      </c>
      <c r="M89" s="186">
        <v>29.657352702702696</v>
      </c>
      <c r="N89" s="186">
        <v>41.260236486486498</v>
      </c>
      <c r="O89" s="186">
        <v>9.833594999999999</v>
      </c>
      <c r="P89" s="186">
        <v>12.357553999999999</v>
      </c>
      <c r="Q89" s="186">
        <v>12.347880263157895</v>
      </c>
      <c r="R89" s="186">
        <v>13.67248571428571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0.18185000000000001</v>
      </c>
      <c r="G90" s="186">
        <v>0.18185000000000001</v>
      </c>
      <c r="H90" s="186">
        <v>1.3006500000000001</v>
      </c>
      <c r="I90" s="186">
        <v>2.3341000000000003</v>
      </c>
      <c r="J90" s="186">
        <v>-3.5000000000000003E-2</v>
      </c>
      <c r="K90" s="186">
        <v>1.5286499999999998</v>
      </c>
      <c r="L90" s="186">
        <v>22.054949999999998</v>
      </c>
      <c r="M90" s="186">
        <v>29.049799999999998</v>
      </c>
      <c r="N90" s="186">
        <v>39.677400000000006</v>
      </c>
      <c r="O90" s="186">
        <v>9.5023499999999999</v>
      </c>
      <c r="P90" s="186">
        <v>12.3634</v>
      </c>
      <c r="Q90" s="186">
        <v>12.3644</v>
      </c>
      <c r="R90" s="186">
        <v>12.892800000000001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7"/>
      <c r="B91" s="127"/>
      <c r="C91" s="127"/>
      <c r="D91" s="129"/>
      <c r="E91" s="130"/>
      <c r="F91" s="130"/>
      <c r="G91" s="130"/>
      <c r="H91" s="130"/>
      <c r="I91" s="130"/>
      <c r="J91" s="130"/>
      <c r="K91" s="130"/>
      <c r="L91" s="130"/>
      <c r="M91" s="130"/>
      <c r="N91" s="130"/>
      <c r="O91" s="130"/>
      <c r="P91" s="130"/>
      <c r="Q91" s="130"/>
      <c r="R91" s="130"/>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44319</v>
      </c>
      <c r="E93" s="184">
        <v>20.891999999999999</v>
      </c>
      <c r="F93" s="184">
        <v>-5.6399999999999999E-2</v>
      </c>
      <c r="G93" s="184">
        <v>-5.6399999999999999E-2</v>
      </c>
      <c r="H93" s="184">
        <v>-1.29E-2</v>
      </c>
      <c r="I93" s="184">
        <v>7.0400000000000004E-2</v>
      </c>
      <c r="J93" s="184">
        <v>0.44130000000000003</v>
      </c>
      <c r="K93" s="184">
        <v>1.0838000000000001</v>
      </c>
      <c r="L93" s="184">
        <v>1.7746999999999999</v>
      </c>
      <c r="M93" s="184">
        <v>2.7103000000000002</v>
      </c>
      <c r="N93" s="184">
        <v>3.3551000000000002</v>
      </c>
      <c r="O93" s="184">
        <v>5.1948999999999996</v>
      </c>
      <c r="P93" s="184">
        <v>5.5201000000000002</v>
      </c>
      <c r="Q93" s="184">
        <v>6.4522000000000004</v>
      </c>
      <c r="R93" s="184">
        <v>4.7187000000000001</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44319</v>
      </c>
      <c r="E94" s="184">
        <v>21.875</v>
      </c>
      <c r="F94" s="184">
        <v>-5.0700000000000002E-2</v>
      </c>
      <c r="G94" s="184">
        <v>-5.0700000000000002E-2</v>
      </c>
      <c r="H94" s="184">
        <v>-5.0000000000000001E-4</v>
      </c>
      <c r="I94" s="184">
        <v>9.5200000000000007E-2</v>
      </c>
      <c r="J94" s="184">
        <v>0.49890000000000001</v>
      </c>
      <c r="K94" s="184">
        <v>1.2413000000000001</v>
      </c>
      <c r="L94" s="184">
        <v>2.0899000000000001</v>
      </c>
      <c r="M94" s="184">
        <v>3.1844000000000001</v>
      </c>
      <c r="N94" s="184">
        <v>3.9929000000000001</v>
      </c>
      <c r="O94" s="184">
        <v>5.8257000000000003</v>
      </c>
      <c r="P94" s="184">
        <v>6.1668000000000003</v>
      </c>
      <c r="Q94" s="184">
        <v>7.1844000000000001</v>
      </c>
      <c r="R94" s="184">
        <v>5.3457999999999997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44319</v>
      </c>
      <c r="E95" s="184">
        <v>15.507999999999999</v>
      </c>
      <c r="F95" s="184">
        <v>-2.9000000000000001E-2</v>
      </c>
      <c r="G95" s="184">
        <v>-2.9000000000000001E-2</v>
      </c>
      <c r="H95" s="184">
        <v>-8.9999999999999993E-3</v>
      </c>
      <c r="I95" s="184">
        <v>0.11749999999999999</v>
      </c>
      <c r="J95" s="184">
        <v>0.45340000000000003</v>
      </c>
      <c r="K95" s="184">
        <v>1.1538999999999999</v>
      </c>
      <c r="L95" s="184">
        <v>2.0223</v>
      </c>
      <c r="M95" s="184">
        <v>3.0788000000000002</v>
      </c>
      <c r="N95" s="184">
        <v>3.8769999999999998</v>
      </c>
      <c r="O95" s="184">
        <v>5.8418999999999999</v>
      </c>
      <c r="P95" s="184">
        <v>6.3037000000000001</v>
      </c>
      <c r="Q95" s="184">
        <v>6.7438000000000002</v>
      </c>
      <c r="R95" s="184">
        <v>5.3258999999999999</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44319</v>
      </c>
      <c r="E96" s="184">
        <v>14.7021</v>
      </c>
      <c r="F96" s="184">
        <v>-3.4700000000000002E-2</v>
      </c>
      <c r="G96" s="184">
        <v>-3.4700000000000002E-2</v>
      </c>
      <c r="H96" s="184">
        <v>-2.3099999999999999E-2</v>
      </c>
      <c r="I96" s="184">
        <v>8.9200000000000002E-2</v>
      </c>
      <c r="J96" s="184">
        <v>0.38779999999999998</v>
      </c>
      <c r="K96" s="184">
        <v>0.96899999999999997</v>
      </c>
      <c r="L96" s="184">
        <v>1.6418999999999999</v>
      </c>
      <c r="M96" s="184">
        <v>2.4994000000000001</v>
      </c>
      <c r="N96" s="184">
        <v>3.0945</v>
      </c>
      <c r="O96" s="184">
        <v>5.0594000000000001</v>
      </c>
      <c r="P96" s="184">
        <v>5.4848999999999997</v>
      </c>
      <c r="Q96" s="184">
        <v>5.8998999999999997</v>
      </c>
      <c r="R96" s="184">
        <v>4.5583</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44319</v>
      </c>
      <c r="E97" s="184">
        <v>13.041</v>
      </c>
      <c r="F97" s="184">
        <v>-3.8300000000000001E-2</v>
      </c>
      <c r="G97" s="184">
        <v>-3.8300000000000001E-2</v>
      </c>
      <c r="H97" s="184">
        <v>0</v>
      </c>
      <c r="I97" s="184">
        <v>9.2100000000000001E-2</v>
      </c>
      <c r="J97" s="184">
        <v>0.4622</v>
      </c>
      <c r="K97" s="184">
        <v>1.1715</v>
      </c>
      <c r="L97" s="184">
        <v>2.0741999999999998</v>
      </c>
      <c r="M97" s="184">
        <v>3.2378</v>
      </c>
      <c r="N97" s="184">
        <v>3.9621</v>
      </c>
      <c r="O97" s="184">
        <v>6.0023</v>
      </c>
      <c r="P97" s="184"/>
      <c r="Q97" s="184">
        <v>6.2968999999999999</v>
      </c>
      <c r="R97" s="184">
        <v>5.5270000000000001</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44319</v>
      </c>
      <c r="E98" s="184">
        <v>12.71</v>
      </c>
      <c r="F98" s="184">
        <v>-3.9300000000000002E-2</v>
      </c>
      <c r="G98" s="184">
        <v>-3.9300000000000002E-2</v>
      </c>
      <c r="H98" s="184">
        <v>-1.5699999999999999E-2</v>
      </c>
      <c r="I98" s="184">
        <v>7.0900000000000005E-2</v>
      </c>
      <c r="J98" s="184">
        <v>0.4108</v>
      </c>
      <c r="K98" s="184">
        <v>1.0093000000000001</v>
      </c>
      <c r="L98" s="184">
        <v>1.7533000000000001</v>
      </c>
      <c r="M98" s="184">
        <v>2.7568999999999999</v>
      </c>
      <c r="N98" s="184">
        <v>3.3165</v>
      </c>
      <c r="O98" s="184">
        <v>5.3783000000000003</v>
      </c>
      <c r="P98" s="184"/>
      <c r="Q98" s="184">
        <v>5.6703000000000001</v>
      </c>
      <c r="R98" s="184">
        <v>4.9082999999999997</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44319</v>
      </c>
      <c r="E99" s="184">
        <v>11.4893</v>
      </c>
      <c r="F99" s="184">
        <v>8.9999999999999998E-4</v>
      </c>
      <c r="G99" s="184">
        <v>8.9999999999999998E-4</v>
      </c>
      <c r="H99" s="184">
        <v>-1.9099999999999999E-2</v>
      </c>
      <c r="I99" s="184">
        <v>8.1000000000000003E-2</v>
      </c>
      <c r="J99" s="184">
        <v>0.41870000000000002</v>
      </c>
      <c r="K99" s="184">
        <v>0.8196</v>
      </c>
      <c r="L99" s="184">
        <v>1.3389</v>
      </c>
      <c r="M99" s="184">
        <v>2.3418000000000001</v>
      </c>
      <c r="N99" s="184">
        <v>3.1095999999999999</v>
      </c>
      <c r="O99" s="184"/>
      <c r="P99" s="184"/>
      <c r="Q99" s="184">
        <v>4.9443999999999999</v>
      </c>
      <c r="R99" s="184">
        <v>4.3274999999999997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44319</v>
      </c>
      <c r="E100" s="184">
        <v>11.2591</v>
      </c>
      <c r="F100" s="184">
        <v>-5.3E-3</v>
      </c>
      <c r="G100" s="184">
        <v>-5.3E-3</v>
      </c>
      <c r="H100" s="184">
        <v>-3.3700000000000001E-2</v>
      </c>
      <c r="I100" s="184">
        <v>5.1499999999999997E-2</v>
      </c>
      <c r="J100" s="184">
        <v>0.3503</v>
      </c>
      <c r="K100" s="184">
        <v>0.62739999999999996</v>
      </c>
      <c r="L100" s="184">
        <v>0.94589999999999996</v>
      </c>
      <c r="M100" s="184">
        <v>1.7450000000000001</v>
      </c>
      <c r="N100" s="184">
        <v>2.3033999999999999</v>
      </c>
      <c r="O100" s="184"/>
      <c r="P100" s="184"/>
      <c r="Q100" s="184">
        <v>4.2085999999999997</v>
      </c>
      <c r="R100" s="184">
        <v>3.5394000000000001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44319</v>
      </c>
      <c r="E101" s="184">
        <v>12.026999999999999</v>
      </c>
      <c r="F101" s="184">
        <v>-6.6500000000000004E-2</v>
      </c>
      <c r="G101" s="184">
        <v>-6.6500000000000004E-2</v>
      </c>
      <c r="H101" s="184">
        <v>-1.66E-2</v>
      </c>
      <c r="I101" s="184">
        <v>8.3199999999999996E-2</v>
      </c>
      <c r="J101" s="184">
        <v>0.45100000000000001</v>
      </c>
      <c r="K101" s="184">
        <v>0.99929999999999997</v>
      </c>
      <c r="L101" s="184">
        <v>1.7770999999999999</v>
      </c>
      <c r="M101" s="184">
        <v>2.9091999999999998</v>
      </c>
      <c r="N101" s="184">
        <v>3.7168000000000001</v>
      </c>
      <c r="O101" s="184">
        <v>5.7304000000000004</v>
      </c>
      <c r="P101" s="184"/>
      <c r="Q101" s="184">
        <v>5.8044000000000002</v>
      </c>
      <c r="R101" s="184">
        <v>5.2140000000000004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44319</v>
      </c>
      <c r="E102" s="184">
        <v>11.792999999999999</v>
      </c>
      <c r="F102" s="184">
        <v>-6.7799999999999999E-2</v>
      </c>
      <c r="G102" s="184">
        <v>-6.7799999999999999E-2</v>
      </c>
      <c r="H102" s="184">
        <v>-2.5399999999999999E-2</v>
      </c>
      <c r="I102" s="184">
        <v>5.9400000000000001E-2</v>
      </c>
      <c r="J102" s="184">
        <v>0.40010000000000001</v>
      </c>
      <c r="K102" s="184">
        <v>0.86380000000000001</v>
      </c>
      <c r="L102" s="184">
        <v>1.4975000000000001</v>
      </c>
      <c r="M102" s="184">
        <v>2.4676</v>
      </c>
      <c r="N102" s="184">
        <v>3.1126999999999998</v>
      </c>
      <c r="O102" s="184">
        <v>5.1028000000000002</v>
      </c>
      <c r="P102" s="184"/>
      <c r="Q102" s="184">
        <v>5.1707999999999998</v>
      </c>
      <c r="R102" s="184">
        <v>4.5963000000000003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44319</v>
      </c>
      <c r="E103" s="184">
        <v>15.8118</v>
      </c>
      <c r="F103" s="184">
        <v>-4.2999999999999997E-2</v>
      </c>
      <c r="G103" s="184">
        <v>-4.2999999999999997E-2</v>
      </c>
      <c r="H103" s="184">
        <v>1.5800000000000002E-2</v>
      </c>
      <c r="I103" s="184">
        <v>9.7500000000000003E-2</v>
      </c>
      <c r="J103" s="184">
        <v>0.45679999999999998</v>
      </c>
      <c r="K103" s="184">
        <v>1.1567000000000001</v>
      </c>
      <c r="L103" s="184">
        <v>2.0386000000000002</v>
      </c>
      <c r="M103" s="184">
        <v>3.1758000000000002</v>
      </c>
      <c r="N103" s="184">
        <v>3.9592999999999998</v>
      </c>
      <c r="O103" s="184">
        <v>6.0350999999999999</v>
      </c>
      <c r="P103" s="184">
        <v>6.3752000000000004</v>
      </c>
      <c r="Q103" s="184">
        <v>6.9123999999999999</v>
      </c>
      <c r="R103" s="184">
        <v>5.5949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44319</v>
      </c>
      <c r="E104" s="184">
        <v>15.171900000000001</v>
      </c>
      <c r="F104" s="184">
        <v>-4.8800000000000003E-2</v>
      </c>
      <c r="G104" s="184">
        <v>-4.8800000000000003E-2</v>
      </c>
      <c r="H104" s="184">
        <v>1.2999999999999999E-3</v>
      </c>
      <c r="I104" s="184">
        <v>6.9900000000000004E-2</v>
      </c>
      <c r="J104" s="184">
        <v>0.39240000000000003</v>
      </c>
      <c r="K104" s="184">
        <v>0.98170000000000002</v>
      </c>
      <c r="L104" s="184">
        <v>1.6829000000000001</v>
      </c>
      <c r="M104" s="184">
        <v>2.6328</v>
      </c>
      <c r="N104" s="184">
        <v>3.2136999999999998</v>
      </c>
      <c r="O104" s="184">
        <v>5.2965</v>
      </c>
      <c r="P104" s="184">
        <v>5.6557000000000004</v>
      </c>
      <c r="Q104" s="184">
        <v>6.27</v>
      </c>
      <c r="R104" s="184">
        <v>4.84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44319</v>
      </c>
      <c r="E105" s="184">
        <v>24.571000000000002</v>
      </c>
      <c r="F105" s="184">
        <v>-2.0299999999999999E-2</v>
      </c>
      <c r="G105" s="184">
        <v>-2.0299999999999999E-2</v>
      </c>
      <c r="H105" s="184">
        <v>0</v>
      </c>
      <c r="I105" s="184">
        <v>0.11409999999999999</v>
      </c>
      <c r="J105" s="184">
        <v>0.49080000000000001</v>
      </c>
      <c r="K105" s="184">
        <v>1.1069</v>
      </c>
      <c r="L105" s="184">
        <v>1.984</v>
      </c>
      <c r="M105" s="184">
        <v>3.1267999999999998</v>
      </c>
      <c r="N105" s="184">
        <v>3.7364000000000002</v>
      </c>
      <c r="O105" s="184">
        <v>5.4093999999999998</v>
      </c>
      <c r="P105" s="184">
        <v>5.8299000000000003</v>
      </c>
      <c r="Q105" s="184">
        <v>6.6947999999999999</v>
      </c>
      <c r="R105" s="184">
        <v>4.9945000000000004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44319</v>
      </c>
      <c r="E106" s="184">
        <v>24.074999999999999</v>
      </c>
      <c r="F106" s="184">
        <v>-2.4899999999999999E-2</v>
      </c>
      <c r="G106" s="184">
        <v>-2.4899999999999999E-2</v>
      </c>
      <c r="H106" s="184">
        <v>-8.3000000000000001E-3</v>
      </c>
      <c r="I106" s="184">
        <v>9.5600000000000004E-2</v>
      </c>
      <c r="J106" s="184">
        <v>0.44219999999999998</v>
      </c>
      <c r="K106" s="184">
        <v>0.97299999999999998</v>
      </c>
      <c r="L106" s="184">
        <v>1.7110000000000001</v>
      </c>
      <c r="M106" s="184">
        <v>2.7046999999999999</v>
      </c>
      <c r="N106" s="184">
        <v>3.1623999999999999</v>
      </c>
      <c r="O106" s="184">
        <v>4.8659999999999997</v>
      </c>
      <c r="P106" s="184">
        <v>5.2892999999999999</v>
      </c>
      <c r="Q106" s="184">
        <v>6.7054999999999998</v>
      </c>
      <c r="R106" s="184">
        <v>4.4374000000000002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44319</v>
      </c>
      <c r="E107" s="184">
        <v>15.500999999999999</v>
      </c>
      <c r="F107" s="184">
        <v>-2.58E-2</v>
      </c>
      <c r="G107" s="184">
        <v>-2.58E-2</v>
      </c>
      <c r="H107" s="184">
        <v>0</v>
      </c>
      <c r="I107" s="184">
        <v>0.10979999999999999</v>
      </c>
      <c r="J107" s="184">
        <v>0.48620000000000002</v>
      </c>
      <c r="K107" s="184">
        <v>1.1023000000000001</v>
      </c>
      <c r="L107" s="184">
        <v>1.9870000000000001</v>
      </c>
      <c r="M107" s="184">
        <v>3.1269</v>
      </c>
      <c r="N107" s="184">
        <v>3.7342</v>
      </c>
      <c r="O107" s="184">
        <v>5.4120999999999997</v>
      </c>
      <c r="P107" s="184">
        <v>5.8331999999999997</v>
      </c>
      <c r="Q107" s="184">
        <v>6.3719000000000001</v>
      </c>
      <c r="R107" s="184">
        <v>4.9924999999999997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44319</v>
      </c>
      <c r="E108" s="184">
        <v>26.905899999999999</v>
      </c>
      <c r="F108" s="184">
        <v>-3.7900000000000003E-2</v>
      </c>
      <c r="G108" s="184">
        <v>-3.7900000000000003E-2</v>
      </c>
      <c r="H108" s="184">
        <v>-9.2999999999999992E-3</v>
      </c>
      <c r="I108" s="184">
        <v>8.8900000000000007E-2</v>
      </c>
      <c r="J108" s="184">
        <v>0.45100000000000001</v>
      </c>
      <c r="K108" s="184">
        <v>1.0109999999999999</v>
      </c>
      <c r="L108" s="184">
        <v>1.7075</v>
      </c>
      <c r="M108" s="184">
        <v>2.6892</v>
      </c>
      <c r="N108" s="184">
        <v>3.3494999999999999</v>
      </c>
      <c r="O108" s="184">
        <v>5.1947000000000001</v>
      </c>
      <c r="P108" s="184">
        <v>5.5514000000000001</v>
      </c>
      <c r="Q108" s="184">
        <v>7.1403999999999996</v>
      </c>
      <c r="R108" s="184">
        <v>4.6772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44319</v>
      </c>
      <c r="E109" s="184">
        <v>28.176400000000001</v>
      </c>
      <c r="F109" s="184">
        <v>-3.3399999999999999E-2</v>
      </c>
      <c r="G109" s="184">
        <v>-3.3399999999999999E-2</v>
      </c>
      <c r="H109" s="184">
        <v>1.1000000000000001E-3</v>
      </c>
      <c r="I109" s="184">
        <v>0.1094</v>
      </c>
      <c r="J109" s="184">
        <v>0.49759999999999999</v>
      </c>
      <c r="K109" s="184">
        <v>1.1415</v>
      </c>
      <c r="L109" s="184">
        <v>1.9750000000000001</v>
      </c>
      <c r="M109" s="184">
        <v>3.097</v>
      </c>
      <c r="N109" s="184">
        <v>3.8957000000000002</v>
      </c>
      <c r="O109" s="184">
        <v>5.7866999999999997</v>
      </c>
      <c r="P109" s="184">
        <v>6.1700999999999997</v>
      </c>
      <c r="Q109" s="184">
        <v>7.2873000000000001</v>
      </c>
      <c r="R109" s="184">
        <v>5.2454000000000001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44319</v>
      </c>
      <c r="E110" s="184">
        <v>26.863199999999999</v>
      </c>
      <c r="F110" s="184">
        <v>-3.3500000000000002E-2</v>
      </c>
      <c r="G110" s="184">
        <v>-3.3500000000000002E-2</v>
      </c>
      <c r="H110" s="184">
        <v>-1.8599999999999998E-2</v>
      </c>
      <c r="I110" s="184">
        <v>7.0400000000000004E-2</v>
      </c>
      <c r="J110" s="184">
        <v>0.43480000000000002</v>
      </c>
      <c r="K110" s="184">
        <v>1.0954999999999999</v>
      </c>
      <c r="L110" s="184">
        <v>1.9321999999999999</v>
      </c>
      <c r="M110" s="184">
        <v>3.0891999999999999</v>
      </c>
      <c r="N110" s="184">
        <v>3.8934000000000002</v>
      </c>
      <c r="O110" s="184">
        <v>5.8308</v>
      </c>
      <c r="P110" s="184">
        <v>6.1360999999999999</v>
      </c>
      <c r="Q110" s="184">
        <v>7.1501000000000001</v>
      </c>
      <c r="R110" s="184">
        <v>5.1976000000000004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44319</v>
      </c>
      <c r="E111" s="184">
        <v>25.558700000000002</v>
      </c>
      <c r="F111" s="184">
        <v>-3.9100000000000003E-2</v>
      </c>
      <c r="G111" s="184">
        <v>-3.9100000000000003E-2</v>
      </c>
      <c r="H111" s="184">
        <v>-3.1699999999999999E-2</v>
      </c>
      <c r="I111" s="184">
        <v>4.4200000000000003E-2</v>
      </c>
      <c r="J111" s="184">
        <v>0.37619999999999998</v>
      </c>
      <c r="K111" s="184">
        <v>0.94310000000000005</v>
      </c>
      <c r="L111" s="184">
        <v>1.5934999999999999</v>
      </c>
      <c r="M111" s="184">
        <v>2.5501999999999998</v>
      </c>
      <c r="N111" s="184">
        <v>3.1395</v>
      </c>
      <c r="O111" s="184">
        <v>5.0787000000000004</v>
      </c>
      <c r="P111" s="184">
        <v>5.4298000000000002</v>
      </c>
      <c r="Q111" s="184">
        <v>6.7455999999999996</v>
      </c>
      <c r="R111" s="184">
        <v>4.4447999999999999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44319</v>
      </c>
      <c r="E112" s="184">
        <v>14.822100000000001</v>
      </c>
      <c r="F112" s="184">
        <v>-2.23E-2</v>
      </c>
      <c r="G112" s="184">
        <v>-2.23E-2</v>
      </c>
      <c r="H112" s="184">
        <v>-8.09E-2</v>
      </c>
      <c r="I112" s="184">
        <v>2.9700000000000001E-2</v>
      </c>
      <c r="J112" s="184">
        <v>0.3412</v>
      </c>
      <c r="K112" s="184">
        <v>0.86080000000000001</v>
      </c>
      <c r="L112" s="184">
        <v>1.3117000000000001</v>
      </c>
      <c r="M112" s="184">
        <v>2.1031</v>
      </c>
      <c r="N112" s="184">
        <v>2.5510000000000002</v>
      </c>
      <c r="O112" s="184">
        <v>5.0392999999999999</v>
      </c>
      <c r="P112" s="184">
        <v>5.7850000000000001</v>
      </c>
      <c r="Q112" s="184">
        <v>6.3672000000000004</v>
      </c>
      <c r="R112" s="184">
        <v>4.4673999999999996</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44319</v>
      </c>
      <c r="E113" s="184">
        <v>14.267300000000001</v>
      </c>
      <c r="F113" s="184">
        <v>-2.8000000000000001E-2</v>
      </c>
      <c r="G113" s="184">
        <v>-2.8000000000000001E-2</v>
      </c>
      <c r="H113" s="184">
        <v>-9.3799999999999994E-2</v>
      </c>
      <c r="I113" s="184">
        <v>2.8E-3</v>
      </c>
      <c r="J113" s="184">
        <v>0.28039999999999998</v>
      </c>
      <c r="K113" s="184">
        <v>0.68879999999999997</v>
      </c>
      <c r="L113" s="184">
        <v>0.96099999999999997</v>
      </c>
      <c r="M113" s="184">
        <v>1.5705</v>
      </c>
      <c r="N113" s="184">
        <v>1.83</v>
      </c>
      <c r="O113" s="184">
        <v>4.4279000000000002</v>
      </c>
      <c r="P113" s="184">
        <v>5.1741999999999999</v>
      </c>
      <c r="Q113" s="184">
        <v>5.7327000000000004</v>
      </c>
      <c r="R113" s="184">
        <v>3.8186</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44319</v>
      </c>
      <c r="E114" s="184">
        <v>24.831099999999999</v>
      </c>
      <c r="F114" s="184">
        <v>-3.2000000000000002E-3</v>
      </c>
      <c r="G114" s="184">
        <v>-3.2000000000000002E-3</v>
      </c>
      <c r="H114" s="184">
        <v>-4.1500000000000002E-2</v>
      </c>
      <c r="I114" s="184">
        <v>9.4299999999999995E-2</v>
      </c>
      <c r="J114" s="184">
        <v>0.42020000000000002</v>
      </c>
      <c r="K114" s="184">
        <v>0.9768</v>
      </c>
      <c r="L114" s="184">
        <v>1.5865</v>
      </c>
      <c r="M114" s="184">
        <v>2.5154999999999998</v>
      </c>
      <c r="N114" s="184">
        <v>3.3028</v>
      </c>
      <c r="O114" s="184">
        <v>5.0350000000000001</v>
      </c>
      <c r="P114" s="184">
        <v>5.43</v>
      </c>
      <c r="Q114" s="184">
        <v>6.7027000000000001</v>
      </c>
      <c r="R114" s="184">
        <v>4.6700999999999997</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44319</v>
      </c>
      <c r="E115" s="184">
        <v>26.121700000000001</v>
      </c>
      <c r="F115" s="184">
        <v>2.3E-3</v>
      </c>
      <c r="G115" s="184">
        <v>2.3E-3</v>
      </c>
      <c r="H115" s="184">
        <v>-2.8299999999999999E-2</v>
      </c>
      <c r="I115" s="184">
        <v>0.1211</v>
      </c>
      <c r="J115" s="184">
        <v>0.48159999999999997</v>
      </c>
      <c r="K115" s="184">
        <v>1.1493</v>
      </c>
      <c r="L115" s="184">
        <v>1.9402999999999999</v>
      </c>
      <c r="M115" s="184">
        <v>3.0568</v>
      </c>
      <c r="N115" s="184">
        <v>4.0403000000000002</v>
      </c>
      <c r="O115" s="184">
        <v>5.7142999999999997</v>
      </c>
      <c r="P115" s="184">
        <v>6.0862999999999996</v>
      </c>
      <c r="Q115" s="184">
        <v>7.0129000000000001</v>
      </c>
      <c r="R115" s="184">
        <v>5.3704000000000001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44319</v>
      </c>
      <c r="E116" s="184">
        <v>10.6721</v>
      </c>
      <c r="F116" s="184">
        <v>1.4999999999999999E-2</v>
      </c>
      <c r="G116" s="184">
        <v>1.4999999999999999E-2</v>
      </c>
      <c r="H116" s="184">
        <v>1.5900000000000001E-2</v>
      </c>
      <c r="I116" s="184">
        <v>4.3099999999999999E-2</v>
      </c>
      <c r="J116" s="184">
        <v>0.44140000000000001</v>
      </c>
      <c r="K116" s="184">
        <v>0.84860000000000002</v>
      </c>
      <c r="L116" s="184">
        <v>1.415</v>
      </c>
      <c r="M116" s="184">
        <v>2.3595000000000002</v>
      </c>
      <c r="N116" s="184">
        <v>3.0991</v>
      </c>
      <c r="O116" s="184"/>
      <c r="P116" s="184"/>
      <c r="Q116" s="184">
        <v>4.0227000000000004</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44319</v>
      </c>
      <c r="E117" s="184">
        <v>10.541</v>
      </c>
      <c r="F117" s="184">
        <v>8.5000000000000006E-3</v>
      </c>
      <c r="G117" s="184">
        <v>8.5000000000000006E-3</v>
      </c>
      <c r="H117" s="184">
        <v>8.9999999999999998E-4</v>
      </c>
      <c r="I117" s="184">
        <v>1.4200000000000001E-2</v>
      </c>
      <c r="J117" s="184">
        <v>0.37519999999999998</v>
      </c>
      <c r="K117" s="184">
        <v>0.66559999999999997</v>
      </c>
      <c r="L117" s="184">
        <v>1.0390999999999999</v>
      </c>
      <c r="M117" s="184">
        <v>1.7874000000000001</v>
      </c>
      <c r="N117" s="184">
        <v>2.3239000000000001</v>
      </c>
      <c r="O117" s="184"/>
      <c r="P117" s="184"/>
      <c r="Q117" s="184">
        <v>3.2461000000000002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44319</v>
      </c>
      <c r="E118" s="184">
        <v>26.069900000000001</v>
      </c>
      <c r="F118" s="184">
        <v>-2.4899999999999999E-2</v>
      </c>
      <c r="G118" s="184">
        <v>-2.4899999999999999E-2</v>
      </c>
      <c r="H118" s="184">
        <v>-1.9E-3</v>
      </c>
      <c r="I118" s="184">
        <v>7.9799999999999996E-2</v>
      </c>
      <c r="J118" s="184">
        <v>0.29580000000000001</v>
      </c>
      <c r="K118" s="184">
        <v>0.51160000000000005</v>
      </c>
      <c r="L118" s="184">
        <v>0.96709999999999996</v>
      </c>
      <c r="M118" s="184">
        <v>1.6414</v>
      </c>
      <c r="N118" s="184">
        <v>1.7548999999999999</v>
      </c>
      <c r="O118" s="184">
        <v>4.0445000000000002</v>
      </c>
      <c r="P118" s="184">
        <v>4.7469000000000001</v>
      </c>
      <c r="Q118" s="184">
        <v>6.6871999999999998</v>
      </c>
      <c r="R118" s="184">
        <v>3.2909000000000002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44319</v>
      </c>
      <c r="E119" s="184">
        <v>27.08</v>
      </c>
      <c r="F119" s="184">
        <v>-2.18E-2</v>
      </c>
      <c r="G119" s="184">
        <v>-2.18E-2</v>
      </c>
      <c r="H119" s="184">
        <v>5.4999999999999997E-3</v>
      </c>
      <c r="I119" s="184">
        <v>9.5000000000000001E-2</v>
      </c>
      <c r="J119" s="184">
        <v>0.33090000000000003</v>
      </c>
      <c r="K119" s="184">
        <v>0.60929999999999995</v>
      </c>
      <c r="L119" s="184">
        <v>1.1671</v>
      </c>
      <c r="M119" s="184">
        <v>1.9455</v>
      </c>
      <c r="N119" s="184">
        <v>2.1659000000000002</v>
      </c>
      <c r="O119" s="184">
        <v>4.4606000000000003</v>
      </c>
      <c r="P119" s="184">
        <v>5.1779000000000002</v>
      </c>
      <c r="Q119" s="184">
        <v>6.5407999999999999</v>
      </c>
      <c r="R119" s="184">
        <v>3.7042000000000002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44319</v>
      </c>
      <c r="E120" s="184">
        <v>29.162600000000001</v>
      </c>
      <c r="F120" s="184">
        <v>-4.2500000000000003E-2</v>
      </c>
      <c r="G120" s="184">
        <v>-4.2500000000000003E-2</v>
      </c>
      <c r="H120" s="184">
        <v>6.9999999999999999E-4</v>
      </c>
      <c r="I120" s="184">
        <v>7.6499999999999999E-2</v>
      </c>
      <c r="J120" s="184">
        <v>0.43809999999999999</v>
      </c>
      <c r="K120" s="184">
        <v>1.0512999999999999</v>
      </c>
      <c r="L120" s="184">
        <v>1.8059000000000001</v>
      </c>
      <c r="M120" s="184">
        <v>2.8464</v>
      </c>
      <c r="N120" s="184">
        <v>3.4897999999999998</v>
      </c>
      <c r="O120" s="184">
        <v>5.3002000000000002</v>
      </c>
      <c r="P120" s="184">
        <v>5.6577999999999999</v>
      </c>
      <c r="Q120" s="184">
        <v>7.1005000000000003</v>
      </c>
      <c r="R120" s="184">
        <v>4.7647000000000004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44319</v>
      </c>
      <c r="E121" s="184">
        <v>30.411300000000001</v>
      </c>
      <c r="F121" s="184">
        <v>-3.7499999999999999E-2</v>
      </c>
      <c r="G121" s="184">
        <v>-3.7499999999999999E-2</v>
      </c>
      <c r="H121" s="184">
        <v>1.18E-2</v>
      </c>
      <c r="I121" s="184">
        <v>9.8699999999999996E-2</v>
      </c>
      <c r="J121" s="184">
        <v>0.49</v>
      </c>
      <c r="K121" s="184">
        <v>1.1966000000000001</v>
      </c>
      <c r="L121" s="184">
        <v>2.1</v>
      </c>
      <c r="M121" s="184">
        <v>3.2900999999999998</v>
      </c>
      <c r="N121" s="184">
        <v>4.0831</v>
      </c>
      <c r="O121" s="184">
        <v>5.8502000000000001</v>
      </c>
      <c r="P121" s="184">
        <v>6.1927000000000003</v>
      </c>
      <c r="Q121" s="184">
        <v>7.2712000000000003</v>
      </c>
      <c r="R121" s="184">
        <v>5.3335999999999997</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44319</v>
      </c>
      <c r="E122" s="184">
        <v>15.647</v>
      </c>
      <c r="F122" s="184">
        <v>-4.4699999999999997E-2</v>
      </c>
      <c r="G122" s="184">
        <v>-4.4699999999999997E-2</v>
      </c>
      <c r="H122" s="184">
        <v>-1.2800000000000001E-2</v>
      </c>
      <c r="I122" s="184">
        <v>7.6799999999999993E-2</v>
      </c>
      <c r="J122" s="184">
        <v>0.45579999999999998</v>
      </c>
      <c r="K122" s="184">
        <v>1.2161</v>
      </c>
      <c r="L122" s="184">
        <v>2.0945</v>
      </c>
      <c r="M122" s="184">
        <v>3.2942</v>
      </c>
      <c r="N122" s="184">
        <v>4.2994000000000003</v>
      </c>
      <c r="O122" s="184">
        <v>5.9447999999999999</v>
      </c>
      <c r="P122" s="184">
        <v>6.2619999999999996</v>
      </c>
      <c r="Q122" s="184">
        <v>6.7575000000000003</v>
      </c>
      <c r="R122" s="184">
        <v>5.5789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44319</v>
      </c>
      <c r="E123" s="184">
        <v>15.029</v>
      </c>
      <c r="F123" s="184">
        <v>-4.6600000000000003E-2</v>
      </c>
      <c r="G123" s="184">
        <v>-4.6600000000000003E-2</v>
      </c>
      <c r="H123" s="184">
        <v>-2.6599999999999999E-2</v>
      </c>
      <c r="I123" s="184">
        <v>5.33E-2</v>
      </c>
      <c r="J123" s="184">
        <v>0.40079999999999999</v>
      </c>
      <c r="K123" s="184">
        <v>1.0488999999999999</v>
      </c>
      <c r="L123" s="184">
        <v>1.7536</v>
      </c>
      <c r="M123" s="184">
        <v>2.8115999999999999</v>
      </c>
      <c r="N123" s="184">
        <v>3.6768999999999998</v>
      </c>
      <c r="O123" s="184">
        <v>5.3494999999999999</v>
      </c>
      <c r="P123" s="184">
        <v>5.6482999999999999</v>
      </c>
      <c r="Q123" s="184">
        <v>6.1310000000000002</v>
      </c>
      <c r="R123" s="184">
        <v>4.9996999999999998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44319</v>
      </c>
      <c r="E124" s="184">
        <v>11.1599</v>
      </c>
      <c r="F124" s="184">
        <v>1.17E-2</v>
      </c>
      <c r="G124" s="184">
        <v>1.17E-2</v>
      </c>
      <c r="H124" s="184">
        <v>-2.24E-2</v>
      </c>
      <c r="I124" s="184">
        <v>0.13189999999999999</v>
      </c>
      <c r="J124" s="184">
        <v>0.4546</v>
      </c>
      <c r="K124" s="184">
        <v>0.97809999999999997</v>
      </c>
      <c r="L124" s="184">
        <v>1.6420999999999999</v>
      </c>
      <c r="M124" s="184">
        <v>2.5461999999999998</v>
      </c>
      <c r="N124" s="184">
        <v>3.0832999999999999</v>
      </c>
      <c r="O124" s="184"/>
      <c r="P124" s="184"/>
      <c r="Q124" s="184">
        <v>4.9504999999999999</v>
      </c>
      <c r="R124" s="184">
        <v>4.7168000000000001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44319</v>
      </c>
      <c r="E125" s="184">
        <v>11.005100000000001</v>
      </c>
      <c r="F125" s="184">
        <v>7.3000000000000001E-3</v>
      </c>
      <c r="G125" s="184">
        <v>7.3000000000000001E-3</v>
      </c>
      <c r="H125" s="184">
        <v>-3.27E-2</v>
      </c>
      <c r="I125" s="184">
        <v>0.111</v>
      </c>
      <c r="J125" s="184">
        <v>0.40510000000000002</v>
      </c>
      <c r="K125" s="184">
        <v>0.84209999999999996</v>
      </c>
      <c r="L125" s="184">
        <v>1.3622000000000001</v>
      </c>
      <c r="M125" s="184">
        <v>2.1202999999999999</v>
      </c>
      <c r="N125" s="184">
        <v>2.4912000000000001</v>
      </c>
      <c r="O125" s="184"/>
      <c r="P125" s="184"/>
      <c r="Q125" s="184">
        <v>4.3070000000000004</v>
      </c>
      <c r="R125" s="184">
        <v>4.0804</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44319</v>
      </c>
      <c r="E126" s="184">
        <v>10.240399999999999</v>
      </c>
      <c r="F126" s="184">
        <v>-2.5399999999999999E-2</v>
      </c>
      <c r="G126" s="184">
        <v>-2.5399999999999999E-2</v>
      </c>
      <c r="H126" s="184">
        <v>-3.1199999999999999E-2</v>
      </c>
      <c r="I126" s="184">
        <v>2.7400000000000001E-2</v>
      </c>
      <c r="J126" s="184">
        <v>0.36159999999999998</v>
      </c>
      <c r="K126" s="184">
        <v>0.96919999999999995</v>
      </c>
      <c r="L126" s="184">
        <v>1.673</v>
      </c>
      <c r="M126" s="184"/>
      <c r="N126" s="184"/>
      <c r="O126" s="184"/>
      <c r="P126" s="184"/>
      <c r="Q126" s="184">
        <v>2.4039999999999999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44319</v>
      </c>
      <c r="E127" s="184">
        <v>10.180300000000001</v>
      </c>
      <c r="F127" s="184">
        <v>-3.3399999999999999E-2</v>
      </c>
      <c r="G127" s="184">
        <v>-3.3399999999999999E-2</v>
      </c>
      <c r="H127" s="184">
        <v>-4.8099999999999997E-2</v>
      </c>
      <c r="I127" s="184">
        <v>-5.8999999999999999E-3</v>
      </c>
      <c r="J127" s="184">
        <v>0.28670000000000001</v>
      </c>
      <c r="K127" s="184">
        <v>0.7611</v>
      </c>
      <c r="L127" s="184">
        <v>1.2461</v>
      </c>
      <c r="M127" s="184"/>
      <c r="N127" s="184"/>
      <c r="O127" s="184"/>
      <c r="P127" s="184"/>
      <c r="Q127" s="184">
        <v>1.8029999999999999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44319</v>
      </c>
      <c r="E128" s="184">
        <v>10.345000000000001</v>
      </c>
      <c r="F128" s="184">
        <v>-4.8300000000000003E-2</v>
      </c>
      <c r="G128" s="184">
        <v>-4.8300000000000003E-2</v>
      </c>
      <c r="H128" s="184">
        <v>-1.9300000000000001E-2</v>
      </c>
      <c r="I128" s="184">
        <v>7.7399999999999997E-2</v>
      </c>
      <c r="J128" s="184">
        <v>0.47589999999999999</v>
      </c>
      <c r="K128" s="184">
        <v>1.0747</v>
      </c>
      <c r="L128" s="184">
        <v>1.9212</v>
      </c>
      <c r="M128" s="184">
        <v>3.12</v>
      </c>
      <c r="N128" s="184"/>
      <c r="O128" s="184"/>
      <c r="P128" s="184"/>
      <c r="Q128" s="184">
        <v>3.45</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44319</v>
      </c>
      <c r="E129" s="184">
        <v>10.282999999999999</v>
      </c>
      <c r="F129" s="184">
        <v>-5.8299999999999998E-2</v>
      </c>
      <c r="G129" s="184">
        <v>-5.8299999999999998E-2</v>
      </c>
      <c r="H129" s="184">
        <v>-2.92E-2</v>
      </c>
      <c r="I129" s="184">
        <v>4.8599999999999997E-2</v>
      </c>
      <c r="J129" s="184">
        <v>0.41010000000000002</v>
      </c>
      <c r="K129" s="184">
        <v>0.91269999999999996</v>
      </c>
      <c r="L129" s="184">
        <v>1.5705</v>
      </c>
      <c r="M129" s="184">
        <v>2.6042999999999998</v>
      </c>
      <c r="N129" s="184"/>
      <c r="O129" s="184"/>
      <c r="P129" s="184"/>
      <c r="Q129" s="184">
        <v>2.83</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44319</v>
      </c>
      <c r="E130" s="184">
        <v>10.8742</v>
      </c>
      <c r="F130" s="184">
        <v>1.0999999999999999E-2</v>
      </c>
      <c r="G130" s="184">
        <v>1.0999999999999999E-2</v>
      </c>
      <c r="H130" s="184">
        <v>2.58E-2</v>
      </c>
      <c r="I130" s="184">
        <v>5.1499999999999997E-2</v>
      </c>
      <c r="J130" s="184">
        <v>0.15840000000000001</v>
      </c>
      <c r="K130" s="184">
        <v>0.45079999999999998</v>
      </c>
      <c r="L130" s="184">
        <v>0.70940000000000003</v>
      </c>
      <c r="M130" s="184">
        <v>0.82889999999999997</v>
      </c>
      <c r="N130" s="184">
        <v>0.41649999999999998</v>
      </c>
      <c r="O130" s="184"/>
      <c r="P130" s="184"/>
      <c r="Q130" s="184">
        <v>3.1739000000000002</v>
      </c>
      <c r="R130" s="184">
        <v>2.0842999999999998</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44319</v>
      </c>
      <c r="E131" s="184">
        <v>10.697100000000001</v>
      </c>
      <c r="F131" s="184">
        <v>4.7000000000000002E-3</v>
      </c>
      <c r="G131" s="184">
        <v>4.7000000000000002E-3</v>
      </c>
      <c r="H131" s="184">
        <v>1.2200000000000001E-2</v>
      </c>
      <c r="I131" s="184">
        <v>2.3400000000000001E-2</v>
      </c>
      <c r="J131" s="184">
        <v>9.4500000000000001E-2</v>
      </c>
      <c r="K131" s="184">
        <v>0.2671</v>
      </c>
      <c r="L131" s="184">
        <v>0.32829999999999998</v>
      </c>
      <c r="M131" s="184">
        <v>0.28220000000000001</v>
      </c>
      <c r="N131" s="184">
        <v>-0.25459999999999999</v>
      </c>
      <c r="O131" s="184"/>
      <c r="P131" s="184"/>
      <c r="Q131" s="184">
        <v>2.5442</v>
      </c>
      <c r="R131" s="184">
        <v>1.5108999999999999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44319</v>
      </c>
      <c r="E132" s="184">
        <v>20.901199999999999</v>
      </c>
      <c r="F132" s="184">
        <v>-5.74E-2</v>
      </c>
      <c r="G132" s="184">
        <v>-5.74E-2</v>
      </c>
      <c r="H132" s="184">
        <v>-2.01E-2</v>
      </c>
      <c r="I132" s="184">
        <v>6.8500000000000005E-2</v>
      </c>
      <c r="J132" s="184">
        <v>0.40210000000000001</v>
      </c>
      <c r="K132" s="184">
        <v>0.97540000000000004</v>
      </c>
      <c r="L132" s="184">
        <v>1.6758999999999999</v>
      </c>
      <c r="M132" s="184">
        <v>2.6722999999999999</v>
      </c>
      <c r="N132" s="184">
        <v>3.4348999999999998</v>
      </c>
      <c r="O132" s="184">
        <v>5.2967000000000004</v>
      </c>
      <c r="P132" s="184">
        <v>5.6839000000000004</v>
      </c>
      <c r="Q132" s="184">
        <v>7.2314999999999996</v>
      </c>
      <c r="R132" s="184">
        <v>4.7148000000000003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44319</v>
      </c>
      <c r="E133" s="184">
        <v>21.916599999999999</v>
      </c>
      <c r="F133" s="184">
        <v>-5.1999999999999998E-2</v>
      </c>
      <c r="G133" s="184">
        <v>-5.1999999999999998E-2</v>
      </c>
      <c r="H133" s="184">
        <v>-7.3000000000000001E-3</v>
      </c>
      <c r="I133" s="184">
        <v>9.4100000000000003E-2</v>
      </c>
      <c r="J133" s="184">
        <v>0.46110000000000001</v>
      </c>
      <c r="K133" s="184">
        <v>1.1403000000000001</v>
      </c>
      <c r="L133" s="184">
        <v>2.0141</v>
      </c>
      <c r="M133" s="184">
        <v>3.1873999999999998</v>
      </c>
      <c r="N133" s="184">
        <v>4.1520000000000001</v>
      </c>
      <c r="O133" s="184">
        <v>6.0138999999999996</v>
      </c>
      <c r="P133" s="184">
        <v>6.3727</v>
      </c>
      <c r="Q133" s="184">
        <v>7.3436000000000003</v>
      </c>
      <c r="R133" s="184">
        <v>5.4333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44319</v>
      </c>
      <c r="E134" s="184">
        <v>15.2042</v>
      </c>
      <c r="F134" s="184">
        <v>-4.3400000000000001E-2</v>
      </c>
      <c r="G134" s="184">
        <v>-4.3400000000000001E-2</v>
      </c>
      <c r="H134" s="184">
        <v>-4.0800000000000003E-2</v>
      </c>
      <c r="I134" s="184">
        <v>3.2199999999999999E-2</v>
      </c>
      <c r="J134" s="184">
        <v>0.40679999999999999</v>
      </c>
      <c r="K134" s="184">
        <v>1.083</v>
      </c>
      <c r="L134" s="184">
        <v>1.9300999999999999</v>
      </c>
      <c r="M134" s="184">
        <v>3.2052999999999998</v>
      </c>
      <c r="N134" s="184">
        <v>3.8155000000000001</v>
      </c>
      <c r="O134" s="184">
        <v>5.4292999999999996</v>
      </c>
      <c r="P134" s="184">
        <v>5.9156000000000004</v>
      </c>
      <c r="Q134" s="184">
        <v>6.4654999999999996</v>
      </c>
      <c r="R134" s="184">
        <v>5.0244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44319</v>
      </c>
      <c r="E135" s="184">
        <v>14.641400000000001</v>
      </c>
      <c r="F135" s="184">
        <v>-4.8500000000000001E-2</v>
      </c>
      <c r="G135" s="184">
        <v>-4.8500000000000001E-2</v>
      </c>
      <c r="H135" s="184">
        <v>-5.2600000000000001E-2</v>
      </c>
      <c r="I135" s="184">
        <v>8.2000000000000007E-3</v>
      </c>
      <c r="J135" s="184">
        <v>0.35160000000000002</v>
      </c>
      <c r="K135" s="184">
        <v>0.9264</v>
      </c>
      <c r="L135" s="184">
        <v>1.6086</v>
      </c>
      <c r="M135" s="184">
        <v>2.7164000000000001</v>
      </c>
      <c r="N135" s="184">
        <v>3.1564000000000001</v>
      </c>
      <c r="O135" s="184">
        <v>4.8266999999999998</v>
      </c>
      <c r="P135" s="184">
        <v>5.3106999999999998</v>
      </c>
      <c r="Q135" s="184">
        <v>5.8666999999999998</v>
      </c>
      <c r="R135" s="184">
        <v>4.4387999999999996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44319</v>
      </c>
      <c r="E136" s="184">
        <v>11.6152</v>
      </c>
      <c r="F136" s="184">
        <v>-3.61E-2</v>
      </c>
      <c r="G136" s="184">
        <v>-3.61E-2</v>
      </c>
      <c r="H136" s="184">
        <v>-7.2300000000000003E-2</v>
      </c>
      <c r="I136" s="184">
        <v>5.4300000000000001E-2</v>
      </c>
      <c r="J136" s="184">
        <v>0.33779999999999999</v>
      </c>
      <c r="K136" s="184">
        <v>0.71970000000000001</v>
      </c>
      <c r="L136" s="184">
        <v>1.1256999999999999</v>
      </c>
      <c r="M136" s="184">
        <v>1.7057</v>
      </c>
      <c r="N136" s="184">
        <v>1.5457000000000001</v>
      </c>
      <c r="O136" s="184">
        <v>1.3806</v>
      </c>
      <c r="P136" s="184">
        <v>2.9609000000000001</v>
      </c>
      <c r="Q136" s="184">
        <v>3.0181</v>
      </c>
      <c r="R136" s="184">
        <v>2.7092999999999998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44319</v>
      </c>
      <c r="E137" s="184">
        <v>11.9429</v>
      </c>
      <c r="F137" s="184">
        <v>-3.3500000000000002E-2</v>
      </c>
      <c r="G137" s="184">
        <v>-3.3500000000000002E-2</v>
      </c>
      <c r="H137" s="184">
        <v>-6.4399999999999999E-2</v>
      </c>
      <c r="I137" s="184">
        <v>7.0400000000000004E-2</v>
      </c>
      <c r="J137" s="184">
        <v>0.37569999999999998</v>
      </c>
      <c r="K137" s="184">
        <v>0.82479999999999998</v>
      </c>
      <c r="L137" s="184">
        <v>1.3372999999999999</v>
      </c>
      <c r="M137" s="184">
        <v>2.0297999999999998</v>
      </c>
      <c r="N137" s="184">
        <v>1.9915</v>
      </c>
      <c r="O137" s="184">
        <v>1.8532999999999999</v>
      </c>
      <c r="P137" s="184">
        <v>3.5306000000000002</v>
      </c>
      <c r="Q137" s="184">
        <v>3.5888</v>
      </c>
      <c r="R137" s="184">
        <v>3.1728000000000001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44319</v>
      </c>
      <c r="E138" s="184">
        <v>27.384499999999999</v>
      </c>
      <c r="F138" s="184">
        <v>-4.7399999999999998E-2</v>
      </c>
      <c r="G138" s="184">
        <v>-4.7399999999999998E-2</v>
      </c>
      <c r="H138" s="184">
        <v>-2.12E-2</v>
      </c>
      <c r="I138" s="184">
        <v>9.5799999999999996E-2</v>
      </c>
      <c r="J138" s="184">
        <v>0.44640000000000002</v>
      </c>
      <c r="K138" s="184">
        <v>1.0539000000000001</v>
      </c>
      <c r="L138" s="184">
        <v>1.7889999999999999</v>
      </c>
      <c r="M138" s="184">
        <v>2.7330000000000001</v>
      </c>
      <c r="N138" s="184">
        <v>3.0760000000000001</v>
      </c>
      <c r="O138" s="184">
        <v>5.3898000000000001</v>
      </c>
      <c r="P138" s="184">
        <v>5.8578999999999999</v>
      </c>
      <c r="Q138" s="184">
        <v>6.9156000000000004</v>
      </c>
      <c r="R138" s="184">
        <v>4.7678000000000003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44319</v>
      </c>
      <c r="E139" s="184">
        <v>26.292000000000002</v>
      </c>
      <c r="F139" s="184">
        <v>-5.1299999999999998E-2</v>
      </c>
      <c r="G139" s="184">
        <v>-5.1299999999999998E-2</v>
      </c>
      <c r="H139" s="184">
        <v>-0.03</v>
      </c>
      <c r="I139" s="184">
        <v>7.8799999999999995E-2</v>
      </c>
      <c r="J139" s="184">
        <v>0.40670000000000001</v>
      </c>
      <c r="K139" s="184">
        <v>0.94289999999999996</v>
      </c>
      <c r="L139" s="184">
        <v>1.5625</v>
      </c>
      <c r="M139" s="184">
        <v>2.3883999999999999</v>
      </c>
      <c r="N139" s="184">
        <v>2.6097000000000001</v>
      </c>
      <c r="O139" s="184">
        <v>4.8616000000000001</v>
      </c>
      <c r="P139" s="184">
        <v>5.3167999999999997</v>
      </c>
      <c r="Q139" s="184">
        <v>6.8906000000000001</v>
      </c>
      <c r="R139" s="184">
        <v>4.2987000000000002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44319</v>
      </c>
      <c r="E140" s="184">
        <v>10.5479</v>
      </c>
      <c r="F140" s="184">
        <v>-7.5800000000000006E-2</v>
      </c>
      <c r="G140" s="184">
        <v>-7.5800000000000006E-2</v>
      </c>
      <c r="H140" s="184">
        <v>-2.3699999999999999E-2</v>
      </c>
      <c r="I140" s="184">
        <v>1.7999999999999999E-2</v>
      </c>
      <c r="J140" s="184">
        <v>0.57879999999999998</v>
      </c>
      <c r="K140" s="184">
        <v>1.3110999999999999</v>
      </c>
      <c r="L140" s="184">
        <v>2.0333000000000001</v>
      </c>
      <c r="M140" s="184">
        <v>3.6394000000000002</v>
      </c>
      <c r="N140" s="184">
        <v>3.8813</v>
      </c>
      <c r="O140" s="184"/>
      <c r="P140" s="184"/>
      <c r="Q140" s="184">
        <v>4.3818000000000001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44319</v>
      </c>
      <c r="E141" s="184">
        <v>10.4581</v>
      </c>
      <c r="F141" s="184">
        <v>-8.1199999999999994E-2</v>
      </c>
      <c r="G141" s="184">
        <v>-8.1199999999999994E-2</v>
      </c>
      <c r="H141" s="184">
        <v>-3.73E-2</v>
      </c>
      <c r="I141" s="184">
        <v>-8.6E-3</v>
      </c>
      <c r="J141" s="184">
        <v>0.5161</v>
      </c>
      <c r="K141" s="184">
        <v>1.1343000000000001</v>
      </c>
      <c r="L141" s="184">
        <v>1.6721999999999999</v>
      </c>
      <c r="M141" s="184">
        <v>3.0933999999999999</v>
      </c>
      <c r="N141" s="184">
        <v>3.1543999999999999</v>
      </c>
      <c r="O141" s="184"/>
      <c r="P141" s="184"/>
      <c r="Q141" s="184">
        <v>3.6667000000000001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44319</v>
      </c>
      <c r="E142" s="184">
        <v>11.525399999999999</v>
      </c>
      <c r="F142" s="184">
        <v>-2.5999999999999999E-2</v>
      </c>
      <c r="G142" s="184">
        <v>-2.5999999999999999E-2</v>
      </c>
      <c r="H142" s="184">
        <v>1.4800000000000001E-2</v>
      </c>
      <c r="I142" s="184">
        <v>0.1416</v>
      </c>
      <c r="J142" s="184">
        <v>0.53380000000000005</v>
      </c>
      <c r="K142" s="184">
        <v>1.2839</v>
      </c>
      <c r="L142" s="184">
        <v>2.1846000000000001</v>
      </c>
      <c r="M142" s="184">
        <v>3.4540000000000002</v>
      </c>
      <c r="N142" s="184">
        <v>4.5842999999999998</v>
      </c>
      <c r="O142" s="184"/>
      <c r="P142" s="184"/>
      <c r="Q142" s="184">
        <v>6.1589999999999998</v>
      </c>
      <c r="R142" s="184">
        <v>5.9691999999999998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44319</v>
      </c>
      <c r="E143" s="184">
        <v>11.321400000000001</v>
      </c>
      <c r="F143" s="184">
        <v>-3.1800000000000002E-2</v>
      </c>
      <c r="G143" s="184">
        <v>-3.1800000000000002E-2</v>
      </c>
      <c r="H143" s="184">
        <v>8.9999999999999998E-4</v>
      </c>
      <c r="I143" s="184">
        <v>0.1123</v>
      </c>
      <c r="J143" s="184">
        <v>0.46679999999999999</v>
      </c>
      <c r="K143" s="184">
        <v>1.0939000000000001</v>
      </c>
      <c r="L143" s="184">
        <v>1.8028999999999999</v>
      </c>
      <c r="M143" s="184">
        <v>2.8732000000000002</v>
      </c>
      <c r="N143" s="184">
        <v>3.7974999999999999</v>
      </c>
      <c r="O143" s="184"/>
      <c r="P143" s="184"/>
      <c r="Q143" s="184">
        <v>5.3638000000000003</v>
      </c>
      <c r="R143" s="184">
        <v>5.1523000000000003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44319</v>
      </c>
      <c r="E144" s="184">
        <v>11.2315</v>
      </c>
      <c r="F144" s="184">
        <v>-0.04</v>
      </c>
      <c r="G144" s="184">
        <v>-0.04</v>
      </c>
      <c r="H144" s="184">
        <v>-5.3E-3</v>
      </c>
      <c r="I144" s="184">
        <v>0.1203</v>
      </c>
      <c r="J144" s="184">
        <v>0.53080000000000005</v>
      </c>
      <c r="K144" s="184">
        <v>1.0818000000000001</v>
      </c>
      <c r="L144" s="184">
        <v>1.7761</v>
      </c>
      <c r="M144" s="184">
        <v>2.782</v>
      </c>
      <c r="N144" s="184">
        <v>3.6718999999999999</v>
      </c>
      <c r="O144" s="184"/>
      <c r="P144" s="184"/>
      <c r="Q144" s="184">
        <v>5.4207999999999998</v>
      </c>
      <c r="R144" s="184">
        <v>5.2325999999999997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44319</v>
      </c>
      <c r="E145" s="184">
        <v>11.109400000000001</v>
      </c>
      <c r="F145" s="184">
        <v>-4.3200000000000002E-2</v>
      </c>
      <c r="G145" s="184">
        <v>-4.3200000000000002E-2</v>
      </c>
      <c r="H145" s="184">
        <v>-1.44E-2</v>
      </c>
      <c r="I145" s="184">
        <v>0.1027</v>
      </c>
      <c r="J145" s="184">
        <v>0.4884</v>
      </c>
      <c r="K145" s="184">
        <v>1.0065</v>
      </c>
      <c r="L145" s="184">
        <v>1.5624</v>
      </c>
      <c r="M145" s="184">
        <v>2.4144000000000001</v>
      </c>
      <c r="N145" s="184">
        <v>3.1676000000000002</v>
      </c>
      <c r="O145" s="184"/>
      <c r="P145" s="184"/>
      <c r="Q145" s="184">
        <v>4.8982999999999999</v>
      </c>
      <c r="R145" s="184">
        <v>4.7042000000000002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44319</v>
      </c>
      <c r="E146" s="184">
        <v>28.588100000000001</v>
      </c>
      <c r="F146" s="184">
        <v>-3.3599999999999998E-2</v>
      </c>
      <c r="G146" s="184">
        <v>-3.3599999999999998E-2</v>
      </c>
      <c r="H146" s="184">
        <v>-1.6999999999999999E-3</v>
      </c>
      <c r="I146" s="184">
        <v>0.10009999999999999</v>
      </c>
      <c r="J146" s="184">
        <v>0.51119999999999999</v>
      </c>
      <c r="K146" s="184">
        <v>1.1903999999999999</v>
      </c>
      <c r="L146" s="184">
        <v>2.0318999999999998</v>
      </c>
      <c r="M146" s="184">
        <v>3.1800999999999999</v>
      </c>
      <c r="N146" s="184">
        <v>4.101</v>
      </c>
      <c r="O146" s="184">
        <v>5.8419999999999996</v>
      </c>
      <c r="P146" s="184">
        <v>6.1361999999999997</v>
      </c>
      <c r="Q146" s="184">
        <v>6.9112999999999998</v>
      </c>
      <c r="R146" s="184">
        <v>5.3761000000000001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44319</v>
      </c>
      <c r="E147" s="184">
        <v>27.4846</v>
      </c>
      <c r="F147" s="184">
        <v>-3.78E-2</v>
      </c>
      <c r="G147" s="184">
        <v>-3.78E-2</v>
      </c>
      <c r="H147" s="184">
        <v>-1.24E-2</v>
      </c>
      <c r="I147" s="184">
        <v>7.8299999999999995E-2</v>
      </c>
      <c r="J147" s="184">
        <v>0.46089999999999998</v>
      </c>
      <c r="K147" s="184">
        <v>1.05</v>
      </c>
      <c r="L147" s="184">
        <v>1.7492000000000001</v>
      </c>
      <c r="M147" s="184">
        <v>2.7469000000000001</v>
      </c>
      <c r="N147" s="184">
        <v>3.5124</v>
      </c>
      <c r="O147" s="184">
        <v>5.298</v>
      </c>
      <c r="P147" s="184">
        <v>5.5987999999999998</v>
      </c>
      <c r="Q147" s="184">
        <v>7.0430999999999999</v>
      </c>
      <c r="R147" s="184">
        <v>4.8188000000000004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-3.2894545454545468E-2</v>
      </c>
      <c r="G148" s="186">
        <v>-3.2894545454545468E-2</v>
      </c>
      <c r="H148" s="186">
        <v>-1.7989090909090906E-2</v>
      </c>
      <c r="I148" s="186">
        <v>7.3232727272727255E-2</v>
      </c>
      <c r="J148" s="186">
        <v>0.4177418181818181</v>
      </c>
      <c r="K148" s="186">
        <v>0.96997090909090966</v>
      </c>
      <c r="L148" s="186">
        <v>1.6359599999999994</v>
      </c>
      <c r="M148" s="186">
        <v>2.6164037735849055</v>
      </c>
      <c r="N148" s="186">
        <v>3.175103921568629</v>
      </c>
      <c r="O148" s="186">
        <v>5.1460513513513506</v>
      </c>
      <c r="P148" s="186">
        <v>5.5936787878787886</v>
      </c>
      <c r="Q148" s="186">
        <v>5.6337090909090897</v>
      </c>
      <c r="R148" s="186">
        <v>4.6104148936170217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-3.61E-2</v>
      </c>
      <c r="G149" s="186">
        <v>-3.61E-2</v>
      </c>
      <c r="H149" s="186">
        <v>-1.5699999999999999E-2</v>
      </c>
      <c r="I149" s="186">
        <v>7.8299999999999995E-2</v>
      </c>
      <c r="J149" s="186">
        <v>0.43809999999999999</v>
      </c>
      <c r="K149" s="186">
        <v>1.0065</v>
      </c>
      <c r="L149" s="186">
        <v>1.7075</v>
      </c>
      <c r="M149" s="186">
        <v>2.7164000000000001</v>
      </c>
      <c r="N149" s="186">
        <v>3.3165</v>
      </c>
      <c r="O149" s="186">
        <v>5.3002000000000002</v>
      </c>
      <c r="P149" s="186">
        <v>5.6577999999999999</v>
      </c>
      <c r="Q149" s="186">
        <v>6.27</v>
      </c>
      <c r="R149" s="186">
        <v>4.7647000000000004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7"/>
      <c r="B150" s="127"/>
      <c r="C150" s="127"/>
      <c r="D150" s="129"/>
      <c r="E150" s="130"/>
      <c r="F150" s="130"/>
      <c r="G150" s="130"/>
      <c r="H150" s="130"/>
      <c r="I150" s="130"/>
      <c r="J150" s="130"/>
      <c r="K150" s="130"/>
      <c r="L150" s="130"/>
      <c r="M150" s="130"/>
      <c r="N150" s="130"/>
      <c r="O150" s="130"/>
      <c r="P150" s="130"/>
      <c r="Q150" s="130"/>
      <c r="R150" s="130"/>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44319</v>
      </c>
      <c r="E152" s="184">
        <v>66.34</v>
      </c>
      <c r="F152" s="184">
        <v>9.0499999999999997E-2</v>
      </c>
      <c r="G152" s="184">
        <v>9.0499999999999997E-2</v>
      </c>
      <c r="H152" s="184">
        <v>1.1897</v>
      </c>
      <c r="I152" s="184">
        <v>1.7797000000000001</v>
      </c>
      <c r="J152" s="184">
        <v>0.59140000000000004</v>
      </c>
      <c r="K152" s="184">
        <v>1.5305</v>
      </c>
      <c r="L152" s="184">
        <v>16.385999999999999</v>
      </c>
      <c r="M152" s="184">
        <v>22.285699999999999</v>
      </c>
      <c r="N152" s="184">
        <v>31.967400000000001</v>
      </c>
      <c r="O152" s="184">
        <v>9.5112000000000005</v>
      </c>
      <c r="P152" s="184">
        <v>11.5715</v>
      </c>
      <c r="Q152" s="184">
        <v>9.4122000000000003</v>
      </c>
      <c r="R152" s="184">
        <v>12.1053</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44319</v>
      </c>
      <c r="E153" s="184">
        <v>71.63</v>
      </c>
      <c r="F153" s="184">
        <v>8.3799999999999999E-2</v>
      </c>
      <c r="G153" s="184">
        <v>8.3799999999999999E-2</v>
      </c>
      <c r="H153" s="184">
        <v>1.2152000000000001</v>
      </c>
      <c r="I153" s="184">
        <v>1.8194999999999999</v>
      </c>
      <c r="J153" s="184">
        <v>0.68879999999999997</v>
      </c>
      <c r="K153" s="184">
        <v>1.8484</v>
      </c>
      <c r="L153" s="184">
        <v>17.0807</v>
      </c>
      <c r="M153" s="184">
        <v>23.329899999999999</v>
      </c>
      <c r="N153" s="184">
        <v>33.488599999999998</v>
      </c>
      <c r="O153" s="184">
        <v>10.7052</v>
      </c>
      <c r="P153" s="184">
        <v>12.748799999999999</v>
      </c>
      <c r="Q153" s="184">
        <v>12.2277</v>
      </c>
      <c r="R153" s="184">
        <v>13.351800000000001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44319</v>
      </c>
      <c r="E154" s="184">
        <v>234.53</v>
      </c>
      <c r="F154" s="184">
        <v>5.0299999999999997E-2</v>
      </c>
      <c r="G154" s="184">
        <v>5.0299999999999997E-2</v>
      </c>
      <c r="H154" s="184">
        <v>1.0229999999999999</v>
      </c>
      <c r="I154" s="184">
        <v>2.5644</v>
      </c>
      <c r="J154" s="184">
        <v>-1.8759999999999999</v>
      </c>
      <c r="K154" s="184">
        <v>0.629</v>
      </c>
      <c r="L154" s="184">
        <v>28.519400000000001</v>
      </c>
      <c r="M154" s="184">
        <v>33.463500000000003</v>
      </c>
      <c r="N154" s="184">
        <v>42.3033</v>
      </c>
      <c r="O154" s="184">
        <v>8.1686999999999994</v>
      </c>
      <c r="P154" s="184">
        <v>13.0137</v>
      </c>
      <c r="Q154" s="184">
        <v>16.5032</v>
      </c>
      <c r="R154" s="184">
        <v>8.8010999999999999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44319</v>
      </c>
      <c r="E155" s="184">
        <v>234.53</v>
      </c>
      <c r="F155" s="184">
        <v>5.0299999999999997E-2</v>
      </c>
      <c r="G155" s="184">
        <v>5.0299999999999997E-2</v>
      </c>
      <c r="H155" s="184">
        <v>1.0229999999999999</v>
      </c>
      <c r="I155" s="184">
        <v>2.5644</v>
      </c>
      <c r="J155" s="184">
        <v>-1.8759999999999999</v>
      </c>
      <c r="K155" s="184">
        <v>0.629</v>
      </c>
      <c r="L155" s="184">
        <v>28.519400000000001</v>
      </c>
      <c r="M155" s="184">
        <v>33.463500000000003</v>
      </c>
      <c r="N155" s="184">
        <v>42.3033</v>
      </c>
      <c r="O155" s="184">
        <v>8.3644999999999996</v>
      </c>
      <c r="P155" s="184">
        <v>11.8042</v>
      </c>
      <c r="Q155" s="184">
        <v>17.7852</v>
      </c>
      <c r="R155" s="184">
        <v>8.8010999999999999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44319</v>
      </c>
      <c r="E156" s="184">
        <v>246.89699999999999</v>
      </c>
      <c r="F156" s="184">
        <v>5.5100000000000003E-2</v>
      </c>
      <c r="G156" s="184">
        <v>5.5100000000000003E-2</v>
      </c>
      <c r="H156" s="184">
        <v>1.0348999999999999</v>
      </c>
      <c r="I156" s="184">
        <v>2.5874000000000001</v>
      </c>
      <c r="J156" s="184">
        <v>-1.8287</v>
      </c>
      <c r="K156" s="184">
        <v>0.77310000000000001</v>
      </c>
      <c r="L156" s="184">
        <v>28.884899999999998</v>
      </c>
      <c r="M156" s="184">
        <v>34.040399999999998</v>
      </c>
      <c r="N156" s="184">
        <v>43.130400000000002</v>
      </c>
      <c r="O156" s="184">
        <v>8.9594000000000005</v>
      </c>
      <c r="P156" s="184">
        <v>13.809900000000001</v>
      </c>
      <c r="Q156" s="184">
        <v>12.2935</v>
      </c>
      <c r="R156" s="184">
        <v>9.4405000000000001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44319</v>
      </c>
      <c r="E157" s="184">
        <v>246.89699999999999</v>
      </c>
      <c r="F157" s="184">
        <v>5.5100000000000003E-2</v>
      </c>
      <c r="G157" s="184">
        <v>5.5100000000000003E-2</v>
      </c>
      <c r="H157" s="184">
        <v>1.0348999999999999</v>
      </c>
      <c r="I157" s="184">
        <v>2.5874000000000001</v>
      </c>
      <c r="J157" s="184">
        <v>-1.8287</v>
      </c>
      <c r="K157" s="184">
        <v>0.77310000000000001</v>
      </c>
      <c r="L157" s="184">
        <v>28.884899999999998</v>
      </c>
      <c r="M157" s="184">
        <v>34.040399999999998</v>
      </c>
      <c r="N157" s="184">
        <v>43.130400000000002</v>
      </c>
      <c r="O157" s="184">
        <v>9.1719000000000008</v>
      </c>
      <c r="P157" s="184">
        <v>12.8102</v>
      </c>
      <c r="Q157" s="184">
        <v>13.0017</v>
      </c>
      <c r="R157" s="184">
        <v>9.4405000000000001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44319</v>
      </c>
      <c r="E158" s="184">
        <v>44.5</v>
      </c>
      <c r="F158" s="184">
        <v>0</v>
      </c>
      <c r="G158" s="184">
        <v>0</v>
      </c>
      <c r="H158" s="184">
        <v>0.76990000000000003</v>
      </c>
      <c r="I158" s="184">
        <v>1.5055000000000001</v>
      </c>
      <c r="J158" s="184">
        <v>0.13500000000000001</v>
      </c>
      <c r="K158" s="184">
        <v>1.3436999999999999</v>
      </c>
      <c r="L158" s="184">
        <v>14.779500000000001</v>
      </c>
      <c r="M158" s="184">
        <v>21.2865</v>
      </c>
      <c r="N158" s="184">
        <v>32.756599999999999</v>
      </c>
      <c r="O158" s="184">
        <v>9.8194999999999997</v>
      </c>
      <c r="P158" s="184">
        <v>11.305899999999999</v>
      </c>
      <c r="Q158" s="184">
        <v>10.9634</v>
      </c>
      <c r="R158" s="184">
        <v>11.8962</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44319</v>
      </c>
      <c r="E159" s="184">
        <v>48.35</v>
      </c>
      <c r="F159" s="184">
        <v>0</v>
      </c>
      <c r="G159" s="184">
        <v>0</v>
      </c>
      <c r="H159" s="184">
        <v>0.79220000000000002</v>
      </c>
      <c r="I159" s="184">
        <v>1.5117</v>
      </c>
      <c r="J159" s="184">
        <v>0.1865</v>
      </c>
      <c r="K159" s="184">
        <v>1.4903</v>
      </c>
      <c r="L159" s="184">
        <v>15.119</v>
      </c>
      <c r="M159" s="184">
        <v>21.819099999999999</v>
      </c>
      <c r="N159" s="184">
        <v>33.563499999999998</v>
      </c>
      <c r="O159" s="184">
        <v>10.5878</v>
      </c>
      <c r="P159" s="184">
        <v>12.3765</v>
      </c>
      <c r="Q159" s="184">
        <v>13.122999999999999</v>
      </c>
      <c r="R159" s="184">
        <v>12.5002</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44319</v>
      </c>
      <c r="E160" s="184">
        <v>9.7100000000000009</v>
      </c>
      <c r="F160" s="184">
        <v>-6.0699999999999997E-2</v>
      </c>
      <c r="G160" s="184">
        <v>-6.0699999999999997E-2</v>
      </c>
      <c r="H160" s="184">
        <v>0.64049999999999996</v>
      </c>
      <c r="I160" s="184">
        <v>0.42820000000000003</v>
      </c>
      <c r="J160" s="184">
        <v>-0.13370000000000001</v>
      </c>
      <c r="K160" s="184">
        <v>1.8331999999999999</v>
      </c>
      <c r="L160" s="184">
        <v>10.9664</v>
      </c>
      <c r="M160" s="184">
        <v>11.3315</v>
      </c>
      <c r="N160" s="184">
        <v>11.4056</v>
      </c>
      <c r="O160" s="184"/>
      <c r="P160" s="184"/>
      <c r="Q160" s="184">
        <v>-2.1726999999999999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44319</v>
      </c>
      <c r="E161" s="184">
        <v>9.4320000000000004</v>
      </c>
      <c r="F161" s="184">
        <v>-7.8399999999999997E-2</v>
      </c>
      <c r="G161" s="184">
        <v>-7.8399999999999997E-2</v>
      </c>
      <c r="H161" s="184">
        <v>0.48149999999999998</v>
      </c>
      <c r="I161" s="184">
        <v>0.22850000000000001</v>
      </c>
      <c r="J161" s="184">
        <v>-0.43809999999999999</v>
      </c>
      <c r="K161" s="184">
        <v>1.1974</v>
      </c>
      <c r="L161" s="184">
        <v>9.7255000000000003</v>
      </c>
      <c r="M161" s="184">
        <v>9.5076000000000001</v>
      </c>
      <c r="N161" s="184">
        <v>8.9724000000000004</v>
      </c>
      <c r="O161" s="184"/>
      <c r="P161" s="184"/>
      <c r="Q161" s="184">
        <v>-4.2709999999999999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44319</v>
      </c>
      <c r="E162" s="184">
        <v>13.603999999999999</v>
      </c>
      <c r="F162" s="184">
        <v>-2.9399999999999999E-2</v>
      </c>
      <c r="G162" s="184">
        <v>-2.9399999999999999E-2</v>
      </c>
      <c r="H162" s="184">
        <v>0.36890000000000001</v>
      </c>
      <c r="I162" s="184">
        <v>0.75539999999999996</v>
      </c>
      <c r="J162" s="184">
        <v>-0.12479999999999999</v>
      </c>
      <c r="K162" s="184">
        <v>1.7959000000000001</v>
      </c>
      <c r="L162" s="184">
        <v>11.875</v>
      </c>
      <c r="M162" s="184">
        <v>17.376999999999999</v>
      </c>
      <c r="N162" s="184">
        <v>30.8203</v>
      </c>
      <c r="O162" s="184"/>
      <c r="P162" s="184"/>
      <c r="Q162" s="184">
        <v>11.8392</v>
      </c>
      <c r="R162" s="184">
        <v>13.5623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44319</v>
      </c>
      <c r="E163" s="184">
        <v>13.186999999999999</v>
      </c>
      <c r="F163" s="184">
        <v>-4.5499999999999999E-2</v>
      </c>
      <c r="G163" s="184">
        <v>-4.5499999999999999E-2</v>
      </c>
      <c r="H163" s="184">
        <v>0.34239999999999998</v>
      </c>
      <c r="I163" s="184">
        <v>0.7026</v>
      </c>
      <c r="J163" s="184">
        <v>-0.24210000000000001</v>
      </c>
      <c r="K163" s="184">
        <v>1.4775</v>
      </c>
      <c r="L163" s="184">
        <v>11.179500000000001</v>
      </c>
      <c r="M163" s="184">
        <v>16.266999999999999</v>
      </c>
      <c r="N163" s="184">
        <v>29.170300000000001</v>
      </c>
      <c r="O163" s="184"/>
      <c r="P163" s="184"/>
      <c r="Q163" s="184">
        <v>10.580500000000001</v>
      </c>
      <c r="R163" s="184">
        <v>12.2956</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44319</v>
      </c>
      <c r="E164" s="184">
        <v>31.667999999999999</v>
      </c>
      <c r="F164" s="184">
        <v>8.5300000000000001E-2</v>
      </c>
      <c r="G164" s="184">
        <v>8.5300000000000001E-2</v>
      </c>
      <c r="H164" s="184">
        <v>0.23100000000000001</v>
      </c>
      <c r="I164" s="184">
        <v>0.32950000000000002</v>
      </c>
      <c r="J164" s="184">
        <v>0.38669999999999999</v>
      </c>
      <c r="K164" s="184">
        <v>0.86960000000000004</v>
      </c>
      <c r="L164" s="184">
        <v>7.4985999999999997</v>
      </c>
      <c r="M164" s="184">
        <v>11.139200000000001</v>
      </c>
      <c r="N164" s="184">
        <v>20.040900000000001</v>
      </c>
      <c r="O164" s="184">
        <v>8.7806999999999995</v>
      </c>
      <c r="P164" s="184">
        <v>9.7822999999999993</v>
      </c>
      <c r="Q164" s="184">
        <v>12.3085</v>
      </c>
      <c r="R164" s="184">
        <v>10.7895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44319</v>
      </c>
      <c r="E165" s="184">
        <v>28.93</v>
      </c>
      <c r="F165" s="184">
        <v>7.6100000000000001E-2</v>
      </c>
      <c r="G165" s="184">
        <v>7.6100000000000001E-2</v>
      </c>
      <c r="H165" s="184">
        <v>0.2044</v>
      </c>
      <c r="I165" s="184">
        <v>0.27729999999999999</v>
      </c>
      <c r="J165" s="184">
        <v>0.26690000000000003</v>
      </c>
      <c r="K165" s="184">
        <v>0.54910000000000003</v>
      </c>
      <c r="L165" s="184">
        <v>6.8000999999999996</v>
      </c>
      <c r="M165" s="184">
        <v>10.0502</v>
      </c>
      <c r="N165" s="184">
        <v>18.473299999999998</v>
      </c>
      <c r="O165" s="184">
        <v>7.4722</v>
      </c>
      <c r="P165" s="184">
        <v>8.4925999999999995</v>
      </c>
      <c r="Q165" s="184">
        <v>10.9299</v>
      </c>
      <c r="R165" s="184">
        <v>9.4024999999999999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44319</v>
      </c>
      <c r="E166" s="184">
        <v>109.45650000000001</v>
      </c>
      <c r="F166" s="184">
        <v>0.21149999999999999</v>
      </c>
      <c r="G166" s="184">
        <v>0.21149999999999999</v>
      </c>
      <c r="H166" s="184">
        <v>0.77959999999999996</v>
      </c>
      <c r="I166" s="184">
        <v>1.6087</v>
      </c>
      <c r="J166" s="184">
        <v>-0.25530000000000003</v>
      </c>
      <c r="K166" s="184">
        <v>2.2492999999999999</v>
      </c>
      <c r="L166" s="184">
        <v>15.375500000000001</v>
      </c>
      <c r="M166" s="184">
        <v>20.784700000000001</v>
      </c>
      <c r="N166" s="184">
        <v>30.3308</v>
      </c>
      <c r="O166" s="184">
        <v>8.3005999999999993</v>
      </c>
      <c r="P166" s="184">
        <v>11.909000000000001</v>
      </c>
      <c r="Q166" s="184">
        <v>15.6335</v>
      </c>
      <c r="R166" s="184">
        <v>9.6250999999999998</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44319</v>
      </c>
      <c r="E167" s="184">
        <v>117.4892</v>
      </c>
      <c r="F167" s="184">
        <v>0.2258</v>
      </c>
      <c r="G167" s="184">
        <v>0.2258</v>
      </c>
      <c r="H167" s="184">
        <v>0.81369999999999998</v>
      </c>
      <c r="I167" s="184">
        <v>1.6785000000000001</v>
      </c>
      <c r="J167" s="184">
        <v>-6.0699999999999997E-2</v>
      </c>
      <c r="K167" s="184">
        <v>2.641</v>
      </c>
      <c r="L167" s="184">
        <v>16.183</v>
      </c>
      <c r="M167" s="184">
        <v>22.049800000000001</v>
      </c>
      <c r="N167" s="184">
        <v>32.138800000000003</v>
      </c>
      <c r="O167" s="184">
        <v>9.73</v>
      </c>
      <c r="P167" s="184">
        <v>13.074199999999999</v>
      </c>
      <c r="Q167" s="184">
        <v>12.1944</v>
      </c>
      <c r="R167" s="184">
        <v>11.088800000000001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44319</v>
      </c>
      <c r="E168" s="184">
        <v>13.421099999999999</v>
      </c>
      <c r="F168" s="184">
        <v>3.8800000000000001E-2</v>
      </c>
      <c r="G168" s="184">
        <v>3.8800000000000001E-2</v>
      </c>
      <c r="H168" s="184">
        <v>0.67279999999999995</v>
      </c>
      <c r="I168" s="184">
        <v>1.2767999999999999</v>
      </c>
      <c r="J168" s="184">
        <v>-0.50560000000000005</v>
      </c>
      <c r="K168" s="184">
        <v>0.93859999999999999</v>
      </c>
      <c r="L168" s="184">
        <v>13.613899999999999</v>
      </c>
      <c r="M168" s="184">
        <v>19.012</v>
      </c>
      <c r="N168" s="184">
        <v>28.777899999999999</v>
      </c>
      <c r="O168" s="184"/>
      <c r="P168" s="184"/>
      <c r="Q168" s="184">
        <v>28.904</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44319</v>
      </c>
      <c r="E169" s="184">
        <v>13.126799999999999</v>
      </c>
      <c r="F169" s="184">
        <v>2.29E-2</v>
      </c>
      <c r="G169" s="184">
        <v>2.29E-2</v>
      </c>
      <c r="H169" s="184">
        <v>0.63629999999999998</v>
      </c>
      <c r="I169" s="184">
        <v>1.2027000000000001</v>
      </c>
      <c r="J169" s="184">
        <v>-0.66890000000000005</v>
      </c>
      <c r="K169" s="184">
        <v>0.49919999999999998</v>
      </c>
      <c r="L169" s="184">
        <v>12.5585</v>
      </c>
      <c r="M169" s="184">
        <v>17.336600000000001</v>
      </c>
      <c r="N169" s="184">
        <v>26.300599999999999</v>
      </c>
      <c r="O169" s="184"/>
      <c r="P169" s="184"/>
      <c r="Q169" s="184">
        <v>26.461200000000002</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44319</v>
      </c>
      <c r="E170" s="184">
        <v>13.662100000000001</v>
      </c>
      <c r="F170" s="184">
        <v>0.2024</v>
      </c>
      <c r="G170" s="184">
        <v>0.2024</v>
      </c>
      <c r="H170" s="184">
        <v>0.70020000000000004</v>
      </c>
      <c r="I170" s="184">
        <v>1.1355999999999999</v>
      </c>
      <c r="J170" s="184">
        <v>-6.5100000000000005E-2</v>
      </c>
      <c r="K170" s="184">
        <v>1.9073</v>
      </c>
      <c r="L170" s="184">
        <v>15.2852</v>
      </c>
      <c r="M170" s="184">
        <v>20.524899999999999</v>
      </c>
      <c r="N170" s="184">
        <v>29.402899999999999</v>
      </c>
      <c r="O170" s="184"/>
      <c r="P170" s="184"/>
      <c r="Q170" s="184">
        <v>14.784599999999999</v>
      </c>
      <c r="R170" s="184">
        <v>14.5108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44319</v>
      </c>
      <c r="E171" s="184">
        <v>13.120699999999999</v>
      </c>
      <c r="F171" s="184">
        <v>0.18940000000000001</v>
      </c>
      <c r="G171" s="184">
        <v>0.18940000000000001</v>
      </c>
      <c r="H171" s="184">
        <v>0.66749999999999998</v>
      </c>
      <c r="I171" s="184">
        <v>1.0714999999999999</v>
      </c>
      <c r="J171" s="184">
        <v>-0.2099</v>
      </c>
      <c r="K171" s="184">
        <v>1.4961</v>
      </c>
      <c r="L171" s="184">
        <v>14.2918</v>
      </c>
      <c r="M171" s="184">
        <v>19.024799999999999</v>
      </c>
      <c r="N171" s="184">
        <v>27.258199999999999</v>
      </c>
      <c r="O171" s="184"/>
      <c r="P171" s="184"/>
      <c r="Q171" s="184">
        <v>12.751899999999999</v>
      </c>
      <c r="R171" s="184">
        <v>12.5587</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44319</v>
      </c>
      <c r="E172" s="184">
        <v>14.27</v>
      </c>
      <c r="F172" s="184">
        <v>0</v>
      </c>
      <c r="G172" s="184">
        <v>0</v>
      </c>
      <c r="H172" s="184">
        <v>0.35160000000000002</v>
      </c>
      <c r="I172" s="184">
        <v>0.63470000000000004</v>
      </c>
      <c r="J172" s="184">
        <v>-0.14000000000000001</v>
      </c>
      <c r="K172" s="184">
        <v>0</v>
      </c>
      <c r="L172" s="184">
        <v>12.3622</v>
      </c>
      <c r="M172" s="184">
        <v>19.815300000000001</v>
      </c>
      <c r="N172" s="184">
        <v>31.642099999999999</v>
      </c>
      <c r="O172" s="184">
        <v>12.088100000000001</v>
      </c>
      <c r="P172" s="184"/>
      <c r="Q172" s="184">
        <v>11.2148</v>
      </c>
      <c r="R172" s="184">
        <v>15.2995</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44319</v>
      </c>
      <c r="E173" s="184">
        <v>13.93</v>
      </c>
      <c r="F173" s="184">
        <v>-7.17E-2</v>
      </c>
      <c r="G173" s="184">
        <v>-7.17E-2</v>
      </c>
      <c r="H173" s="184">
        <v>0.28799999999999998</v>
      </c>
      <c r="I173" s="184">
        <v>0.5776</v>
      </c>
      <c r="J173" s="184">
        <v>-0.2863</v>
      </c>
      <c r="K173" s="184">
        <v>-0.35770000000000002</v>
      </c>
      <c r="L173" s="184">
        <v>11.797800000000001</v>
      </c>
      <c r="M173" s="184">
        <v>18.958200000000001</v>
      </c>
      <c r="N173" s="184">
        <v>30.430700000000002</v>
      </c>
      <c r="O173" s="184">
        <v>11.301399999999999</v>
      </c>
      <c r="P173" s="184"/>
      <c r="Q173" s="184">
        <v>10.416</v>
      </c>
      <c r="R173" s="184">
        <v>14.4534</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5.2345454545454542E-2</v>
      </c>
      <c r="G174" s="186">
        <v>5.2345454545454542E-2</v>
      </c>
      <c r="H174" s="186">
        <v>0.69369090909090914</v>
      </c>
      <c r="I174" s="186">
        <v>1.3103454545454547</v>
      </c>
      <c r="J174" s="186">
        <v>-0.37657272727272723</v>
      </c>
      <c r="K174" s="186">
        <v>1.1869818181818177</v>
      </c>
      <c r="L174" s="186">
        <v>15.803945454545453</v>
      </c>
      <c r="M174" s="186">
        <v>20.768536363636365</v>
      </c>
      <c r="N174" s="186">
        <v>29.90037727272728</v>
      </c>
      <c r="O174" s="186">
        <v>9.49722857142857</v>
      </c>
      <c r="P174" s="186">
        <v>11.891566666666664</v>
      </c>
      <c r="Q174" s="186">
        <v>12.585668181818182</v>
      </c>
      <c r="R174" s="186">
        <v>11.662383333333331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5.0299999999999997E-2</v>
      </c>
      <c r="G175" s="186">
        <v>5.0299999999999997E-2</v>
      </c>
      <c r="H175" s="186">
        <v>0.6865</v>
      </c>
      <c r="I175" s="186">
        <v>1.2397499999999999</v>
      </c>
      <c r="J175" s="186">
        <v>-0.17494999999999999</v>
      </c>
      <c r="K175" s="186">
        <v>1.2705500000000001</v>
      </c>
      <c r="L175" s="186">
        <v>14.53565</v>
      </c>
      <c r="M175" s="186">
        <v>20.170099999999998</v>
      </c>
      <c r="N175" s="186">
        <v>30.625500000000002</v>
      </c>
      <c r="O175" s="186">
        <v>9.3415500000000016</v>
      </c>
      <c r="P175" s="186">
        <v>12.142749999999999</v>
      </c>
      <c r="Q175" s="186">
        <v>12.2606</v>
      </c>
      <c r="R175" s="186">
        <v>12.00075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7"/>
      <c r="B176" s="127"/>
      <c r="C176" s="127"/>
      <c r="D176" s="129"/>
      <c r="E176" s="130"/>
      <c r="F176" s="130"/>
      <c r="G176" s="130"/>
      <c r="H176" s="130"/>
      <c r="I176" s="130"/>
      <c r="J176" s="130"/>
      <c r="K176" s="130"/>
      <c r="L176" s="130"/>
      <c r="M176" s="130"/>
      <c r="N176" s="130"/>
      <c r="O176" s="130"/>
      <c r="P176" s="130"/>
      <c r="Q176" s="130"/>
      <c r="R176" s="130"/>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44319</v>
      </c>
      <c r="E178" s="184">
        <v>285.57589999999999</v>
      </c>
      <c r="F178" s="184">
        <v>7.4987000000000004</v>
      </c>
      <c r="G178" s="184">
        <v>7.4987000000000004</v>
      </c>
      <c r="H178" s="184">
        <v>13.7485</v>
      </c>
      <c r="I178" s="184">
        <v>12.787000000000001</v>
      </c>
      <c r="J178" s="184">
        <v>9.1119000000000003</v>
      </c>
      <c r="K178" s="184">
        <v>5.9016000000000002</v>
      </c>
      <c r="L178" s="184">
        <v>3.7738999999999998</v>
      </c>
      <c r="M178" s="184">
        <v>4.6338999999999997</v>
      </c>
      <c r="N178" s="184">
        <v>8.6531000000000002</v>
      </c>
      <c r="O178" s="184">
        <v>8.8774999999999995</v>
      </c>
      <c r="P178" s="184">
        <v>8.4098000000000006</v>
      </c>
      <c r="Q178" s="184">
        <v>8.3979999999999997</v>
      </c>
      <c r="R178" s="184">
        <v>9.4992000000000001</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44319</v>
      </c>
      <c r="E179" s="184">
        <v>292.1934</v>
      </c>
      <c r="F179" s="184">
        <v>7.8289999999999997</v>
      </c>
      <c r="G179" s="184">
        <v>7.8289999999999997</v>
      </c>
      <c r="H179" s="184">
        <v>14.0786</v>
      </c>
      <c r="I179" s="184">
        <v>13.113200000000001</v>
      </c>
      <c r="J179" s="184">
        <v>9.4427000000000003</v>
      </c>
      <c r="K179" s="184">
        <v>6.2359999999999998</v>
      </c>
      <c r="L179" s="184">
        <v>4.1098999999999997</v>
      </c>
      <c r="M179" s="184">
        <v>4.9756</v>
      </c>
      <c r="N179" s="184">
        <v>9.0203000000000007</v>
      </c>
      <c r="O179" s="184">
        <v>9.2182999999999993</v>
      </c>
      <c r="P179" s="184">
        <v>8.7481000000000009</v>
      </c>
      <c r="Q179" s="184">
        <v>9.4635999999999996</v>
      </c>
      <c r="R179" s="184">
        <v>9.8500999999999994</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44319</v>
      </c>
      <c r="E180" s="184">
        <v>2111.5037000000002</v>
      </c>
      <c r="F180" s="184">
        <v>5.0853999999999999</v>
      </c>
      <c r="G180" s="184">
        <v>5.0853999999999999</v>
      </c>
      <c r="H180" s="184">
        <v>11.001899999999999</v>
      </c>
      <c r="I180" s="184">
        <v>10.6553</v>
      </c>
      <c r="J180" s="184">
        <v>7.2305999999999999</v>
      </c>
      <c r="K180" s="184">
        <v>6.0012999999999996</v>
      </c>
      <c r="L180" s="184">
        <v>4.383</v>
      </c>
      <c r="M180" s="184">
        <v>4.8813000000000004</v>
      </c>
      <c r="N180" s="184">
        <v>8.3344000000000005</v>
      </c>
      <c r="O180" s="184">
        <v>9.1323000000000008</v>
      </c>
      <c r="P180" s="184">
        <v>8.5038</v>
      </c>
      <c r="Q180" s="184">
        <v>8.7027999999999999</v>
      </c>
      <c r="R180" s="184">
        <v>9.3777000000000008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44319</v>
      </c>
      <c r="E181" s="184">
        <v>2072.2844</v>
      </c>
      <c r="F181" s="184">
        <v>4.7756999999999996</v>
      </c>
      <c r="G181" s="184">
        <v>4.7756999999999996</v>
      </c>
      <c r="H181" s="184">
        <v>10.6913</v>
      </c>
      <c r="I181" s="184">
        <v>10.343999999999999</v>
      </c>
      <c r="J181" s="184">
        <v>6.9184999999999999</v>
      </c>
      <c r="K181" s="184">
        <v>5.6867999999999999</v>
      </c>
      <c r="L181" s="184">
        <v>4.0664999999999996</v>
      </c>
      <c r="M181" s="184">
        <v>4.5602999999999998</v>
      </c>
      <c r="N181" s="184">
        <v>7.9996</v>
      </c>
      <c r="O181" s="184">
        <v>8.8126999999999995</v>
      </c>
      <c r="P181" s="184">
        <v>8.2283000000000008</v>
      </c>
      <c r="Q181" s="184">
        <v>8.5246999999999993</v>
      </c>
      <c r="R181" s="184">
        <v>9.0478000000000005</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44319</v>
      </c>
      <c r="E182" s="184">
        <v>10.1091</v>
      </c>
      <c r="F182" s="184">
        <v>8.1896000000000004</v>
      </c>
      <c r="G182" s="184">
        <v>8.1896000000000004</v>
      </c>
      <c r="H182" s="184">
        <v>15.105</v>
      </c>
      <c r="I182" s="184">
        <v>11.7875</v>
      </c>
      <c r="J182" s="184">
        <v>10.1027</v>
      </c>
      <c r="K182" s="184">
        <v>6.8468</v>
      </c>
      <c r="L182" s="184"/>
      <c r="M182" s="184"/>
      <c r="N182" s="184"/>
      <c r="O182" s="184"/>
      <c r="P182" s="184"/>
      <c r="Q182" s="184">
        <v>2.9066999999999998</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44319</v>
      </c>
      <c r="E183" s="184">
        <v>10.092499999999999</v>
      </c>
      <c r="F183" s="184">
        <v>7.8409000000000004</v>
      </c>
      <c r="G183" s="184">
        <v>7.8409000000000004</v>
      </c>
      <c r="H183" s="184">
        <v>14.7143</v>
      </c>
      <c r="I183" s="184">
        <v>11.39</v>
      </c>
      <c r="J183" s="184">
        <v>9.7065999999999999</v>
      </c>
      <c r="K183" s="184">
        <v>6.4135</v>
      </c>
      <c r="L183" s="184"/>
      <c r="M183" s="184"/>
      <c r="N183" s="184"/>
      <c r="O183" s="184"/>
      <c r="P183" s="184"/>
      <c r="Q183" s="184">
        <v>2.4643999999999999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44319</v>
      </c>
      <c r="E184" s="184">
        <v>19.3141</v>
      </c>
      <c r="F184" s="184">
        <v>5.0415999999999999</v>
      </c>
      <c r="G184" s="184">
        <v>5.0415999999999999</v>
      </c>
      <c r="H184" s="184">
        <v>10.1708</v>
      </c>
      <c r="I184" s="184">
        <v>11.401999999999999</v>
      </c>
      <c r="J184" s="184">
        <v>7.5068000000000001</v>
      </c>
      <c r="K184" s="184">
        <v>6.6898999999999997</v>
      </c>
      <c r="L184" s="184">
        <v>4.0754000000000001</v>
      </c>
      <c r="M184" s="184">
        <v>4.6778000000000004</v>
      </c>
      <c r="N184" s="184">
        <v>8.2388999999999992</v>
      </c>
      <c r="O184" s="184">
        <v>9.1555</v>
      </c>
      <c r="P184" s="184">
        <v>8.4341000000000008</v>
      </c>
      <c r="Q184" s="184">
        <v>8.9999000000000002</v>
      </c>
      <c r="R184" s="184">
        <v>9.7588000000000008</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44319</v>
      </c>
      <c r="E185" s="184">
        <v>18.854800000000001</v>
      </c>
      <c r="F185" s="184">
        <v>4.7770000000000001</v>
      </c>
      <c r="G185" s="184">
        <v>4.7770000000000001</v>
      </c>
      <c r="H185" s="184">
        <v>9.9192999999999998</v>
      </c>
      <c r="I185" s="184">
        <v>11.151</v>
      </c>
      <c r="J185" s="184">
        <v>7.2568999999999999</v>
      </c>
      <c r="K185" s="184">
        <v>6.4040999999999997</v>
      </c>
      <c r="L185" s="184">
        <v>3.7942</v>
      </c>
      <c r="M185" s="184">
        <v>4.4088000000000003</v>
      </c>
      <c r="N185" s="184">
        <v>7.9558999999999997</v>
      </c>
      <c r="O185" s="184">
        <v>8.8337000000000003</v>
      </c>
      <c r="P185" s="184">
        <v>8.1121999999999996</v>
      </c>
      <c r="Q185" s="184">
        <v>8.657</v>
      </c>
      <c r="R185" s="184">
        <v>9.452</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44319</v>
      </c>
      <c r="E186" s="184">
        <v>19.627600000000001</v>
      </c>
      <c r="F186" s="184">
        <v>14.1496</v>
      </c>
      <c r="G186" s="184">
        <v>14.1496</v>
      </c>
      <c r="H186" s="184">
        <v>6.0109000000000004</v>
      </c>
      <c r="I186" s="184">
        <v>7.9809000000000001</v>
      </c>
      <c r="J186" s="184">
        <v>9.8585999999999991</v>
      </c>
      <c r="K186" s="184">
        <v>8.4098000000000006</v>
      </c>
      <c r="L186" s="184">
        <v>3.3422000000000001</v>
      </c>
      <c r="M186" s="184">
        <v>4.0625</v>
      </c>
      <c r="N186" s="184">
        <v>9.4459</v>
      </c>
      <c r="O186" s="184">
        <v>10.524900000000001</v>
      </c>
      <c r="P186" s="184">
        <v>8.9595000000000002</v>
      </c>
      <c r="Q186" s="184">
        <v>9.2264999999999997</v>
      </c>
      <c r="R186" s="184">
        <v>11.944800000000001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44319</v>
      </c>
      <c r="E187" s="184">
        <v>19.192699999999999</v>
      </c>
      <c r="F187" s="184">
        <v>13.8352</v>
      </c>
      <c r="G187" s="184">
        <v>13.8352</v>
      </c>
      <c r="H187" s="184">
        <v>5.7115</v>
      </c>
      <c r="I187" s="184">
        <v>7.6840000000000002</v>
      </c>
      <c r="J187" s="184">
        <v>9.5443999999999996</v>
      </c>
      <c r="K187" s="184">
        <v>8.0883000000000003</v>
      </c>
      <c r="L187" s="184">
        <v>3.0038999999999998</v>
      </c>
      <c r="M187" s="184">
        <v>3.7136999999999998</v>
      </c>
      <c r="N187" s="184">
        <v>9.0716000000000001</v>
      </c>
      <c r="O187" s="184">
        <v>10.1997</v>
      </c>
      <c r="P187" s="184">
        <v>8.6417000000000002</v>
      </c>
      <c r="Q187" s="184">
        <v>8.9065999999999992</v>
      </c>
      <c r="R187" s="184">
        <v>11.567299999999999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44319</v>
      </c>
      <c r="E188" s="184">
        <v>17.6371</v>
      </c>
      <c r="F188" s="184">
        <v>5.1760000000000002</v>
      </c>
      <c r="G188" s="184">
        <v>5.1760000000000002</v>
      </c>
      <c r="H188" s="184">
        <v>8.7657000000000007</v>
      </c>
      <c r="I188" s="184">
        <v>12.8048</v>
      </c>
      <c r="J188" s="184">
        <v>8.9773999999999994</v>
      </c>
      <c r="K188" s="184">
        <v>6.5389999999999997</v>
      </c>
      <c r="L188" s="184">
        <v>4.0994999999999999</v>
      </c>
      <c r="M188" s="184">
        <v>4.2664</v>
      </c>
      <c r="N188" s="184">
        <v>6.9634</v>
      </c>
      <c r="O188" s="184">
        <v>9.0863999999999994</v>
      </c>
      <c r="P188" s="184">
        <v>8.1463000000000001</v>
      </c>
      <c r="Q188" s="184">
        <v>8.4093</v>
      </c>
      <c r="R188" s="184">
        <v>8.9779999999999998</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44319</v>
      </c>
      <c r="E189" s="184">
        <v>18.169799999999999</v>
      </c>
      <c r="F189" s="184">
        <v>5.5602999999999998</v>
      </c>
      <c r="G189" s="184">
        <v>5.5602999999999998</v>
      </c>
      <c r="H189" s="184">
        <v>9.1129999999999995</v>
      </c>
      <c r="I189" s="184">
        <v>13.123100000000001</v>
      </c>
      <c r="J189" s="184">
        <v>9.2936999999999994</v>
      </c>
      <c r="K189" s="184">
        <v>6.8570000000000002</v>
      </c>
      <c r="L189" s="184">
        <v>4.4164000000000003</v>
      </c>
      <c r="M189" s="184">
        <v>4.5877999999999997</v>
      </c>
      <c r="N189" s="184">
        <v>7.3037000000000001</v>
      </c>
      <c r="O189" s="184">
        <v>9.4550999999999998</v>
      </c>
      <c r="P189" s="184">
        <v>8.5366</v>
      </c>
      <c r="Q189" s="184">
        <v>8.8693000000000008</v>
      </c>
      <c r="R189" s="184">
        <v>9.3272999999999993</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44319</v>
      </c>
      <c r="E190" s="184">
        <v>18.394400000000001</v>
      </c>
      <c r="F190" s="184">
        <v>15.099399999999999</v>
      </c>
      <c r="G190" s="184">
        <v>15.099399999999999</v>
      </c>
      <c r="H190" s="184">
        <v>9.7411999999999992</v>
      </c>
      <c r="I190" s="184">
        <v>10.516500000000001</v>
      </c>
      <c r="J190" s="184">
        <v>8.7881999999999998</v>
      </c>
      <c r="K190" s="184">
        <v>5.7103000000000002</v>
      </c>
      <c r="L190" s="184">
        <v>4.4884000000000004</v>
      </c>
      <c r="M190" s="184">
        <v>5.5709999999999997</v>
      </c>
      <c r="N190" s="184">
        <v>9.8701000000000008</v>
      </c>
      <c r="O190" s="184">
        <v>9.2309999999999999</v>
      </c>
      <c r="P190" s="184">
        <v>8.6578999999999997</v>
      </c>
      <c r="Q190" s="184">
        <v>8.9504999999999999</v>
      </c>
      <c r="R190" s="184">
        <v>9.8184000000000005</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44319</v>
      </c>
      <c r="E191" s="184">
        <v>17.971800000000002</v>
      </c>
      <c r="F191" s="184">
        <v>14.5726</v>
      </c>
      <c r="G191" s="184">
        <v>14.5726</v>
      </c>
      <c r="H191" s="184">
        <v>9.2426999999999992</v>
      </c>
      <c r="I191" s="184">
        <v>10.0337</v>
      </c>
      <c r="J191" s="184">
        <v>8.3276000000000003</v>
      </c>
      <c r="K191" s="184">
        <v>5.2487000000000004</v>
      </c>
      <c r="L191" s="184">
        <v>4.0216000000000003</v>
      </c>
      <c r="M191" s="184">
        <v>5.0948000000000002</v>
      </c>
      <c r="N191" s="184">
        <v>9.3676999999999992</v>
      </c>
      <c r="O191" s="184">
        <v>8.7378999999999998</v>
      </c>
      <c r="P191" s="184">
        <v>8.1816999999999993</v>
      </c>
      <c r="Q191" s="184">
        <v>8.5949000000000009</v>
      </c>
      <c r="R191" s="184">
        <v>9.3210999999999995</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44319</v>
      </c>
      <c r="E192" s="184">
        <v>25.175799999999999</v>
      </c>
      <c r="F192" s="184">
        <v>14.6607</v>
      </c>
      <c r="G192" s="184">
        <v>14.6607</v>
      </c>
      <c r="H192" s="184">
        <v>15.850899999999999</v>
      </c>
      <c r="I192" s="184">
        <v>15.2285</v>
      </c>
      <c r="J192" s="184">
        <v>8.6071000000000009</v>
      </c>
      <c r="K192" s="184">
        <v>4.8342000000000001</v>
      </c>
      <c r="L192" s="184">
        <v>4.5431999999999997</v>
      </c>
      <c r="M192" s="184">
        <v>4.8951000000000002</v>
      </c>
      <c r="N192" s="184">
        <v>8.5686</v>
      </c>
      <c r="O192" s="184">
        <v>8.1556999999999995</v>
      </c>
      <c r="P192" s="184">
        <v>8.0405999999999995</v>
      </c>
      <c r="Q192" s="184">
        <v>8.4807000000000006</v>
      </c>
      <c r="R192" s="184">
        <v>8.8074999999999992</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44319</v>
      </c>
      <c r="E193" s="184">
        <v>25.8262</v>
      </c>
      <c r="F193" s="184">
        <v>15.0938</v>
      </c>
      <c r="G193" s="184">
        <v>15.0938</v>
      </c>
      <c r="H193" s="184">
        <v>16.303699999999999</v>
      </c>
      <c r="I193" s="184">
        <v>15.680400000000001</v>
      </c>
      <c r="J193" s="184">
        <v>9.0587</v>
      </c>
      <c r="K193" s="184">
        <v>5.2918000000000003</v>
      </c>
      <c r="L193" s="184">
        <v>5.0076999999999998</v>
      </c>
      <c r="M193" s="184">
        <v>5.3663999999999996</v>
      </c>
      <c r="N193" s="184">
        <v>9.0625999999999998</v>
      </c>
      <c r="O193" s="184">
        <v>8.6329999999999991</v>
      </c>
      <c r="P193" s="184">
        <v>8.4460999999999995</v>
      </c>
      <c r="Q193" s="184">
        <v>8.9196000000000009</v>
      </c>
      <c r="R193" s="184">
        <v>9.3077000000000005</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44319</v>
      </c>
      <c r="E194" s="184">
        <v>19.681799999999999</v>
      </c>
      <c r="F194" s="184">
        <v>5.8136000000000001</v>
      </c>
      <c r="G194" s="184">
        <v>5.8136000000000001</v>
      </c>
      <c r="H194" s="184">
        <v>10.193199999999999</v>
      </c>
      <c r="I194" s="184">
        <v>10.9209</v>
      </c>
      <c r="J194" s="184">
        <v>7.9981</v>
      </c>
      <c r="K194" s="184">
        <v>6.8578000000000001</v>
      </c>
      <c r="L194" s="184">
        <v>4.5480999999999998</v>
      </c>
      <c r="M194" s="184">
        <v>5.1199000000000003</v>
      </c>
      <c r="N194" s="184">
        <v>9.0747</v>
      </c>
      <c r="O194" s="184">
        <v>9.9172999999999991</v>
      </c>
      <c r="P194" s="184">
        <v>8.4253999999999998</v>
      </c>
      <c r="Q194" s="184">
        <v>8.6501000000000001</v>
      </c>
      <c r="R194" s="184">
        <v>10.343400000000001</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44319</v>
      </c>
      <c r="E195" s="184">
        <v>19.368200000000002</v>
      </c>
      <c r="F195" s="184">
        <v>5.4676</v>
      </c>
      <c r="G195" s="184">
        <v>5.4676</v>
      </c>
      <c r="H195" s="184">
        <v>9.8450000000000006</v>
      </c>
      <c r="I195" s="184">
        <v>10.596299999999999</v>
      </c>
      <c r="J195" s="184">
        <v>7.6767000000000003</v>
      </c>
      <c r="K195" s="184">
        <v>6.5331000000000001</v>
      </c>
      <c r="L195" s="184">
        <v>4.2123999999999997</v>
      </c>
      <c r="M195" s="184">
        <v>4.7729999999999997</v>
      </c>
      <c r="N195" s="184">
        <v>8.7067999999999994</v>
      </c>
      <c r="O195" s="184">
        <v>9.5844000000000005</v>
      </c>
      <c r="P195" s="184">
        <v>8.1536000000000008</v>
      </c>
      <c r="Q195" s="184">
        <v>8.4365000000000006</v>
      </c>
      <c r="R195" s="184">
        <v>9.9756</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44319</v>
      </c>
      <c r="E198" s="184">
        <v>1815.7201</v>
      </c>
      <c r="F198" s="184">
        <v>12.503</v>
      </c>
      <c r="G198" s="184">
        <v>12.503</v>
      </c>
      <c r="H198" s="184">
        <v>9.2760999999999996</v>
      </c>
      <c r="I198" s="184">
        <v>7.1871999999999998</v>
      </c>
      <c r="J198" s="184">
        <v>9.1707999999999998</v>
      </c>
      <c r="K198" s="184">
        <v>6.9042000000000003</v>
      </c>
      <c r="L198" s="184">
        <v>2.2968000000000002</v>
      </c>
      <c r="M198" s="184">
        <v>2.8849</v>
      </c>
      <c r="N198" s="184">
        <v>8.0082000000000004</v>
      </c>
      <c r="O198" s="184">
        <v>8.1010000000000009</v>
      </c>
      <c r="P198" s="184">
        <v>7.3921999999999999</v>
      </c>
      <c r="Q198" s="184">
        <v>7.4066999999999998</v>
      </c>
      <c r="R198" s="184">
        <v>8.3031000000000006</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44319</v>
      </c>
      <c r="E199" s="184">
        <v>1913.9843000000001</v>
      </c>
      <c r="F199" s="184">
        <v>12.9236</v>
      </c>
      <c r="G199" s="184">
        <v>12.9236</v>
      </c>
      <c r="H199" s="184">
        <v>9.6968999999999994</v>
      </c>
      <c r="I199" s="184">
        <v>7.6085000000000003</v>
      </c>
      <c r="J199" s="184">
        <v>9.5944000000000003</v>
      </c>
      <c r="K199" s="184">
        <v>7.3330000000000002</v>
      </c>
      <c r="L199" s="184">
        <v>2.7225000000000001</v>
      </c>
      <c r="M199" s="184">
        <v>3.3142999999999998</v>
      </c>
      <c r="N199" s="184">
        <v>8.4791000000000007</v>
      </c>
      <c r="O199" s="184">
        <v>8.5634999999999994</v>
      </c>
      <c r="P199" s="184">
        <v>7.8400999999999996</v>
      </c>
      <c r="Q199" s="184">
        <v>8.0472000000000001</v>
      </c>
      <c r="R199" s="184">
        <v>8.7810000000000006</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44319</v>
      </c>
      <c r="E200" s="184">
        <v>10.250999999999999</v>
      </c>
      <c r="F200" s="184">
        <v>4.0366999999999997</v>
      </c>
      <c r="G200" s="184">
        <v>4.0366999999999997</v>
      </c>
      <c r="H200" s="184">
        <v>10.856999999999999</v>
      </c>
      <c r="I200" s="184">
        <v>9.8798999999999992</v>
      </c>
      <c r="J200" s="184">
        <v>8.9627999999999997</v>
      </c>
      <c r="K200" s="184">
        <v>7.4833999999999996</v>
      </c>
      <c r="L200" s="184">
        <v>4.8798000000000004</v>
      </c>
      <c r="M200" s="184"/>
      <c r="N200" s="184"/>
      <c r="O200" s="184"/>
      <c r="P200" s="184"/>
      <c r="Q200" s="184">
        <v>4.7469000000000001</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44319</v>
      </c>
      <c r="E201" s="184">
        <v>10.221</v>
      </c>
      <c r="F201" s="184">
        <v>3.4529999999999998</v>
      </c>
      <c r="G201" s="184">
        <v>3.4529999999999998</v>
      </c>
      <c r="H201" s="184">
        <v>10.2743</v>
      </c>
      <c r="I201" s="184">
        <v>9.3179999999999996</v>
      </c>
      <c r="J201" s="184">
        <v>8.3957999999999995</v>
      </c>
      <c r="K201" s="184">
        <v>6.9199000000000002</v>
      </c>
      <c r="L201" s="184">
        <v>4.3166000000000002</v>
      </c>
      <c r="M201" s="184"/>
      <c r="N201" s="184"/>
      <c r="O201" s="184"/>
      <c r="P201" s="184"/>
      <c r="Q201" s="184">
        <v>4.1795</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44319</v>
      </c>
      <c r="E202" s="184">
        <v>50.669600000000003</v>
      </c>
      <c r="F202" s="184">
        <v>13.8947</v>
      </c>
      <c r="G202" s="184">
        <v>13.8947</v>
      </c>
      <c r="H202" s="184">
        <v>13.8986</v>
      </c>
      <c r="I202" s="184">
        <v>11.011100000000001</v>
      </c>
      <c r="J202" s="184">
        <v>7.7906000000000004</v>
      </c>
      <c r="K202" s="184">
        <v>4.5980999999999996</v>
      </c>
      <c r="L202" s="184">
        <v>3.3073000000000001</v>
      </c>
      <c r="M202" s="184">
        <v>4.2530000000000001</v>
      </c>
      <c r="N202" s="184">
        <v>8.6262000000000008</v>
      </c>
      <c r="O202" s="184">
        <v>8.9783000000000008</v>
      </c>
      <c r="P202" s="184">
        <v>8.3389000000000006</v>
      </c>
      <c r="Q202" s="184">
        <v>7.5275999999999996</v>
      </c>
      <c r="R202" s="184">
        <v>9.4650999999999996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44319</v>
      </c>
      <c r="E203" s="184">
        <v>51.905799999999999</v>
      </c>
      <c r="F203" s="184">
        <v>14.291700000000001</v>
      </c>
      <c r="G203" s="184">
        <v>14.291700000000001</v>
      </c>
      <c r="H203" s="184">
        <v>14.293900000000001</v>
      </c>
      <c r="I203" s="184">
        <v>11.4114</v>
      </c>
      <c r="J203" s="184">
        <v>8.2047000000000008</v>
      </c>
      <c r="K203" s="184">
        <v>5.0217999999999998</v>
      </c>
      <c r="L203" s="184">
        <v>3.7362000000000002</v>
      </c>
      <c r="M203" s="184">
        <v>4.6840000000000002</v>
      </c>
      <c r="N203" s="184">
        <v>9.0718999999999994</v>
      </c>
      <c r="O203" s="184">
        <v>9.3666999999999998</v>
      </c>
      <c r="P203" s="184">
        <v>8.7245000000000008</v>
      </c>
      <c r="Q203" s="184">
        <v>8.9837000000000007</v>
      </c>
      <c r="R203" s="184">
        <v>9.8567</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44319</v>
      </c>
      <c r="E204" s="184">
        <v>20.270099999999999</v>
      </c>
      <c r="F204" s="184">
        <v>5.4645000000000001</v>
      </c>
      <c r="G204" s="184">
        <v>5.4645000000000001</v>
      </c>
      <c r="H204" s="184">
        <v>11.007300000000001</v>
      </c>
      <c r="I204" s="184">
        <v>12.523199999999999</v>
      </c>
      <c r="J204" s="184">
        <v>8.6946999999999992</v>
      </c>
      <c r="K204" s="184">
        <v>6.4884000000000004</v>
      </c>
      <c r="L204" s="184">
        <v>4.4162999999999997</v>
      </c>
      <c r="M204" s="184">
        <v>4.9438000000000004</v>
      </c>
      <c r="N204" s="184">
        <v>8.7017000000000007</v>
      </c>
      <c r="O204" s="184">
        <v>8.8382000000000005</v>
      </c>
      <c r="P204" s="184">
        <v>8.4368999999999996</v>
      </c>
      <c r="Q204" s="184">
        <v>8.5168999999999997</v>
      </c>
      <c r="R204" s="184">
        <v>9.9229000000000003</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44319</v>
      </c>
      <c r="E205" s="184">
        <v>19.5502</v>
      </c>
      <c r="F205" s="184">
        <v>5.1052</v>
      </c>
      <c r="G205" s="184">
        <v>5.1052</v>
      </c>
      <c r="H205" s="184">
        <v>10.636799999999999</v>
      </c>
      <c r="I205" s="184">
        <v>12.138299999999999</v>
      </c>
      <c r="J205" s="184">
        <v>8.3107000000000006</v>
      </c>
      <c r="K205" s="184">
        <v>6.0907999999999998</v>
      </c>
      <c r="L205" s="184">
        <v>4.0113000000000003</v>
      </c>
      <c r="M205" s="184">
        <v>4.5323000000000002</v>
      </c>
      <c r="N205" s="184">
        <v>8.2691999999999997</v>
      </c>
      <c r="O205" s="184">
        <v>8.3970000000000002</v>
      </c>
      <c r="P205" s="184">
        <v>7.9654999999999996</v>
      </c>
      <c r="Q205" s="184">
        <v>5.0425000000000004</v>
      </c>
      <c r="R205" s="184">
        <v>9.4884000000000004</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44319</v>
      </c>
      <c r="E206" s="184">
        <v>27.565899999999999</v>
      </c>
      <c r="F206" s="184">
        <v>3.6202999999999999</v>
      </c>
      <c r="G206" s="184">
        <v>3.6202999999999999</v>
      </c>
      <c r="H206" s="184">
        <v>7.4444999999999997</v>
      </c>
      <c r="I206" s="184">
        <v>8.8161000000000005</v>
      </c>
      <c r="J206" s="184">
        <v>6.1733000000000002</v>
      </c>
      <c r="K206" s="184">
        <v>5.0056000000000003</v>
      </c>
      <c r="L206" s="184">
        <v>2.9089999999999998</v>
      </c>
      <c r="M206" s="184">
        <v>3.2852000000000001</v>
      </c>
      <c r="N206" s="184">
        <v>6.6047000000000002</v>
      </c>
      <c r="O206" s="184">
        <v>8.1167999999999996</v>
      </c>
      <c r="P206" s="184">
        <v>7.532</v>
      </c>
      <c r="Q206" s="184">
        <v>7.5468000000000002</v>
      </c>
      <c r="R206" s="184">
        <v>8.0122</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44319</v>
      </c>
      <c r="E207" s="184">
        <v>29.0853</v>
      </c>
      <c r="F207" s="184">
        <v>4.1426999999999996</v>
      </c>
      <c r="G207" s="184">
        <v>4.1426999999999996</v>
      </c>
      <c r="H207" s="184">
        <v>7.99</v>
      </c>
      <c r="I207" s="184">
        <v>9.3648000000000007</v>
      </c>
      <c r="J207" s="184">
        <v>6.7222</v>
      </c>
      <c r="K207" s="184">
        <v>5.5622999999999996</v>
      </c>
      <c r="L207" s="184">
        <v>3.4670000000000001</v>
      </c>
      <c r="M207" s="184">
        <v>3.8403</v>
      </c>
      <c r="N207" s="184">
        <v>7.1856</v>
      </c>
      <c r="O207" s="184">
        <v>8.7058999999999997</v>
      </c>
      <c r="P207" s="184">
        <v>8.1830999999999996</v>
      </c>
      <c r="Q207" s="184">
        <v>8.1213999999999995</v>
      </c>
      <c r="R207" s="184">
        <v>8.5977999999999994</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44319</v>
      </c>
      <c r="E208" s="184">
        <v>10.325900000000001</v>
      </c>
      <c r="F208" s="184">
        <v>3.8895</v>
      </c>
      <c r="G208" s="184">
        <v>3.8895</v>
      </c>
      <c r="H208" s="184">
        <v>8.8520000000000003</v>
      </c>
      <c r="I208" s="184">
        <v>9.9097000000000008</v>
      </c>
      <c r="J208" s="184">
        <v>7.7773000000000003</v>
      </c>
      <c r="K208" s="184">
        <v>6.6391999999999998</v>
      </c>
      <c r="L208" s="184">
        <v>4.1212</v>
      </c>
      <c r="M208" s="184">
        <v>4.2027999999999999</v>
      </c>
      <c r="N208" s="184"/>
      <c r="O208" s="184"/>
      <c r="P208" s="184"/>
      <c r="Q208" s="184">
        <v>4.2032999999999996</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44319</v>
      </c>
      <c r="E209" s="184">
        <v>10.289400000000001</v>
      </c>
      <c r="F209" s="184">
        <v>3.4300999999999999</v>
      </c>
      <c r="G209" s="184">
        <v>3.4300999999999999</v>
      </c>
      <c r="H209" s="184">
        <v>8.375</v>
      </c>
      <c r="I209" s="184">
        <v>9.4344999999999999</v>
      </c>
      <c r="J209" s="184">
        <v>7.3147000000000002</v>
      </c>
      <c r="K209" s="184">
        <v>6.1738999999999997</v>
      </c>
      <c r="L209" s="184">
        <v>3.6657000000000002</v>
      </c>
      <c r="M209" s="184">
        <v>3.7345999999999999</v>
      </c>
      <c r="N209" s="184"/>
      <c r="O209" s="184"/>
      <c r="P209" s="184"/>
      <c r="Q209" s="184">
        <v>3.7324999999999999</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44319</v>
      </c>
      <c r="E210" s="184">
        <v>16.242699999999999</v>
      </c>
      <c r="F210" s="184">
        <v>6.9702000000000002</v>
      </c>
      <c r="G210" s="184">
        <v>6.9702000000000002</v>
      </c>
      <c r="H210" s="184">
        <v>12.614599999999999</v>
      </c>
      <c r="I210" s="184">
        <v>12.077999999999999</v>
      </c>
      <c r="J210" s="184">
        <v>8.7924000000000007</v>
      </c>
      <c r="K210" s="184">
        <v>6.7393999999999998</v>
      </c>
      <c r="L210" s="184">
        <v>3.9998</v>
      </c>
      <c r="M210" s="184">
        <v>4.8395000000000001</v>
      </c>
      <c r="N210" s="184">
        <v>8.5021000000000004</v>
      </c>
      <c r="O210" s="184">
        <v>9.1270000000000007</v>
      </c>
      <c r="P210" s="184">
        <v>8.3233999999999995</v>
      </c>
      <c r="Q210" s="184">
        <v>8.4603000000000002</v>
      </c>
      <c r="R210" s="184">
        <v>9.8559000000000001</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44319</v>
      </c>
      <c r="E211" s="184">
        <v>16.558599999999998</v>
      </c>
      <c r="F211" s="184">
        <v>7.4256000000000002</v>
      </c>
      <c r="G211" s="184">
        <v>7.4256000000000002</v>
      </c>
      <c r="H211" s="184">
        <v>13.0695</v>
      </c>
      <c r="I211" s="184">
        <v>12.5458</v>
      </c>
      <c r="J211" s="184">
        <v>9.2546999999999997</v>
      </c>
      <c r="K211" s="184">
        <v>7.2182000000000004</v>
      </c>
      <c r="L211" s="184">
        <v>4.4893000000000001</v>
      </c>
      <c r="M211" s="184">
        <v>5.3421000000000003</v>
      </c>
      <c r="N211" s="184">
        <v>9.0305</v>
      </c>
      <c r="O211" s="184">
        <v>9.6120999999999999</v>
      </c>
      <c r="P211" s="184">
        <v>8.6989999999999998</v>
      </c>
      <c r="Q211" s="184">
        <v>8.8106000000000009</v>
      </c>
      <c r="R211" s="184">
        <v>10.365600000000001</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44319</v>
      </c>
      <c r="E212" s="184">
        <v>19.165600000000001</v>
      </c>
      <c r="F212" s="184">
        <v>9.2118000000000002</v>
      </c>
      <c r="G212" s="184">
        <v>9.2118000000000002</v>
      </c>
      <c r="H212" s="184">
        <v>18.867699999999999</v>
      </c>
      <c r="I212" s="184">
        <v>17.901499999999999</v>
      </c>
      <c r="J212" s="184">
        <v>11.7935</v>
      </c>
      <c r="K212" s="184">
        <v>6.1619000000000002</v>
      </c>
      <c r="L212" s="184">
        <v>3.8287</v>
      </c>
      <c r="M212" s="184">
        <v>4.5689000000000002</v>
      </c>
      <c r="N212" s="184">
        <v>8.0908999999999995</v>
      </c>
      <c r="O212" s="184">
        <v>8.6066000000000003</v>
      </c>
      <c r="P212" s="184">
        <v>7.8186</v>
      </c>
      <c r="Q212" s="184">
        <v>8.2997999999999994</v>
      </c>
      <c r="R212" s="184">
        <v>9.3527000000000005</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44319</v>
      </c>
      <c r="E213" s="184">
        <v>19.928999999999998</v>
      </c>
      <c r="F213" s="184">
        <v>9.6536000000000008</v>
      </c>
      <c r="G213" s="184">
        <v>9.6536000000000008</v>
      </c>
      <c r="H213" s="184">
        <v>19.328299999999999</v>
      </c>
      <c r="I213" s="184">
        <v>18.378299999999999</v>
      </c>
      <c r="J213" s="184">
        <v>12.272500000000001</v>
      </c>
      <c r="K213" s="184">
        <v>6.6353</v>
      </c>
      <c r="L213" s="184">
        <v>4.3002000000000002</v>
      </c>
      <c r="M213" s="184">
        <v>5.0475000000000003</v>
      </c>
      <c r="N213" s="184">
        <v>8.5982000000000003</v>
      </c>
      <c r="O213" s="184">
        <v>9.1359999999999992</v>
      </c>
      <c r="P213" s="184">
        <v>8.3493999999999993</v>
      </c>
      <c r="Q213" s="184">
        <v>8.8194999999999997</v>
      </c>
      <c r="R213" s="184">
        <v>9.8629999999999995</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44319</v>
      </c>
      <c r="E214" s="184">
        <v>2575.6482000000001</v>
      </c>
      <c r="F214" s="184">
        <v>10.022600000000001</v>
      </c>
      <c r="G214" s="184">
        <v>10.022600000000001</v>
      </c>
      <c r="H214" s="184">
        <v>14.9618</v>
      </c>
      <c r="I214" s="184">
        <v>12.7033</v>
      </c>
      <c r="J214" s="184">
        <v>9.3709000000000007</v>
      </c>
      <c r="K214" s="184">
        <v>4.5750999999999999</v>
      </c>
      <c r="L214" s="184">
        <v>3.6244999999999998</v>
      </c>
      <c r="M214" s="184">
        <v>4.2004000000000001</v>
      </c>
      <c r="N214" s="184">
        <v>8.3689</v>
      </c>
      <c r="O214" s="184">
        <v>9.0291999999999994</v>
      </c>
      <c r="P214" s="184">
        <v>8.4613999999999994</v>
      </c>
      <c r="Q214" s="184">
        <v>8.8790999999999993</v>
      </c>
      <c r="R214" s="184">
        <v>9.5355000000000008</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44319</v>
      </c>
      <c r="E215" s="184">
        <v>2470.6619000000001</v>
      </c>
      <c r="F215" s="184">
        <v>9.5516000000000005</v>
      </c>
      <c r="G215" s="184">
        <v>9.5516000000000005</v>
      </c>
      <c r="H215" s="184">
        <v>14.4902</v>
      </c>
      <c r="I215" s="184">
        <v>12.2309</v>
      </c>
      <c r="J215" s="184">
        <v>8.8965999999999994</v>
      </c>
      <c r="K215" s="184">
        <v>4.1013999999999999</v>
      </c>
      <c r="L215" s="184">
        <v>3.1472000000000002</v>
      </c>
      <c r="M215" s="184">
        <v>3.7164999999999999</v>
      </c>
      <c r="N215" s="184">
        <v>7.8593999999999999</v>
      </c>
      <c r="O215" s="184">
        <v>8.5066000000000006</v>
      </c>
      <c r="P215" s="184">
        <v>7.8906000000000001</v>
      </c>
      <c r="Q215" s="184">
        <v>8.1293000000000006</v>
      </c>
      <c r="R215" s="184">
        <v>9.0229999999999997</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44319</v>
      </c>
      <c r="E216" s="184">
        <v>34.017000000000003</v>
      </c>
      <c r="F216" s="184">
        <v>3.1124999999999998</v>
      </c>
      <c r="G216" s="184">
        <v>3.1124999999999998</v>
      </c>
      <c r="H216" s="184">
        <v>4.4029999999999996</v>
      </c>
      <c r="I216" s="184">
        <v>4.0606999999999998</v>
      </c>
      <c r="J216" s="184">
        <v>3.5718999999999999</v>
      </c>
      <c r="K216" s="184">
        <v>3.7976000000000001</v>
      </c>
      <c r="L216" s="184">
        <v>3.3342999999999998</v>
      </c>
      <c r="M216" s="184">
        <v>3.8832</v>
      </c>
      <c r="N216" s="184">
        <v>6.3311999999999999</v>
      </c>
      <c r="O216" s="184">
        <v>7.8907999999999996</v>
      </c>
      <c r="P216" s="184">
        <v>7.1870000000000003</v>
      </c>
      <c r="Q216" s="184">
        <v>7.7751000000000001</v>
      </c>
      <c r="R216" s="184">
        <v>7.8437999999999999</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44319</v>
      </c>
      <c r="E217" s="184">
        <v>34.2956</v>
      </c>
      <c r="F217" s="184">
        <v>3.2646999999999999</v>
      </c>
      <c r="G217" s="184">
        <v>3.2646999999999999</v>
      </c>
      <c r="H217" s="184">
        <v>4.5651999999999999</v>
      </c>
      <c r="I217" s="184">
        <v>4.2259000000000002</v>
      </c>
      <c r="J217" s="184">
        <v>3.7376</v>
      </c>
      <c r="K217" s="184">
        <v>4.0125999999999999</v>
      </c>
      <c r="L217" s="184">
        <v>3.5348000000000002</v>
      </c>
      <c r="M217" s="184">
        <v>4.0627000000000004</v>
      </c>
      <c r="N217" s="184">
        <v>6.5045999999999999</v>
      </c>
      <c r="O217" s="184">
        <v>8.0450999999999997</v>
      </c>
      <c r="P217" s="184">
        <v>7.2991000000000001</v>
      </c>
      <c r="Q217" s="184">
        <v>7.9119999999999999</v>
      </c>
      <c r="R217" s="184">
        <v>8.0028000000000006</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44319</v>
      </c>
      <c r="E218" s="184">
        <v>11.3988</v>
      </c>
      <c r="F218" s="184">
        <v>11.538500000000001</v>
      </c>
      <c r="G218" s="184">
        <v>11.538500000000001</v>
      </c>
      <c r="H218" s="184">
        <v>17.947500000000002</v>
      </c>
      <c r="I218" s="184">
        <v>20.028500000000001</v>
      </c>
      <c r="J218" s="184">
        <v>12.015700000000001</v>
      </c>
      <c r="K218" s="184">
        <v>6.0347999999999997</v>
      </c>
      <c r="L218" s="184">
        <v>4.3445999999999998</v>
      </c>
      <c r="M218" s="184">
        <v>5.0086000000000004</v>
      </c>
      <c r="N218" s="184">
        <v>9.8495000000000008</v>
      </c>
      <c r="O218" s="184"/>
      <c r="P218" s="184"/>
      <c r="Q218" s="184">
        <v>8.7292000000000005</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44319</v>
      </c>
      <c r="E219" s="184">
        <v>11.305999999999999</v>
      </c>
      <c r="F219" s="184">
        <v>11.202</v>
      </c>
      <c r="G219" s="184">
        <v>11.202</v>
      </c>
      <c r="H219" s="184">
        <v>17.5381</v>
      </c>
      <c r="I219" s="184">
        <v>19.608899999999998</v>
      </c>
      <c r="J219" s="184">
        <v>11.5657</v>
      </c>
      <c r="K219" s="184">
        <v>5.5290999999999997</v>
      </c>
      <c r="L219" s="184">
        <v>3.835</v>
      </c>
      <c r="M219" s="184">
        <v>4.4969999999999999</v>
      </c>
      <c r="N219" s="184">
        <v>9.3008000000000006</v>
      </c>
      <c r="O219" s="184"/>
      <c r="P219" s="184"/>
      <c r="Q219" s="184">
        <v>8.1624999999999996</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44319</v>
      </c>
      <c r="E220" s="184">
        <v>1013.5182</v>
      </c>
      <c r="F220" s="184">
        <v>12.7753</v>
      </c>
      <c r="G220" s="184">
        <v>12.7753</v>
      </c>
      <c r="H220" s="184">
        <v>16.337700000000002</v>
      </c>
      <c r="I220" s="184">
        <v>19.271599999999999</v>
      </c>
      <c r="J220" s="184">
        <v>13.0137</v>
      </c>
      <c r="K220" s="184">
        <v>7.11</v>
      </c>
      <c r="L220" s="184"/>
      <c r="M220" s="184"/>
      <c r="N220" s="184"/>
      <c r="O220" s="184"/>
      <c r="P220" s="184"/>
      <c r="Q220" s="184">
        <v>5.4221000000000004</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44319</v>
      </c>
      <c r="E221" s="184">
        <v>1012.2394</v>
      </c>
      <c r="F221" s="184">
        <v>12.274699999999999</v>
      </c>
      <c r="G221" s="184">
        <v>12.274699999999999</v>
      </c>
      <c r="H221" s="184">
        <v>15.836499999999999</v>
      </c>
      <c r="I221" s="184">
        <v>18.768000000000001</v>
      </c>
      <c r="J221" s="184">
        <v>12.5078</v>
      </c>
      <c r="K221" s="184">
        <v>6.6006999999999998</v>
      </c>
      <c r="L221" s="184"/>
      <c r="M221" s="184"/>
      <c r="N221" s="184"/>
      <c r="O221" s="184"/>
      <c r="P221" s="184"/>
      <c r="Q221" s="184">
        <v>4.9092000000000002</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44319</v>
      </c>
      <c r="E222" s="184">
        <v>16.3307</v>
      </c>
      <c r="F222" s="184">
        <v>4.1734999999999998</v>
      </c>
      <c r="G222" s="184">
        <v>4.1734999999999998</v>
      </c>
      <c r="H222" s="184">
        <v>7.0979999999999999</v>
      </c>
      <c r="I222" s="184">
        <v>8.2317999999999998</v>
      </c>
      <c r="J222" s="184">
        <v>5.8144999999999998</v>
      </c>
      <c r="K222" s="184">
        <v>4.3962000000000003</v>
      </c>
      <c r="L222" s="184">
        <v>2.8489</v>
      </c>
      <c r="M222" s="184">
        <v>3.5207000000000002</v>
      </c>
      <c r="N222" s="184">
        <v>6.7107999999999999</v>
      </c>
      <c r="O222" s="184">
        <v>4.5064000000000002</v>
      </c>
      <c r="P222" s="184">
        <v>5.9385000000000003</v>
      </c>
      <c r="Q222" s="184">
        <v>6.9996999999999998</v>
      </c>
      <c r="R222" s="184">
        <v>7.6357999999999997</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44319</v>
      </c>
      <c r="E223" s="184">
        <v>16.222899999999999</v>
      </c>
      <c r="F223" s="184">
        <v>4.1261999999999999</v>
      </c>
      <c r="G223" s="184">
        <v>4.1261999999999999</v>
      </c>
      <c r="H223" s="184">
        <v>7.0163000000000002</v>
      </c>
      <c r="I223" s="184">
        <v>8.1410999999999998</v>
      </c>
      <c r="J223" s="184">
        <v>5.75</v>
      </c>
      <c r="K223" s="184">
        <v>4.3301999999999996</v>
      </c>
      <c r="L223" s="184">
        <v>2.7837999999999998</v>
      </c>
      <c r="M223" s="184">
        <v>3.4691999999999998</v>
      </c>
      <c r="N223" s="184">
        <v>6.6586999999999996</v>
      </c>
      <c r="O223" s="184">
        <v>4.4278000000000004</v>
      </c>
      <c r="P223" s="184">
        <v>5.8593999999999999</v>
      </c>
      <c r="Q223" s="184">
        <v>6.9020000000000001</v>
      </c>
      <c r="R223" s="184">
        <v>7.5701000000000001</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8.2391931818181803</v>
      </c>
      <c r="G224" s="186">
        <v>8.2391931818181803</v>
      </c>
      <c r="H224" s="186">
        <v>11.520097727272725</v>
      </c>
      <c r="I224" s="186">
        <v>11.681275000000001</v>
      </c>
      <c r="J224" s="186">
        <v>8.6562886363636355</v>
      </c>
      <c r="K224" s="186">
        <v>6.045752272727273</v>
      </c>
      <c r="L224" s="186">
        <v>3.8451775000000006</v>
      </c>
      <c r="M224" s="186">
        <v>4.405784210526317</v>
      </c>
      <c r="N224" s="186">
        <v>8.2885972222222204</v>
      </c>
      <c r="O224" s="186">
        <v>8.6914823529411755</v>
      </c>
      <c r="P224" s="186">
        <v>8.0842735294117638</v>
      </c>
      <c r="Q224" s="186">
        <v>7.5415113636363627</v>
      </c>
      <c r="R224" s="186">
        <v>9.34859117647059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7.4621500000000003</v>
      </c>
      <c r="G225" s="186">
        <v>7.4621500000000003</v>
      </c>
      <c r="H225" s="186">
        <v>10.66405</v>
      </c>
      <c r="I225" s="186">
        <v>11.2705</v>
      </c>
      <c r="J225" s="186">
        <v>8.7903000000000002</v>
      </c>
      <c r="K225" s="186">
        <v>6.2049500000000002</v>
      </c>
      <c r="L225" s="186">
        <v>4.0055500000000004</v>
      </c>
      <c r="M225" s="186">
        <v>4.5463000000000005</v>
      </c>
      <c r="N225" s="186">
        <v>8.4906000000000006</v>
      </c>
      <c r="O225" s="186">
        <v>8.8578499999999991</v>
      </c>
      <c r="P225" s="186">
        <v>8.2758500000000002</v>
      </c>
      <c r="Q225" s="186">
        <v>8.403649999999999</v>
      </c>
      <c r="R225" s="186">
        <v>9.4148500000000013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7"/>
      <c r="B226" s="127"/>
      <c r="C226" s="127"/>
      <c r="D226" s="129"/>
      <c r="E226" s="130"/>
      <c r="F226" s="130"/>
      <c r="G226" s="130"/>
      <c r="H226" s="130"/>
      <c r="I226" s="130"/>
      <c r="J226" s="130"/>
      <c r="K226" s="130"/>
      <c r="L226" s="130"/>
      <c r="M226" s="130"/>
      <c r="N226" s="130"/>
      <c r="O226" s="130"/>
      <c r="P226" s="130"/>
      <c r="Q226" s="130"/>
      <c r="R226" s="130"/>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44319</v>
      </c>
      <c r="E228" s="184">
        <v>46.369</v>
      </c>
      <c r="F228" s="184">
        <v>7.8700000000000006E-2</v>
      </c>
      <c r="G228" s="184">
        <v>7.8700000000000006E-2</v>
      </c>
      <c r="H228" s="184">
        <v>13.450100000000001</v>
      </c>
      <c r="I228" s="184">
        <v>16.152000000000001</v>
      </c>
      <c r="J228" s="184">
        <v>4.3681000000000001</v>
      </c>
      <c r="K228" s="184">
        <v>7.9751000000000003</v>
      </c>
      <c r="L228" s="184">
        <v>26.840900000000001</v>
      </c>
      <c r="M228" s="184">
        <v>24.382400000000001</v>
      </c>
      <c r="N228" s="184">
        <v>27.516400000000001</v>
      </c>
      <c r="O228" s="184">
        <v>6.3872999999999998</v>
      </c>
      <c r="P228" s="184">
        <v>8.6889000000000003</v>
      </c>
      <c r="Q228" s="184">
        <v>9.4673999999999996</v>
      </c>
      <c r="R228" s="184">
        <v>9.0983000000000001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44319</v>
      </c>
      <c r="E229" s="184">
        <v>49.865200000000002</v>
      </c>
      <c r="F229" s="184">
        <v>0.87839999999999996</v>
      </c>
      <c r="G229" s="184">
        <v>0.87839999999999996</v>
      </c>
      <c r="H229" s="184">
        <v>14.2601</v>
      </c>
      <c r="I229" s="184">
        <v>16.971299999999999</v>
      </c>
      <c r="J229" s="184">
        <v>5.1901999999999999</v>
      </c>
      <c r="K229" s="184">
        <v>8.8283000000000005</v>
      </c>
      <c r="L229" s="184">
        <v>27.789899999999999</v>
      </c>
      <c r="M229" s="184">
        <v>25.370799999999999</v>
      </c>
      <c r="N229" s="184">
        <v>28.625699999999998</v>
      </c>
      <c r="O229" s="184">
        <v>7.2582000000000004</v>
      </c>
      <c r="P229" s="184">
        <v>9.77</v>
      </c>
      <c r="Q229" s="184">
        <v>10.9672</v>
      </c>
      <c r="R229" s="184">
        <v>9.9969000000000001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44319</v>
      </c>
      <c r="E230" s="184">
        <v>49.865200000000002</v>
      </c>
      <c r="F230" s="184">
        <v>0.87839999999999996</v>
      </c>
      <c r="G230" s="184">
        <v>0.87839999999999996</v>
      </c>
      <c r="H230" s="184">
        <v>14.2601</v>
      </c>
      <c r="I230" s="184">
        <v>16.971299999999999</v>
      </c>
      <c r="J230" s="184">
        <v>5.1901999999999999</v>
      </c>
      <c r="K230" s="184">
        <v>8.8283000000000005</v>
      </c>
      <c r="L230" s="184">
        <v>27.789899999999999</v>
      </c>
      <c r="M230" s="184">
        <v>25.370799999999999</v>
      </c>
      <c r="N230" s="184">
        <v>28.625699999999998</v>
      </c>
      <c r="O230" s="184">
        <v>7.2582000000000004</v>
      </c>
      <c r="P230" s="184">
        <v>9.77</v>
      </c>
      <c r="Q230" s="184">
        <v>10.935</v>
      </c>
      <c r="R230" s="184">
        <v>9.9969000000000001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44319</v>
      </c>
      <c r="E231" s="184">
        <v>22.576699999999999</v>
      </c>
      <c r="F231" s="184">
        <v>17.5396</v>
      </c>
      <c r="G231" s="184">
        <v>17.5396</v>
      </c>
      <c r="H231" s="184">
        <v>32.793199999999999</v>
      </c>
      <c r="I231" s="184">
        <v>27.694299999999998</v>
      </c>
      <c r="J231" s="184">
        <v>8.4116</v>
      </c>
      <c r="K231" s="184">
        <v>6.0609999999999999</v>
      </c>
      <c r="L231" s="184">
        <v>15.2057</v>
      </c>
      <c r="M231" s="184">
        <v>14.6127</v>
      </c>
      <c r="N231" s="184">
        <v>17.109300000000001</v>
      </c>
      <c r="O231" s="184">
        <v>6.5266999999999999</v>
      </c>
      <c r="P231" s="184">
        <v>7.1607000000000003</v>
      </c>
      <c r="Q231" s="184">
        <v>7.8274999999999997</v>
      </c>
      <c r="R231" s="184">
        <v>7.4423000000000004</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44319</v>
      </c>
      <c r="E232" s="184">
        <v>24.994399999999999</v>
      </c>
      <c r="F232" s="184">
        <v>18.7209</v>
      </c>
      <c r="G232" s="184">
        <v>18.7209</v>
      </c>
      <c r="H232" s="184">
        <v>33.953200000000002</v>
      </c>
      <c r="I232" s="184">
        <v>28.865500000000001</v>
      </c>
      <c r="J232" s="184">
        <v>9.4663000000000004</v>
      </c>
      <c r="K232" s="184">
        <v>7.2061999999999999</v>
      </c>
      <c r="L232" s="184">
        <v>16.414899999999999</v>
      </c>
      <c r="M232" s="184">
        <v>15.851800000000001</v>
      </c>
      <c r="N232" s="184">
        <v>18.405100000000001</v>
      </c>
      <c r="O232" s="184">
        <v>7.5951000000000004</v>
      </c>
      <c r="P232" s="184">
        <v>8.3724000000000007</v>
      </c>
      <c r="Q232" s="184">
        <v>9.4583999999999993</v>
      </c>
      <c r="R232" s="184">
        <v>8.5500000000000007</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44319</v>
      </c>
      <c r="E233" s="184">
        <v>29.033100000000001</v>
      </c>
      <c r="F233" s="184">
        <v>-0.3352</v>
      </c>
      <c r="G233" s="184">
        <v>-0.3352</v>
      </c>
      <c r="H233" s="184">
        <v>20.247199999999999</v>
      </c>
      <c r="I233" s="184">
        <v>19.013400000000001</v>
      </c>
      <c r="J233" s="184">
        <v>3.4009999999999998</v>
      </c>
      <c r="K233" s="184">
        <v>-0.89359999999999995</v>
      </c>
      <c r="L233" s="184">
        <v>7.3941999999999997</v>
      </c>
      <c r="M233" s="184">
        <v>7.1708999999999996</v>
      </c>
      <c r="N233" s="184">
        <v>9.8892000000000007</v>
      </c>
      <c r="O233" s="184">
        <v>9.3339999999999996</v>
      </c>
      <c r="P233" s="184">
        <v>8.3587000000000007</v>
      </c>
      <c r="Q233" s="184">
        <v>6.6066000000000003</v>
      </c>
      <c r="R233" s="184">
        <v>10.543799999999999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44319</v>
      </c>
      <c r="E234" s="184">
        <v>31.156700000000001</v>
      </c>
      <c r="F234" s="184">
        <v>0.54669999999999996</v>
      </c>
      <c r="G234" s="184">
        <v>0.54669999999999996</v>
      </c>
      <c r="H234" s="184">
        <v>21.1051</v>
      </c>
      <c r="I234" s="184">
        <v>19.881799999999998</v>
      </c>
      <c r="J234" s="184">
        <v>4.2407000000000004</v>
      </c>
      <c r="K234" s="184">
        <v>-9.1999999999999998E-3</v>
      </c>
      <c r="L234" s="184">
        <v>8.3218999999999994</v>
      </c>
      <c r="M234" s="184">
        <v>8.1142000000000003</v>
      </c>
      <c r="N234" s="184">
        <v>10.8566</v>
      </c>
      <c r="O234" s="184">
        <v>10.228199999999999</v>
      </c>
      <c r="P234" s="184">
        <v>9.2731999999999992</v>
      </c>
      <c r="Q234" s="184">
        <v>9.4138999999999999</v>
      </c>
      <c r="R234" s="184">
        <v>11.488300000000001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44319</v>
      </c>
      <c r="E235" s="184">
        <v>37.744700000000002</v>
      </c>
      <c r="F235" s="184">
        <v>12.390499999999999</v>
      </c>
      <c r="G235" s="184">
        <v>12.390499999999999</v>
      </c>
      <c r="H235" s="184">
        <v>24.7623</v>
      </c>
      <c r="I235" s="184">
        <v>28.052199999999999</v>
      </c>
      <c r="J235" s="184">
        <v>5.1993999999999998</v>
      </c>
      <c r="K235" s="184">
        <v>1.7842</v>
      </c>
      <c r="L235" s="184">
        <v>13.2456</v>
      </c>
      <c r="M235" s="184">
        <v>11.267099999999999</v>
      </c>
      <c r="N235" s="184">
        <v>13.693199999999999</v>
      </c>
      <c r="O235" s="184">
        <v>8.7858999999999998</v>
      </c>
      <c r="P235" s="184">
        <v>9.5833999999999993</v>
      </c>
      <c r="Q235" s="184">
        <v>9.9482999999999997</v>
      </c>
      <c r="R235" s="184">
        <v>9.6335999999999995</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44319</v>
      </c>
      <c r="E236" s="184">
        <v>33.066600000000001</v>
      </c>
      <c r="F236" s="184">
        <v>10.753500000000001</v>
      </c>
      <c r="G236" s="184">
        <v>10.753500000000001</v>
      </c>
      <c r="H236" s="184">
        <v>23.0931</v>
      </c>
      <c r="I236" s="184">
        <v>26.361599999999999</v>
      </c>
      <c r="J236" s="184">
        <v>3.5167000000000002</v>
      </c>
      <c r="K236" s="184">
        <v>0.12529999999999999</v>
      </c>
      <c r="L236" s="184">
        <v>11.61</v>
      </c>
      <c r="M236" s="184">
        <v>9.6371000000000002</v>
      </c>
      <c r="N236" s="184">
        <v>11.9777</v>
      </c>
      <c r="O236" s="184">
        <v>7.0045999999999999</v>
      </c>
      <c r="P236" s="184">
        <v>7.5160999999999998</v>
      </c>
      <c r="Q236" s="184">
        <v>7.4614000000000003</v>
      </c>
      <c r="R236" s="184">
        <v>7.9478999999999997</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44319</v>
      </c>
      <c r="E237" s="184">
        <v>22.421500000000002</v>
      </c>
      <c r="F237" s="184">
        <v>24.1952</v>
      </c>
      <c r="G237" s="184">
        <v>24.1952</v>
      </c>
      <c r="H237" s="184">
        <v>32.385899999999999</v>
      </c>
      <c r="I237" s="184">
        <v>15.5809</v>
      </c>
      <c r="J237" s="184">
        <v>9.6888000000000005</v>
      </c>
      <c r="K237" s="184">
        <v>4.9032</v>
      </c>
      <c r="L237" s="184">
        <v>10.6417</v>
      </c>
      <c r="M237" s="184">
        <v>11.5175</v>
      </c>
      <c r="N237" s="184">
        <v>14.6136</v>
      </c>
      <c r="O237" s="184">
        <v>1.1399999999999999</v>
      </c>
      <c r="P237" s="184">
        <v>5.0549999999999997</v>
      </c>
      <c r="Q237" s="184">
        <v>6.7350000000000003</v>
      </c>
      <c r="R237" s="184">
        <v>1.978</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44319</v>
      </c>
      <c r="E238" s="184">
        <v>21.516500000000001</v>
      </c>
      <c r="F238" s="184">
        <v>23.625399999999999</v>
      </c>
      <c r="G238" s="184">
        <v>23.625399999999999</v>
      </c>
      <c r="H238" s="184">
        <v>31.769200000000001</v>
      </c>
      <c r="I238" s="184">
        <v>14.916</v>
      </c>
      <c r="J238" s="184">
        <v>9.0017999999999994</v>
      </c>
      <c r="K238" s="184">
        <v>4.2035</v>
      </c>
      <c r="L238" s="184">
        <v>9.9248999999999992</v>
      </c>
      <c r="M238" s="184">
        <v>10.8018</v>
      </c>
      <c r="N238" s="184">
        <v>13.8752</v>
      </c>
      <c r="O238" s="184">
        <v>0.52959999999999996</v>
      </c>
      <c r="P238" s="184">
        <v>4.4203000000000001</v>
      </c>
      <c r="Q238" s="184">
        <v>6.5183</v>
      </c>
      <c r="R238" s="184">
        <v>1.3536999999999999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44319</v>
      </c>
      <c r="E239" s="184">
        <v>76.907300000000006</v>
      </c>
      <c r="F239" s="184">
        <v>3.6713</v>
      </c>
      <c r="G239" s="184">
        <v>3.6713</v>
      </c>
      <c r="H239" s="184">
        <v>36.224400000000003</v>
      </c>
      <c r="I239" s="184">
        <v>33.104700000000001</v>
      </c>
      <c r="J239" s="184">
        <v>13.894</v>
      </c>
      <c r="K239" s="184">
        <v>10.979100000000001</v>
      </c>
      <c r="L239" s="184">
        <v>16.3584</v>
      </c>
      <c r="M239" s="184">
        <v>15.77</v>
      </c>
      <c r="N239" s="184">
        <v>18.4026</v>
      </c>
      <c r="O239" s="184">
        <v>11.337899999999999</v>
      </c>
      <c r="P239" s="184">
        <v>10.244400000000001</v>
      </c>
      <c r="Q239" s="184">
        <v>10.2621</v>
      </c>
      <c r="R239" s="184">
        <v>13.2766</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44319</v>
      </c>
      <c r="E240" s="184">
        <v>81.285749121320706</v>
      </c>
      <c r="F240" s="184">
        <v>2.5720000000000001</v>
      </c>
      <c r="G240" s="184">
        <v>2.5720000000000001</v>
      </c>
      <c r="H240" s="184">
        <v>34.995800000000003</v>
      </c>
      <c r="I240" s="184">
        <v>31.851900000000001</v>
      </c>
      <c r="J240" s="184">
        <v>12.644</v>
      </c>
      <c r="K240" s="184">
        <v>9.6267999999999994</v>
      </c>
      <c r="L240" s="184">
        <v>14.968</v>
      </c>
      <c r="M240" s="184">
        <v>14.390599999999999</v>
      </c>
      <c r="N240" s="184">
        <v>16.986899999999999</v>
      </c>
      <c r="O240" s="184">
        <v>10.1564</v>
      </c>
      <c r="P240" s="184">
        <v>9.0487000000000002</v>
      </c>
      <c r="Q240" s="184">
        <v>8.5140999999999991</v>
      </c>
      <c r="R240" s="184">
        <v>12.026300000000001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44319</v>
      </c>
      <c r="E241" s="184">
        <v>45.33</v>
      </c>
      <c r="F241" s="184">
        <v>16.7714</v>
      </c>
      <c r="G241" s="184">
        <v>16.7714</v>
      </c>
      <c r="H241" s="184">
        <v>27.1495</v>
      </c>
      <c r="I241" s="184">
        <v>20.000599999999999</v>
      </c>
      <c r="J241" s="184">
        <v>12.6007</v>
      </c>
      <c r="K241" s="184">
        <v>11.917</v>
      </c>
      <c r="L241" s="184">
        <v>16.060099999999998</v>
      </c>
      <c r="M241" s="184">
        <v>16.004100000000001</v>
      </c>
      <c r="N241" s="184">
        <v>18.670999999999999</v>
      </c>
      <c r="O241" s="184">
        <v>6.3117999999999999</v>
      </c>
      <c r="P241" s="184">
        <v>8.1457999999999995</v>
      </c>
      <c r="Q241" s="184">
        <v>8.6296999999999997</v>
      </c>
      <c r="R241" s="184">
        <v>10.0679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44319</v>
      </c>
      <c r="E242" s="184">
        <v>41.606200000000001</v>
      </c>
      <c r="F242" s="184">
        <v>15.1371</v>
      </c>
      <c r="G242" s="184">
        <v>15.1371</v>
      </c>
      <c r="H242" s="184">
        <v>25.489699999999999</v>
      </c>
      <c r="I242" s="184">
        <v>18.299600000000002</v>
      </c>
      <c r="J242" s="184">
        <v>10.8697</v>
      </c>
      <c r="K242" s="184">
        <v>10.1494</v>
      </c>
      <c r="L242" s="184">
        <v>14.201499999999999</v>
      </c>
      <c r="M242" s="184">
        <v>14.1098</v>
      </c>
      <c r="N242" s="184">
        <v>16.6921</v>
      </c>
      <c r="O242" s="184">
        <v>4.5697999999999999</v>
      </c>
      <c r="P242" s="184">
        <v>6.7591000000000001</v>
      </c>
      <c r="Q242" s="184">
        <v>8.7996999999999996</v>
      </c>
      <c r="R242" s="184">
        <v>8.2819000000000003</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44319</v>
      </c>
      <c r="E243" s="184">
        <v>64.722499999999997</v>
      </c>
      <c r="F243" s="184">
        <v>7.3169000000000004</v>
      </c>
      <c r="G243" s="184">
        <v>7.3169000000000004</v>
      </c>
      <c r="H243" s="184">
        <v>19.8293</v>
      </c>
      <c r="I243" s="184">
        <v>30.1904</v>
      </c>
      <c r="J243" s="184">
        <v>6.7417999999999996</v>
      </c>
      <c r="K243" s="184">
        <v>6.4405000000000001</v>
      </c>
      <c r="L243" s="184">
        <v>14.759399999999999</v>
      </c>
      <c r="M243" s="184">
        <v>13.659800000000001</v>
      </c>
      <c r="N243" s="184">
        <v>15.1099</v>
      </c>
      <c r="O243" s="184">
        <v>7.0351999999999997</v>
      </c>
      <c r="P243" s="184">
        <v>7.2396000000000003</v>
      </c>
      <c r="Q243" s="184">
        <v>9.4853000000000005</v>
      </c>
      <c r="R243" s="184">
        <v>8.0022000000000002</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44319</v>
      </c>
      <c r="E244" s="184">
        <v>68.904899999999998</v>
      </c>
      <c r="F244" s="184">
        <v>8.0039999999999996</v>
      </c>
      <c r="G244" s="184">
        <v>8.0039999999999996</v>
      </c>
      <c r="H244" s="184">
        <v>20.5046</v>
      </c>
      <c r="I244" s="184">
        <v>30.876799999999999</v>
      </c>
      <c r="J244" s="184">
        <v>7.4192999999999998</v>
      </c>
      <c r="K244" s="184">
        <v>7.1462000000000003</v>
      </c>
      <c r="L244" s="184">
        <v>15.5434</v>
      </c>
      <c r="M244" s="184">
        <v>14.5023</v>
      </c>
      <c r="N244" s="184">
        <v>16.025700000000001</v>
      </c>
      <c r="O244" s="184">
        <v>7.8437000000000001</v>
      </c>
      <c r="P244" s="184">
        <v>8.0470000000000006</v>
      </c>
      <c r="Q244" s="184">
        <v>9.4456000000000007</v>
      </c>
      <c r="R244" s="184">
        <v>8.8518000000000008</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44319</v>
      </c>
      <c r="E247" s="184">
        <v>54.321599999999997</v>
      </c>
      <c r="F247" s="184">
        <v>8.4048999999999996</v>
      </c>
      <c r="G247" s="184">
        <v>8.4048999999999996</v>
      </c>
      <c r="H247" s="184">
        <v>24.7865</v>
      </c>
      <c r="I247" s="184">
        <v>30.198399999999999</v>
      </c>
      <c r="J247" s="184">
        <v>7.9920999999999998</v>
      </c>
      <c r="K247" s="184">
        <v>8.4841999999999995</v>
      </c>
      <c r="L247" s="184">
        <v>21.352900000000002</v>
      </c>
      <c r="M247" s="184">
        <v>18.764700000000001</v>
      </c>
      <c r="N247" s="184">
        <v>20.471299999999999</v>
      </c>
      <c r="O247" s="184">
        <v>7.9044999999999996</v>
      </c>
      <c r="P247" s="184">
        <v>8.5770999999999997</v>
      </c>
      <c r="Q247" s="184">
        <v>10.236800000000001</v>
      </c>
      <c r="R247" s="184">
        <v>9.4014000000000006</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44319</v>
      </c>
      <c r="E248" s="184">
        <v>56.588500000000003</v>
      </c>
      <c r="F248" s="184">
        <v>8.8215000000000003</v>
      </c>
      <c r="G248" s="184">
        <v>8.8215000000000003</v>
      </c>
      <c r="H248" s="184">
        <v>25.2028</v>
      </c>
      <c r="I248" s="184">
        <v>30.5258</v>
      </c>
      <c r="J248" s="184">
        <v>8.3122000000000007</v>
      </c>
      <c r="K248" s="184">
        <v>8.8722999999999992</v>
      </c>
      <c r="L248" s="184">
        <v>21.7959</v>
      </c>
      <c r="M248" s="184">
        <v>19.224799999999998</v>
      </c>
      <c r="N248" s="184">
        <v>20.97</v>
      </c>
      <c r="O248" s="184">
        <v>8.3946000000000005</v>
      </c>
      <c r="P248" s="184">
        <v>9.1440999999999999</v>
      </c>
      <c r="Q248" s="184">
        <v>9.5361999999999991</v>
      </c>
      <c r="R248" s="184">
        <v>9.8508999999999993</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44319</v>
      </c>
      <c r="E249" s="184">
        <v>43.057699999999997</v>
      </c>
      <c r="F249" s="184">
        <v>12.0776</v>
      </c>
      <c r="G249" s="184">
        <v>12.0776</v>
      </c>
      <c r="H249" s="184">
        <v>26.558599999999998</v>
      </c>
      <c r="I249" s="184">
        <v>27.0716</v>
      </c>
      <c r="J249" s="184">
        <v>6.3425000000000002</v>
      </c>
      <c r="K249" s="184">
        <v>-0.29980000000000001</v>
      </c>
      <c r="L249" s="184">
        <v>11.741</v>
      </c>
      <c r="M249" s="184">
        <v>11.619400000000001</v>
      </c>
      <c r="N249" s="184">
        <v>13.797700000000001</v>
      </c>
      <c r="O249" s="184">
        <v>7.1994999999999996</v>
      </c>
      <c r="P249" s="184">
        <v>7.4690000000000003</v>
      </c>
      <c r="Q249" s="184">
        <v>8.8588000000000005</v>
      </c>
      <c r="R249" s="184">
        <v>8.8719000000000001</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44319</v>
      </c>
      <c r="E250" s="184">
        <v>46.084699999999998</v>
      </c>
      <c r="F250" s="184">
        <v>13.6645</v>
      </c>
      <c r="G250" s="184">
        <v>13.6645</v>
      </c>
      <c r="H250" s="184">
        <v>28.154800000000002</v>
      </c>
      <c r="I250" s="184">
        <v>28.6661</v>
      </c>
      <c r="J250" s="184">
        <v>7.9408000000000003</v>
      </c>
      <c r="K250" s="184">
        <v>1.3204</v>
      </c>
      <c r="L250" s="184">
        <v>13.4688</v>
      </c>
      <c r="M250" s="184">
        <v>13.4542</v>
      </c>
      <c r="N250" s="184">
        <v>15.7631</v>
      </c>
      <c r="O250" s="184">
        <v>8.6170000000000009</v>
      </c>
      <c r="P250" s="184">
        <v>8.5488999999999997</v>
      </c>
      <c r="Q250" s="184">
        <v>8.8691999999999993</v>
      </c>
      <c r="R250" s="184">
        <v>10.744400000000001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44319</v>
      </c>
      <c r="E253" s="184">
        <v>51.3827</v>
      </c>
      <c r="F253" s="184">
        <v>3.7660999999999998</v>
      </c>
      <c r="G253" s="184">
        <v>3.7660999999999998</v>
      </c>
      <c r="H253" s="184">
        <v>20.426300000000001</v>
      </c>
      <c r="I253" s="184">
        <v>20.022300000000001</v>
      </c>
      <c r="J253" s="184">
        <v>6.5675999999999997</v>
      </c>
      <c r="K253" s="184">
        <v>4.0650000000000004</v>
      </c>
      <c r="L253" s="184">
        <v>12.875</v>
      </c>
      <c r="M253" s="184">
        <v>13.692</v>
      </c>
      <c r="N253" s="184">
        <v>16.1981</v>
      </c>
      <c r="O253" s="184">
        <v>8.9244000000000003</v>
      </c>
      <c r="P253" s="184">
        <v>9.9809999999999999</v>
      </c>
      <c r="Q253" s="184">
        <v>10.0419</v>
      </c>
      <c r="R253" s="184">
        <v>9.7924000000000007</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44319</v>
      </c>
      <c r="E254" s="184">
        <v>54.701599999999999</v>
      </c>
      <c r="F254" s="184">
        <v>4.6726000000000001</v>
      </c>
      <c r="G254" s="184">
        <v>4.6726000000000001</v>
      </c>
      <c r="H254" s="184">
        <v>21.343900000000001</v>
      </c>
      <c r="I254" s="184">
        <v>20.947199999999999</v>
      </c>
      <c r="J254" s="184">
        <v>7.4871999999999996</v>
      </c>
      <c r="K254" s="184">
        <v>4.9832999999999998</v>
      </c>
      <c r="L254" s="184">
        <v>13.8344</v>
      </c>
      <c r="M254" s="184">
        <v>14.6456</v>
      </c>
      <c r="N254" s="184">
        <v>17.152799999999999</v>
      </c>
      <c r="O254" s="184">
        <v>9.6925000000000008</v>
      </c>
      <c r="P254" s="184">
        <v>10.813800000000001</v>
      </c>
      <c r="Q254" s="184">
        <v>10.9419</v>
      </c>
      <c r="R254" s="184">
        <v>10.585100000000001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44319</v>
      </c>
      <c r="E255" s="184">
        <v>26.6037</v>
      </c>
      <c r="F255" s="184">
        <v>24.5624</v>
      </c>
      <c r="G255" s="184">
        <v>24.5624</v>
      </c>
      <c r="H255" s="184">
        <v>22.380700000000001</v>
      </c>
      <c r="I255" s="184">
        <v>21.64</v>
      </c>
      <c r="J255" s="184">
        <v>3.9889000000000001</v>
      </c>
      <c r="K255" s="184">
        <v>1.5256000000000001</v>
      </c>
      <c r="L255" s="184">
        <v>10.608599999999999</v>
      </c>
      <c r="M255" s="184">
        <v>10.762600000000001</v>
      </c>
      <c r="N255" s="184">
        <v>12.7941</v>
      </c>
      <c r="O255" s="184">
        <v>7.6195000000000004</v>
      </c>
      <c r="P255" s="184">
        <v>8.3740000000000006</v>
      </c>
      <c r="Q255" s="184">
        <v>9.0551999999999992</v>
      </c>
      <c r="R255" s="184">
        <v>8.3797999999999995</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44319</v>
      </c>
      <c r="E256" s="184">
        <v>24.7254</v>
      </c>
      <c r="F256" s="184">
        <v>23.665400000000002</v>
      </c>
      <c r="G256" s="184">
        <v>23.665400000000002</v>
      </c>
      <c r="H256" s="184">
        <v>21.472100000000001</v>
      </c>
      <c r="I256" s="184">
        <v>20.735700000000001</v>
      </c>
      <c r="J256" s="184">
        <v>3.0773000000000001</v>
      </c>
      <c r="K256" s="184">
        <v>0.59130000000000005</v>
      </c>
      <c r="L256" s="184">
        <v>9.6324000000000005</v>
      </c>
      <c r="M256" s="184">
        <v>9.7622</v>
      </c>
      <c r="N256" s="184">
        <v>11.748200000000001</v>
      </c>
      <c r="O256" s="184">
        <v>6.6855000000000002</v>
      </c>
      <c r="P256" s="184">
        <v>7.4314999999999998</v>
      </c>
      <c r="Q256" s="184">
        <v>8.4245999999999999</v>
      </c>
      <c r="R256" s="184">
        <v>7.3962000000000003</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44319</v>
      </c>
      <c r="E257" s="184">
        <v>16.6616</v>
      </c>
      <c r="F257" s="184">
        <v>15.8665</v>
      </c>
      <c r="G257" s="184">
        <v>15.8665</v>
      </c>
      <c r="H257" s="184">
        <v>11.8565</v>
      </c>
      <c r="I257" s="184">
        <v>28.4893</v>
      </c>
      <c r="J257" s="184">
        <v>-1.0875999999999999</v>
      </c>
      <c r="K257" s="184">
        <v>2.4264999999999999</v>
      </c>
      <c r="L257" s="184">
        <v>16.696000000000002</v>
      </c>
      <c r="M257" s="184">
        <v>16.135899999999999</v>
      </c>
      <c r="N257" s="184">
        <v>13.493</v>
      </c>
      <c r="O257" s="184">
        <v>7.8276000000000003</v>
      </c>
      <c r="P257" s="184">
        <v>10.0885</v>
      </c>
      <c r="Q257" s="184">
        <v>9.8734000000000002</v>
      </c>
      <c r="R257" s="184">
        <v>8.4618000000000002</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44319</v>
      </c>
      <c r="E258" s="184">
        <v>15.352</v>
      </c>
      <c r="F258" s="184">
        <v>14.123100000000001</v>
      </c>
      <c r="G258" s="184">
        <v>14.123100000000001</v>
      </c>
      <c r="H258" s="184">
        <v>10.073</v>
      </c>
      <c r="I258" s="184">
        <v>26.712599999999998</v>
      </c>
      <c r="J258" s="184">
        <v>-2.8170000000000002</v>
      </c>
      <c r="K258" s="184">
        <v>0.67700000000000005</v>
      </c>
      <c r="L258" s="184">
        <v>14.519299999999999</v>
      </c>
      <c r="M258" s="184">
        <v>13.9886</v>
      </c>
      <c r="N258" s="184">
        <v>11.3734</v>
      </c>
      <c r="O258" s="184">
        <v>6.1516000000000002</v>
      </c>
      <c r="P258" s="184">
        <v>8.4286999999999992</v>
      </c>
      <c r="Q258" s="184">
        <v>8.2270000000000003</v>
      </c>
      <c r="R258" s="184">
        <v>6.6212</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44319</v>
      </c>
      <c r="E259" s="184">
        <v>39.072800000000001</v>
      </c>
      <c r="F259" s="184">
        <v>17.806100000000001</v>
      </c>
      <c r="G259" s="184">
        <v>17.806100000000001</v>
      </c>
      <c r="H259" s="184">
        <v>23.5397</v>
      </c>
      <c r="I259" s="184">
        <v>29.004300000000001</v>
      </c>
      <c r="J259" s="184">
        <v>14.229900000000001</v>
      </c>
      <c r="K259" s="184">
        <v>7.2823000000000002</v>
      </c>
      <c r="L259" s="184">
        <v>20.364100000000001</v>
      </c>
      <c r="M259" s="184">
        <v>18.459499999999998</v>
      </c>
      <c r="N259" s="184">
        <v>20.769600000000001</v>
      </c>
      <c r="O259" s="184">
        <v>9.6967999999999996</v>
      </c>
      <c r="P259" s="184">
        <v>9.6000999999999994</v>
      </c>
      <c r="Q259" s="184">
        <v>8.1326999999999998</v>
      </c>
      <c r="R259" s="184">
        <v>12.5708</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44319</v>
      </c>
      <c r="E260" s="184">
        <v>42.700400000000002</v>
      </c>
      <c r="F260" s="184">
        <v>18.977499999999999</v>
      </c>
      <c r="G260" s="184">
        <v>18.977499999999999</v>
      </c>
      <c r="H260" s="184">
        <v>24.7102</v>
      </c>
      <c r="I260" s="184">
        <v>30.171299999999999</v>
      </c>
      <c r="J260" s="184">
        <v>15.3956</v>
      </c>
      <c r="K260" s="184">
        <v>8.4396000000000004</v>
      </c>
      <c r="L260" s="184">
        <v>21.6496</v>
      </c>
      <c r="M260" s="184">
        <v>19.797699999999999</v>
      </c>
      <c r="N260" s="184">
        <v>22.1831</v>
      </c>
      <c r="O260" s="184">
        <v>10.9735</v>
      </c>
      <c r="P260" s="184">
        <v>10.956099999999999</v>
      </c>
      <c r="Q260" s="184">
        <v>10.761799999999999</v>
      </c>
      <c r="R260" s="184">
        <v>13.865399999999999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44319</v>
      </c>
      <c r="E261" s="184">
        <v>42.854100000000003</v>
      </c>
      <c r="F261" s="184">
        <v>17.314699999999998</v>
      </c>
      <c r="G261" s="184">
        <v>17.314699999999998</v>
      </c>
      <c r="H261" s="184">
        <v>24.670200000000001</v>
      </c>
      <c r="I261" s="184">
        <v>23.845500000000001</v>
      </c>
      <c r="J261" s="184">
        <v>9.3728999999999996</v>
      </c>
      <c r="K261" s="184">
        <v>6.6776999999999997</v>
      </c>
      <c r="L261" s="184">
        <v>11.9177</v>
      </c>
      <c r="M261" s="184">
        <v>11.6838</v>
      </c>
      <c r="N261" s="184">
        <v>12.9419</v>
      </c>
      <c r="O261" s="184">
        <v>7.7462</v>
      </c>
      <c r="P261" s="184">
        <v>8.1021999999999998</v>
      </c>
      <c r="Q261" s="184">
        <v>8.0772999999999993</v>
      </c>
      <c r="R261" s="184">
        <v>8.8028999999999993</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44319</v>
      </c>
      <c r="E262" s="184">
        <v>40.539299999999997</v>
      </c>
      <c r="F262" s="184">
        <v>16.7698</v>
      </c>
      <c r="G262" s="184">
        <v>16.7698</v>
      </c>
      <c r="H262" s="184">
        <v>24.086099999999998</v>
      </c>
      <c r="I262" s="184">
        <v>23.2483</v>
      </c>
      <c r="J262" s="184">
        <v>8.7669999999999995</v>
      </c>
      <c r="K262" s="184">
        <v>6.0808</v>
      </c>
      <c r="L262" s="184">
        <v>11.3116</v>
      </c>
      <c r="M262" s="184">
        <v>11.0832</v>
      </c>
      <c r="N262" s="184">
        <v>12.322100000000001</v>
      </c>
      <c r="O262" s="184">
        <v>7.0925000000000002</v>
      </c>
      <c r="P262" s="184">
        <v>7.3982000000000001</v>
      </c>
      <c r="Q262" s="184">
        <v>5.9446000000000003</v>
      </c>
      <c r="R262" s="184">
        <v>8.2067999999999994</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44319</v>
      </c>
      <c r="E263" s="184">
        <v>63.378599999999999</v>
      </c>
      <c r="F263" s="184">
        <v>9.9905000000000008</v>
      </c>
      <c r="G263" s="184">
        <v>9.9905000000000008</v>
      </c>
      <c r="H263" s="184">
        <v>8.5373000000000001</v>
      </c>
      <c r="I263" s="184">
        <v>6.2676999999999996</v>
      </c>
      <c r="J263" s="184">
        <v>0.6915</v>
      </c>
      <c r="K263" s="184">
        <v>-2.9100000000000001E-2</v>
      </c>
      <c r="L263" s="184">
        <v>8.1060999999999996</v>
      </c>
      <c r="M263" s="184">
        <v>6.5780000000000003</v>
      </c>
      <c r="N263" s="184">
        <v>9.7120999999999995</v>
      </c>
      <c r="O263" s="184">
        <v>6.9442000000000004</v>
      </c>
      <c r="P263" s="184">
        <v>7.0979000000000001</v>
      </c>
      <c r="Q263" s="184">
        <v>8.3202999999999996</v>
      </c>
      <c r="R263" s="184">
        <v>8.1623000000000001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44319</v>
      </c>
      <c r="E264" s="184">
        <v>67.577699999999993</v>
      </c>
      <c r="F264" s="184">
        <v>10.757899999999999</v>
      </c>
      <c r="G264" s="184">
        <v>10.757899999999999</v>
      </c>
      <c r="H264" s="184">
        <v>9.3221000000000007</v>
      </c>
      <c r="I264" s="184">
        <v>7.0521000000000003</v>
      </c>
      <c r="J264" s="184">
        <v>1.4750000000000001</v>
      </c>
      <c r="K264" s="184">
        <v>0.74960000000000004</v>
      </c>
      <c r="L264" s="184">
        <v>8.9324999999999992</v>
      </c>
      <c r="M264" s="184">
        <v>7.4664999999999999</v>
      </c>
      <c r="N264" s="184">
        <v>10.709099999999999</v>
      </c>
      <c r="O264" s="184">
        <v>7.9058000000000002</v>
      </c>
      <c r="P264" s="184">
        <v>8.0397999999999996</v>
      </c>
      <c r="Q264" s="184">
        <v>8.1004000000000005</v>
      </c>
      <c r="R264" s="184">
        <v>9.1211000000000002</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44319</v>
      </c>
      <c r="E265" s="184">
        <v>23.9133</v>
      </c>
      <c r="F265" s="184">
        <v>-2.2382</v>
      </c>
      <c r="G265" s="184">
        <v>-2.2382</v>
      </c>
      <c r="H265" s="184">
        <v>8.5177999999999994</v>
      </c>
      <c r="I265" s="184">
        <v>12.7746</v>
      </c>
      <c r="J265" s="184">
        <v>-4.9912000000000001</v>
      </c>
      <c r="K265" s="184">
        <v>-2.1274999999999999</v>
      </c>
      <c r="L265" s="184">
        <v>10.9124</v>
      </c>
      <c r="M265" s="184">
        <v>10.027699999999999</v>
      </c>
      <c r="N265" s="184">
        <v>11.9374</v>
      </c>
      <c r="O265" s="184">
        <v>6.9561000000000002</v>
      </c>
      <c r="P265" s="184">
        <v>7.7792000000000003</v>
      </c>
      <c r="Q265" s="184">
        <v>8.6920000000000002</v>
      </c>
      <c r="R265" s="184">
        <v>6.9192999999999998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44319</v>
      </c>
      <c r="E266" s="184">
        <v>21.086600000000001</v>
      </c>
      <c r="F266" s="184">
        <v>-4.0952000000000002</v>
      </c>
      <c r="G266" s="184">
        <v>-4.0952000000000002</v>
      </c>
      <c r="H266" s="184">
        <v>6.6106999999999996</v>
      </c>
      <c r="I266" s="184">
        <v>10.8636</v>
      </c>
      <c r="J266" s="184">
        <v>-6.8859000000000004</v>
      </c>
      <c r="K266" s="184">
        <v>-4.0326000000000004</v>
      </c>
      <c r="L266" s="184">
        <v>8.9625000000000004</v>
      </c>
      <c r="M266" s="184">
        <v>8.0434999999999999</v>
      </c>
      <c r="N266" s="184">
        <v>9.9123999999999999</v>
      </c>
      <c r="O266" s="184">
        <v>5.2346000000000004</v>
      </c>
      <c r="P266" s="184">
        <v>6.0255999999999998</v>
      </c>
      <c r="Q266" s="184">
        <v>7.1727999999999996</v>
      </c>
      <c r="R266" s="184">
        <v>5.3555000000000001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44319</v>
      </c>
      <c r="E267" s="184">
        <v>41.239199999999997</v>
      </c>
      <c r="F267" s="184">
        <v>9.2414000000000005</v>
      </c>
      <c r="G267" s="184">
        <v>9.2414000000000005</v>
      </c>
      <c r="H267" s="184">
        <v>17.239999999999998</v>
      </c>
      <c r="I267" s="184">
        <v>17.130700000000001</v>
      </c>
      <c r="J267" s="184">
        <v>9.0093999999999994</v>
      </c>
      <c r="K267" s="184">
        <v>8.6195000000000004</v>
      </c>
      <c r="L267" s="184">
        <v>12.7415</v>
      </c>
      <c r="M267" s="184">
        <v>12.131399999999999</v>
      </c>
      <c r="N267" s="184">
        <v>12.075699999999999</v>
      </c>
      <c r="O267" s="184">
        <v>0.28610000000000002</v>
      </c>
      <c r="P267" s="184">
        <v>3.4927000000000001</v>
      </c>
      <c r="Q267" s="184">
        <v>8.5251999999999999</v>
      </c>
      <c r="R267" s="184">
        <v>-1.8172999999999999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44319</v>
      </c>
      <c r="E268" s="184">
        <v>44.156599999999997</v>
      </c>
      <c r="F268" s="184">
        <v>9.8720999999999997</v>
      </c>
      <c r="G268" s="184">
        <v>9.8720999999999997</v>
      </c>
      <c r="H268" s="184">
        <v>17.868400000000001</v>
      </c>
      <c r="I268" s="184">
        <v>17.7683</v>
      </c>
      <c r="J268" s="184">
        <v>9.6418999999999997</v>
      </c>
      <c r="K268" s="184">
        <v>9.2579999999999991</v>
      </c>
      <c r="L268" s="184">
        <v>13.407</v>
      </c>
      <c r="M268" s="184">
        <v>12.815</v>
      </c>
      <c r="N268" s="184">
        <v>12.764099999999999</v>
      </c>
      <c r="O268" s="184">
        <v>1.0435000000000001</v>
      </c>
      <c r="P268" s="184">
        <v>4.3228</v>
      </c>
      <c r="Q268" s="184">
        <v>6.8483000000000001</v>
      </c>
      <c r="R268" s="184">
        <v>-1.1560999999999999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44319</v>
      </c>
      <c r="E271" s="184">
        <v>51.8003</v>
      </c>
      <c r="F271" s="184">
        <v>9.3081999999999994</v>
      </c>
      <c r="G271" s="184">
        <v>9.3081999999999994</v>
      </c>
      <c r="H271" s="184">
        <v>37.155299999999997</v>
      </c>
      <c r="I271" s="184">
        <v>30.650200000000002</v>
      </c>
      <c r="J271" s="184">
        <v>11.459899999999999</v>
      </c>
      <c r="K271" s="184">
        <v>7.1523000000000003</v>
      </c>
      <c r="L271" s="184">
        <v>20.861699999999999</v>
      </c>
      <c r="M271" s="184">
        <v>20.073499999999999</v>
      </c>
      <c r="N271" s="184">
        <v>22.572399999999998</v>
      </c>
      <c r="O271" s="184">
        <v>8.9480000000000004</v>
      </c>
      <c r="P271" s="184">
        <v>9.2956000000000003</v>
      </c>
      <c r="Q271" s="184">
        <v>9.7655999999999992</v>
      </c>
      <c r="R271" s="184">
        <v>11.961499999999999</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44319</v>
      </c>
      <c r="E272" s="184">
        <v>48.460500000000003</v>
      </c>
      <c r="F272" s="184">
        <v>8.7935999999999996</v>
      </c>
      <c r="G272" s="184">
        <v>8.7935999999999996</v>
      </c>
      <c r="H272" s="184">
        <v>36.601999999999997</v>
      </c>
      <c r="I272" s="184">
        <v>30.1</v>
      </c>
      <c r="J272" s="184">
        <v>10.904500000000001</v>
      </c>
      <c r="K272" s="184">
        <v>6.5778999999999996</v>
      </c>
      <c r="L272" s="184">
        <v>20.2211</v>
      </c>
      <c r="M272" s="184">
        <v>19.386399999999998</v>
      </c>
      <c r="N272" s="184">
        <v>21.837499999999999</v>
      </c>
      <c r="O272" s="184">
        <v>8.2103999999999999</v>
      </c>
      <c r="P272" s="184">
        <v>8.4270999999999994</v>
      </c>
      <c r="Q272" s="184">
        <v>8.157</v>
      </c>
      <c r="R272" s="184">
        <v>11.2973</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44319</v>
      </c>
      <c r="E273" s="184">
        <v>21.176500000000001</v>
      </c>
      <c r="F273" s="184">
        <v>15.4747</v>
      </c>
      <c r="G273" s="184">
        <v>15.4747</v>
      </c>
      <c r="H273" s="184">
        <v>18.260100000000001</v>
      </c>
      <c r="I273" s="184">
        <v>20.911300000000001</v>
      </c>
      <c r="J273" s="184">
        <v>8.3039000000000005</v>
      </c>
      <c r="K273" s="184">
        <v>2.3725000000000001</v>
      </c>
      <c r="L273" s="184">
        <v>11.7622</v>
      </c>
      <c r="M273" s="184">
        <v>10.204800000000001</v>
      </c>
      <c r="N273" s="184">
        <v>12.8155</v>
      </c>
      <c r="O273" s="184">
        <v>3.4108000000000001</v>
      </c>
      <c r="P273" s="184">
        <v>5.9893999999999998</v>
      </c>
      <c r="Q273" s="184">
        <v>6.9532999999999996</v>
      </c>
      <c r="R273" s="184">
        <v>4.0025000000000004</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44319</v>
      </c>
      <c r="E274" s="184">
        <v>22.450299999999999</v>
      </c>
      <c r="F274" s="184">
        <v>16.334199999999999</v>
      </c>
      <c r="G274" s="184">
        <v>16.334199999999999</v>
      </c>
      <c r="H274" s="184">
        <v>19.091699999999999</v>
      </c>
      <c r="I274" s="184">
        <v>21.756900000000002</v>
      </c>
      <c r="J274" s="184">
        <v>9.1550999999999991</v>
      </c>
      <c r="K274" s="184">
        <v>2.9234</v>
      </c>
      <c r="L274" s="184">
        <v>12.3766</v>
      </c>
      <c r="M274" s="184">
        <v>10.9124</v>
      </c>
      <c r="N274" s="184">
        <v>13.610099999999999</v>
      </c>
      <c r="O274" s="184">
        <v>4.3983999999999996</v>
      </c>
      <c r="P274" s="184">
        <v>7.0107999999999997</v>
      </c>
      <c r="Q274" s="184">
        <v>7.8326000000000002</v>
      </c>
      <c r="R274" s="184">
        <v>4.8118999999999996</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44319</v>
      </c>
      <c r="E275" s="184">
        <v>0.95760000000000001</v>
      </c>
      <c r="F275" s="184">
        <v>11.445600000000001</v>
      </c>
      <c r="G275" s="184">
        <v>11.445600000000001</v>
      </c>
      <c r="H275" s="184">
        <v>11.46</v>
      </c>
      <c r="I275" s="184">
        <v>11.210599999999999</v>
      </c>
      <c r="J275" s="184">
        <v>11.3185</v>
      </c>
      <c r="K275" s="184">
        <v>11.4458</v>
      </c>
      <c r="L275" s="184">
        <v>-40.989199999999997</v>
      </c>
      <c r="M275" s="184">
        <v>-24.876200000000001</v>
      </c>
      <c r="N275" s="184">
        <v>-16.615600000000001</v>
      </c>
      <c r="O275" s="184"/>
      <c r="P275" s="184"/>
      <c r="Q275" s="184">
        <v>-12.8361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44319</v>
      </c>
      <c r="E276" s="184">
        <v>0.91210000000000002</v>
      </c>
      <c r="F276" s="184">
        <v>10.6807</v>
      </c>
      <c r="G276" s="184">
        <v>10.6807</v>
      </c>
      <c r="H276" s="184">
        <v>10.884600000000001</v>
      </c>
      <c r="I276" s="184">
        <v>11.195600000000001</v>
      </c>
      <c r="J276" s="184">
        <v>11.270099999999999</v>
      </c>
      <c r="K276" s="184">
        <v>11.4626</v>
      </c>
      <c r="L276" s="184">
        <v>-41.382300000000001</v>
      </c>
      <c r="M276" s="184">
        <v>-25.147500000000001</v>
      </c>
      <c r="N276" s="184">
        <v>-16.815300000000001</v>
      </c>
      <c r="O276" s="184"/>
      <c r="P276" s="184"/>
      <c r="Q276" s="184">
        <v>-13.010899999999999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44319</v>
      </c>
      <c r="E277" s="184">
        <v>49.140999999999998</v>
      </c>
      <c r="F277" s="184">
        <v>14.550700000000001</v>
      </c>
      <c r="G277" s="184">
        <v>14.550700000000001</v>
      </c>
      <c r="H277" s="184">
        <v>23.877199999999998</v>
      </c>
      <c r="I277" s="184">
        <v>19.714400000000001</v>
      </c>
      <c r="J277" s="184">
        <v>7.3204000000000002</v>
      </c>
      <c r="K277" s="184">
        <v>4.6318000000000001</v>
      </c>
      <c r="L277" s="184">
        <v>18.091100000000001</v>
      </c>
      <c r="M277" s="184">
        <v>18.4498</v>
      </c>
      <c r="N277" s="184">
        <v>21.4239</v>
      </c>
      <c r="O277" s="184">
        <v>6.1067</v>
      </c>
      <c r="P277" s="184">
        <v>8.1325000000000003</v>
      </c>
      <c r="Q277" s="184">
        <v>9.4550000000000001</v>
      </c>
      <c r="R277" s="184">
        <v>6.8632</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44319</v>
      </c>
      <c r="E278" s="184">
        <v>46.555500000000002</v>
      </c>
      <c r="F278" s="184">
        <v>13.9452</v>
      </c>
      <c r="G278" s="184">
        <v>13.9452</v>
      </c>
      <c r="H278" s="184">
        <v>23.276599999999998</v>
      </c>
      <c r="I278" s="184">
        <v>19.112100000000002</v>
      </c>
      <c r="J278" s="184">
        <v>6.7092999999999998</v>
      </c>
      <c r="K278" s="184">
        <v>4.01</v>
      </c>
      <c r="L278" s="184">
        <v>17.415500000000002</v>
      </c>
      <c r="M278" s="184">
        <v>17.738099999999999</v>
      </c>
      <c r="N278" s="184">
        <v>20.653199999999998</v>
      </c>
      <c r="O278" s="184">
        <v>5.4093999999999998</v>
      </c>
      <c r="P278" s="184">
        <v>7.4065000000000003</v>
      </c>
      <c r="Q278" s="184">
        <v>9.2463999999999995</v>
      </c>
      <c r="R278" s="184">
        <v>6.1665999999999999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11.051086666666668</v>
      </c>
      <c r="G279" s="186">
        <v>11.051086666666668</v>
      </c>
      <c r="H279" s="186">
        <v>21.871955555555548</v>
      </c>
      <c r="I279" s="186">
        <v>22.057128888888887</v>
      </c>
      <c r="J279" s="186">
        <v>6.9510244444444451</v>
      </c>
      <c r="K279" s="186">
        <v>5.0980377777777761</v>
      </c>
      <c r="L279" s="186">
        <v>12.450142222222228</v>
      </c>
      <c r="M279" s="186">
        <v>12.431362222222221</v>
      </c>
      <c r="N279" s="186">
        <v>14.792151111111114</v>
      </c>
      <c r="O279" s="186">
        <v>6.9460999999999959</v>
      </c>
      <c r="P279" s="186">
        <v>8.0322418604651151</v>
      </c>
      <c r="Q279" s="186">
        <v>7.7928622222222215</v>
      </c>
      <c r="R279" s="186">
        <v>8.2273302325581419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10.757899999999999</v>
      </c>
      <c r="G280" s="186">
        <v>10.757899999999999</v>
      </c>
      <c r="H280" s="186">
        <v>22.380700000000001</v>
      </c>
      <c r="I280" s="186">
        <v>20.947199999999999</v>
      </c>
      <c r="J280" s="186">
        <v>7.9408000000000003</v>
      </c>
      <c r="K280" s="186">
        <v>6.0609999999999999</v>
      </c>
      <c r="L280" s="186">
        <v>13.4688</v>
      </c>
      <c r="M280" s="186">
        <v>13.659800000000001</v>
      </c>
      <c r="N280" s="186">
        <v>14.6136</v>
      </c>
      <c r="O280" s="186">
        <v>7.2582000000000004</v>
      </c>
      <c r="P280" s="186">
        <v>8.1457999999999995</v>
      </c>
      <c r="Q280" s="186">
        <v>8.6920000000000002</v>
      </c>
      <c r="R280" s="186">
        <v>8.8028999999999993</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7"/>
      <c r="B281" s="127"/>
      <c r="C281" s="127"/>
      <c r="D281" s="129"/>
      <c r="E281" s="130"/>
      <c r="F281" s="130"/>
      <c r="G281" s="130"/>
      <c r="H281" s="130"/>
      <c r="I281" s="130"/>
      <c r="J281" s="130"/>
      <c r="K281" s="130"/>
      <c r="L281" s="130"/>
      <c r="M281" s="130"/>
      <c r="N281" s="130"/>
      <c r="O281" s="130"/>
      <c r="P281" s="130"/>
      <c r="Q281" s="130"/>
      <c r="R281" s="130"/>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44319</v>
      </c>
      <c r="E283" s="184">
        <v>63.18</v>
      </c>
      <c r="F283" s="184">
        <v>9.5100000000000004E-2</v>
      </c>
      <c r="G283" s="184">
        <v>9.5100000000000004E-2</v>
      </c>
      <c r="H283" s="184">
        <v>1.6409</v>
      </c>
      <c r="I283" s="184">
        <v>3.7437999999999998</v>
      </c>
      <c r="J283" s="184">
        <v>-1.3429</v>
      </c>
      <c r="K283" s="184">
        <v>-1.0648</v>
      </c>
      <c r="L283" s="184">
        <v>25.1585</v>
      </c>
      <c r="M283" s="184">
        <v>32.397300000000001</v>
      </c>
      <c r="N283" s="184">
        <v>50.679699999999997</v>
      </c>
      <c r="O283" s="184">
        <v>9.5830000000000002</v>
      </c>
      <c r="P283" s="184">
        <v>15.7537</v>
      </c>
      <c r="Q283" s="184">
        <v>13.997400000000001</v>
      </c>
      <c r="R283" s="184">
        <v>15.331899999999999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44319</v>
      </c>
      <c r="E284" s="184">
        <v>70.45</v>
      </c>
      <c r="F284" s="184">
        <v>9.9500000000000005E-2</v>
      </c>
      <c r="G284" s="184">
        <v>9.9500000000000005E-2</v>
      </c>
      <c r="H284" s="184">
        <v>1.6595</v>
      </c>
      <c r="I284" s="184">
        <v>3.8014000000000001</v>
      </c>
      <c r="J284" s="184">
        <v>-1.2199</v>
      </c>
      <c r="K284" s="184">
        <v>-0.74670000000000003</v>
      </c>
      <c r="L284" s="184">
        <v>25.983499999999999</v>
      </c>
      <c r="M284" s="184">
        <v>33.681199999999997</v>
      </c>
      <c r="N284" s="184">
        <v>52.621299999999998</v>
      </c>
      <c r="O284" s="184">
        <v>10.883699999999999</v>
      </c>
      <c r="P284" s="184">
        <v>17.366900000000001</v>
      </c>
      <c r="Q284" s="184">
        <v>18.191199999999998</v>
      </c>
      <c r="R284" s="184">
        <v>16.686199999999999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44319</v>
      </c>
      <c r="E285" s="184">
        <v>69.230999999999995</v>
      </c>
      <c r="F285" s="184">
        <v>8.5300000000000001E-2</v>
      </c>
      <c r="G285" s="184">
        <v>8.5300000000000001E-2</v>
      </c>
      <c r="H285" s="184">
        <v>1.206</v>
      </c>
      <c r="I285" s="184">
        <v>2.2191999999999998</v>
      </c>
      <c r="J285" s="184">
        <v>-2.0404</v>
      </c>
      <c r="K285" s="184">
        <v>1.4908999999999999</v>
      </c>
      <c r="L285" s="184">
        <v>28.053799999999999</v>
      </c>
      <c r="M285" s="184">
        <v>37.055799999999998</v>
      </c>
      <c r="N285" s="184">
        <v>54.598999999999997</v>
      </c>
      <c r="O285" s="184">
        <v>11.7242</v>
      </c>
      <c r="P285" s="184">
        <v>15.926500000000001</v>
      </c>
      <c r="Q285" s="184">
        <v>13.0466</v>
      </c>
      <c r="R285" s="184">
        <v>14.595599999999999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44319</v>
      </c>
      <c r="E286" s="184">
        <v>77.129000000000005</v>
      </c>
      <c r="F286" s="184">
        <v>9.6000000000000002E-2</v>
      </c>
      <c r="G286" s="184">
        <v>9.6000000000000002E-2</v>
      </c>
      <c r="H286" s="184">
        <v>1.2311000000000001</v>
      </c>
      <c r="I286" s="184">
        <v>2.2713999999999999</v>
      </c>
      <c r="J286" s="184">
        <v>-1.9263999999999999</v>
      </c>
      <c r="K286" s="184">
        <v>1.8218000000000001</v>
      </c>
      <c r="L286" s="184">
        <v>28.900700000000001</v>
      </c>
      <c r="M286" s="184">
        <v>38.432400000000001</v>
      </c>
      <c r="N286" s="184">
        <v>56.7057</v>
      </c>
      <c r="O286" s="184">
        <v>13.2279</v>
      </c>
      <c r="P286" s="184">
        <v>17.610900000000001</v>
      </c>
      <c r="Q286" s="184">
        <v>15.353400000000001</v>
      </c>
      <c r="R286" s="184">
        <v>16.182500000000001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44319</v>
      </c>
      <c r="E287" s="184">
        <v>163.76179999999999</v>
      </c>
      <c r="F287" s="184">
        <v>0.62729999999999997</v>
      </c>
      <c r="G287" s="184">
        <v>0.62729999999999997</v>
      </c>
      <c r="H287" s="184">
        <v>2.1987999999999999</v>
      </c>
      <c r="I287" s="184">
        <v>4.5685000000000002</v>
      </c>
      <c r="J287" s="184">
        <v>0.22639999999999999</v>
      </c>
      <c r="K287" s="184">
        <v>5.5820999999999996</v>
      </c>
      <c r="L287" s="184">
        <v>43.786700000000003</v>
      </c>
      <c r="M287" s="184">
        <v>59.016300000000001</v>
      </c>
      <c r="N287" s="184">
        <v>83.215199999999996</v>
      </c>
      <c r="O287" s="184">
        <v>10.9274</v>
      </c>
      <c r="P287" s="184">
        <v>13.9411</v>
      </c>
      <c r="Q287" s="184">
        <v>13.001200000000001</v>
      </c>
      <c r="R287" s="184">
        <v>19.365400000000001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44319</v>
      </c>
      <c r="E288" s="184">
        <v>47.937779264872198</v>
      </c>
      <c r="F288" s="184">
        <v>0.62709999999999999</v>
      </c>
      <c r="G288" s="184">
        <v>0.62709999999999999</v>
      </c>
      <c r="H288" s="184">
        <v>2.1987999999999999</v>
      </c>
      <c r="I288" s="184">
        <v>4.5686</v>
      </c>
      <c r="J288" s="184">
        <v>0.22650000000000001</v>
      </c>
      <c r="K288" s="184">
        <v>5.5831</v>
      </c>
      <c r="L288" s="184">
        <v>43.798200000000001</v>
      </c>
      <c r="M288" s="184">
        <v>59.026699999999998</v>
      </c>
      <c r="N288" s="184">
        <v>83.221999999999994</v>
      </c>
      <c r="O288" s="184">
        <v>10.929600000000001</v>
      </c>
      <c r="P288" s="184">
        <v>13.9672</v>
      </c>
      <c r="Q288" s="184">
        <v>13.014799999999999</v>
      </c>
      <c r="R288" s="184">
        <v>19.3657</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44319</v>
      </c>
      <c r="E289" s="184">
        <v>393.46252056749501</v>
      </c>
      <c r="F289" s="184">
        <v>0.62209999999999999</v>
      </c>
      <c r="G289" s="184">
        <v>0.62209999999999999</v>
      </c>
      <c r="H289" s="184">
        <v>2.1865999999999999</v>
      </c>
      <c r="I289" s="184">
        <v>4.5435999999999996</v>
      </c>
      <c r="J289" s="184">
        <v>0.1721</v>
      </c>
      <c r="K289" s="184">
        <v>5.4165999999999999</v>
      </c>
      <c r="L289" s="184">
        <v>43.342399999999998</v>
      </c>
      <c r="M289" s="184">
        <v>58.280799999999999</v>
      </c>
      <c r="N289" s="184">
        <v>82.085300000000004</v>
      </c>
      <c r="O289" s="184">
        <v>10.2249</v>
      </c>
      <c r="P289" s="184">
        <v>13.2265</v>
      </c>
      <c r="Q289" s="184">
        <v>17.819600000000001</v>
      </c>
      <c r="R289" s="184">
        <v>18.6647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44319</v>
      </c>
      <c r="E290" s="184">
        <v>396.251466593918</v>
      </c>
      <c r="F290" s="184">
        <v>0.62209999999999999</v>
      </c>
      <c r="G290" s="184">
        <v>0.62209999999999999</v>
      </c>
      <c r="H290" s="184">
        <v>2.1867999999999999</v>
      </c>
      <c r="I290" s="184">
        <v>4.5434999999999999</v>
      </c>
      <c r="J290" s="184">
        <v>0.1724</v>
      </c>
      <c r="K290" s="184">
        <v>5.4177999999999997</v>
      </c>
      <c r="L290" s="184">
        <v>43.345100000000002</v>
      </c>
      <c r="M290" s="184">
        <v>58.282699999999998</v>
      </c>
      <c r="N290" s="184">
        <v>82.086799999999997</v>
      </c>
      <c r="O290" s="184">
        <v>10.2262</v>
      </c>
      <c r="P290" s="184">
        <v>13.2273</v>
      </c>
      <c r="Q290" s="184">
        <v>18.3462</v>
      </c>
      <c r="R290" s="184">
        <v>18.665800000000001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0.35931250000000003</v>
      </c>
      <c r="G291" s="186">
        <v>0.35931250000000003</v>
      </c>
      <c r="H291" s="186">
        <v>1.8135625</v>
      </c>
      <c r="I291" s="186">
        <v>3.7824999999999998</v>
      </c>
      <c r="J291" s="186">
        <v>-0.71652500000000008</v>
      </c>
      <c r="K291" s="186">
        <v>2.9375999999999998</v>
      </c>
      <c r="L291" s="186">
        <v>35.2961125</v>
      </c>
      <c r="M291" s="186">
        <v>47.021649999999994</v>
      </c>
      <c r="N291" s="186">
        <v>68.151875000000004</v>
      </c>
      <c r="O291" s="186">
        <v>10.965862500000002</v>
      </c>
      <c r="P291" s="186">
        <v>15.127512500000002</v>
      </c>
      <c r="Q291" s="186">
        <v>15.346299999999998</v>
      </c>
      <c r="R291" s="186">
        <v>17.357225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0.36080000000000001</v>
      </c>
      <c r="G292" s="186">
        <v>0.36080000000000001</v>
      </c>
      <c r="H292" s="186">
        <v>1.9230499999999999</v>
      </c>
      <c r="I292" s="186">
        <v>4.1724499999999995</v>
      </c>
      <c r="J292" s="186">
        <v>-0.52390000000000003</v>
      </c>
      <c r="K292" s="186">
        <v>3.6192000000000002</v>
      </c>
      <c r="L292" s="186">
        <v>36.121549999999999</v>
      </c>
      <c r="M292" s="186">
        <v>48.3566</v>
      </c>
      <c r="N292" s="186">
        <v>69.395499999999998</v>
      </c>
      <c r="O292" s="186">
        <v>10.90555</v>
      </c>
      <c r="P292" s="186">
        <v>14.86045</v>
      </c>
      <c r="Q292" s="186">
        <v>14.6754</v>
      </c>
      <c r="R292" s="186">
        <v>17.675449999999998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7"/>
      <c r="B293" s="127"/>
      <c r="C293" s="127"/>
      <c r="D293" s="129"/>
      <c r="E293" s="130"/>
      <c r="F293" s="130"/>
      <c r="G293" s="130"/>
      <c r="H293" s="130"/>
      <c r="I293" s="130"/>
      <c r="J293" s="130"/>
      <c r="K293" s="130"/>
      <c r="L293" s="130"/>
      <c r="M293" s="130"/>
      <c r="N293" s="130"/>
      <c r="O293" s="130"/>
      <c r="P293" s="130"/>
      <c r="Q293" s="130"/>
      <c r="R293" s="130"/>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44319</v>
      </c>
      <c r="E295" s="184">
        <v>86.654600000000002</v>
      </c>
      <c r="F295" s="184">
        <v>8.6128999999999998</v>
      </c>
      <c r="G295" s="184">
        <v>8.6128999999999998</v>
      </c>
      <c r="H295" s="184">
        <v>12.274100000000001</v>
      </c>
      <c r="I295" s="184">
        <v>13.0929</v>
      </c>
      <c r="J295" s="184">
        <v>9.6605000000000008</v>
      </c>
      <c r="K295" s="184">
        <v>6.944</v>
      </c>
      <c r="L295" s="184">
        <v>4.8235000000000001</v>
      </c>
      <c r="M295" s="184">
        <v>5.6253000000000002</v>
      </c>
      <c r="N295" s="184">
        <v>9.5251000000000001</v>
      </c>
      <c r="O295" s="184">
        <v>9.2787000000000006</v>
      </c>
      <c r="P295" s="184">
        <v>8.5823</v>
      </c>
      <c r="Q295" s="184">
        <v>9.3397000000000006</v>
      </c>
      <c r="R295" s="184">
        <v>9.7964000000000002</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44319</v>
      </c>
      <c r="E296" s="184">
        <v>87.502700000000004</v>
      </c>
      <c r="F296" s="184">
        <v>8.7799999999999994</v>
      </c>
      <c r="G296" s="184">
        <v>8.7799999999999994</v>
      </c>
      <c r="H296" s="184">
        <v>12.436199999999999</v>
      </c>
      <c r="I296" s="184">
        <v>13.254300000000001</v>
      </c>
      <c r="J296" s="184">
        <v>9.8219999999999992</v>
      </c>
      <c r="K296" s="184">
        <v>7.1054000000000004</v>
      </c>
      <c r="L296" s="184">
        <v>4.9813999999999998</v>
      </c>
      <c r="M296" s="184">
        <v>5.7847</v>
      </c>
      <c r="N296" s="184">
        <v>9.6972000000000005</v>
      </c>
      <c r="O296" s="184">
        <v>9.4251000000000005</v>
      </c>
      <c r="P296" s="184">
        <v>8.7193000000000005</v>
      </c>
      <c r="Q296" s="184">
        <v>9.0394000000000005</v>
      </c>
      <c r="R296" s="184">
        <v>9.9533000000000005</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44319</v>
      </c>
      <c r="E297" s="184">
        <v>13.681699999999999</v>
      </c>
      <c r="F297" s="184">
        <v>8.1867000000000001</v>
      </c>
      <c r="G297" s="184">
        <v>8.1867000000000001</v>
      </c>
      <c r="H297" s="184">
        <v>12.109400000000001</v>
      </c>
      <c r="I297" s="184">
        <v>13.773400000000001</v>
      </c>
      <c r="J297" s="184">
        <v>9.4002999999999997</v>
      </c>
      <c r="K297" s="184">
        <v>6.7209000000000003</v>
      </c>
      <c r="L297" s="184">
        <v>5.1544999999999996</v>
      </c>
      <c r="M297" s="184">
        <v>6.16</v>
      </c>
      <c r="N297" s="184">
        <v>11.0951</v>
      </c>
      <c r="O297" s="184">
        <v>8.8836999999999993</v>
      </c>
      <c r="P297" s="184"/>
      <c r="Q297" s="184">
        <v>8.5798000000000005</v>
      </c>
      <c r="R297" s="184">
        <v>8.5535999999999994</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44319</v>
      </c>
      <c r="E298" s="184">
        <v>13.2791</v>
      </c>
      <c r="F298" s="184">
        <v>7.4260000000000002</v>
      </c>
      <c r="G298" s="184">
        <v>7.4260000000000002</v>
      </c>
      <c r="H298" s="184">
        <v>11.4123</v>
      </c>
      <c r="I298" s="184">
        <v>13.1021</v>
      </c>
      <c r="J298" s="184">
        <v>8.7055000000000007</v>
      </c>
      <c r="K298" s="184">
        <v>6.0198999999999998</v>
      </c>
      <c r="L298" s="184">
        <v>4.4657999999999998</v>
      </c>
      <c r="M298" s="184">
        <v>5.4653</v>
      </c>
      <c r="N298" s="184">
        <v>10.335900000000001</v>
      </c>
      <c r="O298" s="184">
        <v>8.0633999999999997</v>
      </c>
      <c r="P298" s="184"/>
      <c r="Q298" s="184">
        <v>7.7314999999999996</v>
      </c>
      <c r="R298" s="184">
        <v>7.7690000000000001</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44319</v>
      </c>
      <c r="E299" s="184">
        <v>21.783899999999999</v>
      </c>
      <c r="F299" s="184">
        <v>4.4698000000000002</v>
      </c>
      <c r="G299" s="184">
        <v>4.4698000000000002</v>
      </c>
      <c r="H299" s="184">
        <v>8.4633000000000003</v>
      </c>
      <c r="I299" s="184">
        <v>8.5853999999999999</v>
      </c>
      <c r="J299" s="184">
        <v>6.4348000000000001</v>
      </c>
      <c r="K299" s="184">
        <v>3.3997999999999999</v>
      </c>
      <c r="L299" s="184">
        <v>2.3933</v>
      </c>
      <c r="M299" s="184">
        <v>3.5179999999999998</v>
      </c>
      <c r="N299" s="184">
        <v>7.9128999999999996</v>
      </c>
      <c r="O299" s="184">
        <v>4.9893000000000001</v>
      </c>
      <c r="P299" s="184">
        <v>6.0945999999999998</v>
      </c>
      <c r="Q299" s="184">
        <v>6.4318999999999997</v>
      </c>
      <c r="R299" s="184">
        <v>4.2511999999999999</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44319</v>
      </c>
      <c r="E300" s="184">
        <v>22.768999999999998</v>
      </c>
      <c r="F300" s="184">
        <v>5.1853999999999996</v>
      </c>
      <c r="G300" s="184">
        <v>5.1853999999999996</v>
      </c>
      <c r="H300" s="184">
        <v>9.2224000000000004</v>
      </c>
      <c r="I300" s="184">
        <v>9.3541000000000007</v>
      </c>
      <c r="J300" s="184">
        <v>7.2020999999999997</v>
      </c>
      <c r="K300" s="184">
        <v>4.1647999999999996</v>
      </c>
      <c r="L300" s="184">
        <v>3.0076000000000001</v>
      </c>
      <c r="M300" s="184">
        <v>4.0865999999999998</v>
      </c>
      <c r="N300" s="184">
        <v>8.5218000000000007</v>
      </c>
      <c r="O300" s="184">
        <v>5.4489999999999998</v>
      </c>
      <c r="P300" s="184">
        <v>6.6273</v>
      </c>
      <c r="Q300" s="184">
        <v>7.5380000000000003</v>
      </c>
      <c r="R300" s="184">
        <v>4.7393999999999998</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44319</v>
      </c>
      <c r="E301" s="184">
        <v>18.223099999999999</v>
      </c>
      <c r="F301" s="184">
        <v>6.6132999999999997</v>
      </c>
      <c r="G301" s="184">
        <v>6.6132999999999997</v>
      </c>
      <c r="H301" s="184">
        <v>9.5170999999999992</v>
      </c>
      <c r="I301" s="184">
        <v>11.495900000000001</v>
      </c>
      <c r="J301" s="184">
        <v>8.5385000000000009</v>
      </c>
      <c r="K301" s="184">
        <v>6.3487</v>
      </c>
      <c r="L301" s="184">
        <v>3.9064000000000001</v>
      </c>
      <c r="M301" s="184">
        <v>4.6077000000000004</v>
      </c>
      <c r="N301" s="184">
        <v>8.0252999999999997</v>
      </c>
      <c r="O301" s="184">
        <v>8.6963000000000008</v>
      </c>
      <c r="P301" s="184">
        <v>8.0920000000000005</v>
      </c>
      <c r="Q301" s="184">
        <v>8.6440000000000001</v>
      </c>
      <c r="R301" s="184">
        <v>9.1088000000000005</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44319</v>
      </c>
      <c r="E302" s="184">
        <v>17.467400000000001</v>
      </c>
      <c r="F302" s="184">
        <v>5.9931999999999999</v>
      </c>
      <c r="G302" s="184">
        <v>5.9931999999999999</v>
      </c>
      <c r="H302" s="184">
        <v>8.8511000000000006</v>
      </c>
      <c r="I302" s="184">
        <v>10.8512</v>
      </c>
      <c r="J302" s="184">
        <v>7.9786999999999999</v>
      </c>
      <c r="K302" s="184">
        <v>5.7664999999999997</v>
      </c>
      <c r="L302" s="184">
        <v>3.2924000000000002</v>
      </c>
      <c r="M302" s="184">
        <v>3.9634</v>
      </c>
      <c r="N302" s="184">
        <v>7.3296999999999999</v>
      </c>
      <c r="O302" s="184">
        <v>7.9425999999999997</v>
      </c>
      <c r="P302" s="184">
        <v>7.3562000000000003</v>
      </c>
      <c r="Q302" s="184">
        <v>8.0100999999999996</v>
      </c>
      <c r="R302" s="184">
        <v>8.3672000000000004</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44319</v>
      </c>
      <c r="E303" s="184">
        <v>12.861499999999999</v>
      </c>
      <c r="F303" s="184">
        <v>4.7317</v>
      </c>
      <c r="G303" s="184">
        <v>4.7317</v>
      </c>
      <c r="H303" s="184">
        <v>6.9012000000000002</v>
      </c>
      <c r="I303" s="184">
        <v>7.4607000000000001</v>
      </c>
      <c r="J303" s="184">
        <v>5.2534999999999998</v>
      </c>
      <c r="K303" s="184">
        <v>5.2413999999999996</v>
      </c>
      <c r="L303" s="184">
        <v>4.1475999999999997</v>
      </c>
      <c r="M303" s="184">
        <v>4.7995000000000001</v>
      </c>
      <c r="N303" s="184">
        <v>8.2550000000000008</v>
      </c>
      <c r="O303" s="184"/>
      <c r="P303" s="184"/>
      <c r="Q303" s="184">
        <v>9.9754000000000005</v>
      </c>
      <c r="R303" s="184">
        <v>9.3838000000000008</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44319</v>
      </c>
      <c r="E304" s="184">
        <v>12.775600000000001</v>
      </c>
      <c r="F304" s="184">
        <v>4.3822999999999999</v>
      </c>
      <c r="G304" s="184">
        <v>4.3822999999999999</v>
      </c>
      <c r="H304" s="184">
        <v>6.6203000000000003</v>
      </c>
      <c r="I304" s="184">
        <v>7.1826999999999996</v>
      </c>
      <c r="J304" s="184">
        <v>4.9919000000000002</v>
      </c>
      <c r="K304" s="184">
        <v>4.9775999999999998</v>
      </c>
      <c r="L304" s="184">
        <v>3.8837999999999999</v>
      </c>
      <c r="M304" s="184">
        <v>4.5415000000000001</v>
      </c>
      <c r="N304" s="184">
        <v>7.9824000000000002</v>
      </c>
      <c r="O304" s="184"/>
      <c r="P304" s="184"/>
      <c r="Q304" s="184">
        <v>9.6973000000000003</v>
      </c>
      <c r="R304" s="184">
        <v>9.1060999999999996</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44319</v>
      </c>
      <c r="E305" s="184">
        <v>13.814299999999999</v>
      </c>
      <c r="F305" s="184">
        <v>3.8763999999999998</v>
      </c>
      <c r="G305" s="184">
        <v>3.8763999999999998</v>
      </c>
      <c r="H305" s="184">
        <v>3.7772999999999999</v>
      </c>
      <c r="I305" s="184">
        <v>3.6286</v>
      </c>
      <c r="J305" s="184">
        <v>3.3569</v>
      </c>
      <c r="K305" s="184">
        <v>3.3643000000000001</v>
      </c>
      <c r="L305" s="184">
        <v>4.0731000000000002</v>
      </c>
      <c r="M305" s="184">
        <v>4.5071000000000003</v>
      </c>
      <c r="N305" s="184">
        <v>0.66500000000000004</v>
      </c>
      <c r="O305" s="184">
        <v>0.65059999999999996</v>
      </c>
      <c r="P305" s="184">
        <v>3.3574999999999999</v>
      </c>
      <c r="Q305" s="184">
        <v>5.0048000000000004</v>
      </c>
      <c r="R305" s="184">
        <v>-2.7105999999999999</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44319</v>
      </c>
      <c r="E306" s="184">
        <v>13.3874</v>
      </c>
      <c r="F306" s="184">
        <v>3.4544999999999999</v>
      </c>
      <c r="G306" s="184">
        <v>3.4544999999999999</v>
      </c>
      <c r="H306" s="184">
        <v>3.3908</v>
      </c>
      <c r="I306" s="184">
        <v>3.2563</v>
      </c>
      <c r="J306" s="184">
        <v>2.9740000000000002</v>
      </c>
      <c r="K306" s="184">
        <v>2.9683000000000002</v>
      </c>
      <c r="L306" s="184">
        <v>3.6671</v>
      </c>
      <c r="M306" s="184">
        <v>4.0955000000000004</v>
      </c>
      <c r="N306" s="184">
        <v>0.26450000000000001</v>
      </c>
      <c r="O306" s="184">
        <v>0.17549999999999999</v>
      </c>
      <c r="P306" s="184">
        <v>2.8572000000000002</v>
      </c>
      <c r="Q306" s="184">
        <v>4.5021000000000004</v>
      </c>
      <c r="R306" s="184">
        <v>-3.1013000000000002</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44319</v>
      </c>
      <c r="E307" s="184">
        <v>10.189</v>
      </c>
      <c r="F307" s="184">
        <v>5.3757999999999999</v>
      </c>
      <c r="G307" s="184">
        <v>5.3757999999999999</v>
      </c>
      <c r="H307" s="184">
        <v>5.3277000000000001</v>
      </c>
      <c r="I307" s="184">
        <v>5.6672000000000002</v>
      </c>
      <c r="J307" s="184">
        <v>8.7861999999999991</v>
      </c>
      <c r="K307" s="184"/>
      <c r="L307" s="184"/>
      <c r="M307" s="184"/>
      <c r="N307" s="184"/>
      <c r="O307" s="184"/>
      <c r="P307" s="184"/>
      <c r="Q307" s="184">
        <v>14.996700000000001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44319</v>
      </c>
      <c r="E308" s="184">
        <v>10.186999999999999</v>
      </c>
      <c r="F308" s="184">
        <v>5.1378000000000004</v>
      </c>
      <c r="G308" s="184">
        <v>5.1378000000000004</v>
      </c>
      <c r="H308" s="184">
        <v>5.1749000000000001</v>
      </c>
      <c r="I308" s="184">
        <v>5.5141</v>
      </c>
      <c r="J308" s="184">
        <v>8.6225000000000005</v>
      </c>
      <c r="K308" s="184"/>
      <c r="L308" s="184"/>
      <c r="M308" s="184"/>
      <c r="N308" s="184"/>
      <c r="O308" s="184"/>
      <c r="P308" s="184"/>
      <c r="Q308" s="184">
        <v>14.837999999999999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44319</v>
      </c>
      <c r="E309" s="184">
        <v>77.759399999999999</v>
      </c>
      <c r="F309" s="184">
        <v>8.2042999999999999</v>
      </c>
      <c r="G309" s="184">
        <v>8.2042999999999999</v>
      </c>
      <c r="H309" s="184">
        <v>11.040699999999999</v>
      </c>
      <c r="I309" s="184">
        <v>12.1805</v>
      </c>
      <c r="J309" s="184">
        <v>7.8616999999999999</v>
      </c>
      <c r="K309" s="184">
        <v>6.8426</v>
      </c>
      <c r="L309" s="184">
        <v>5.0434000000000001</v>
      </c>
      <c r="M309" s="184">
        <v>6.5787000000000004</v>
      </c>
      <c r="N309" s="184">
        <v>9.2655999999999992</v>
      </c>
      <c r="O309" s="184">
        <v>8.2881999999999998</v>
      </c>
      <c r="P309" s="184">
        <v>8.4404000000000003</v>
      </c>
      <c r="Q309" s="184">
        <v>8.9697999999999993</v>
      </c>
      <c r="R309" s="184">
        <v>8.5896000000000008</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44319</v>
      </c>
      <c r="E310" s="184">
        <v>82.3245</v>
      </c>
      <c r="F310" s="184">
        <v>8.7553999999999998</v>
      </c>
      <c r="G310" s="184">
        <v>8.7553999999999998</v>
      </c>
      <c r="H310" s="184">
        <v>11.5976</v>
      </c>
      <c r="I310" s="184">
        <v>12.7423</v>
      </c>
      <c r="J310" s="184">
        <v>8.4259000000000004</v>
      </c>
      <c r="K310" s="184">
        <v>7.4127999999999998</v>
      </c>
      <c r="L310" s="184">
        <v>5.6192000000000002</v>
      </c>
      <c r="M310" s="184">
        <v>7.1683000000000003</v>
      </c>
      <c r="N310" s="184">
        <v>9.8871000000000002</v>
      </c>
      <c r="O310" s="184">
        <v>8.9037000000000006</v>
      </c>
      <c r="P310" s="184">
        <v>9.0778999999999996</v>
      </c>
      <c r="Q310" s="184">
        <v>9.4002999999999997</v>
      </c>
      <c r="R310" s="184">
        <v>9.2051999999999996</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44319</v>
      </c>
      <c r="E312" s="184">
        <v>25.134499999999999</v>
      </c>
      <c r="F312" s="184">
        <v>7.1683000000000003</v>
      </c>
      <c r="G312" s="184">
        <v>7.1683000000000003</v>
      </c>
      <c r="H312" s="184">
        <v>14.9588</v>
      </c>
      <c r="I312" s="184">
        <v>14.246600000000001</v>
      </c>
      <c r="J312" s="184">
        <v>9.1669</v>
      </c>
      <c r="K312" s="184">
        <v>6.1189999999999998</v>
      </c>
      <c r="L312" s="184">
        <v>4.2685000000000004</v>
      </c>
      <c r="M312" s="184">
        <v>4.9520999999999997</v>
      </c>
      <c r="N312" s="184">
        <v>9.3240999999999996</v>
      </c>
      <c r="O312" s="184">
        <v>9.2591000000000001</v>
      </c>
      <c r="P312" s="184">
        <v>8.5970999999999993</v>
      </c>
      <c r="Q312" s="184">
        <v>8.8640000000000008</v>
      </c>
      <c r="R312" s="184">
        <v>9.8386999999999993</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44319</v>
      </c>
      <c r="E313" s="184">
        <v>25.3992</v>
      </c>
      <c r="F313" s="184">
        <v>7.5251999999999999</v>
      </c>
      <c r="G313" s="184">
        <v>7.5251999999999999</v>
      </c>
      <c r="H313" s="184">
        <v>15.2774</v>
      </c>
      <c r="I313" s="184">
        <v>14.564399999999999</v>
      </c>
      <c r="J313" s="184">
        <v>9.4735999999999994</v>
      </c>
      <c r="K313" s="184">
        <v>6.4287000000000001</v>
      </c>
      <c r="L313" s="184">
        <v>4.5788000000000002</v>
      </c>
      <c r="M313" s="184">
        <v>5.2678000000000003</v>
      </c>
      <c r="N313" s="184">
        <v>9.6426999999999996</v>
      </c>
      <c r="O313" s="184">
        <v>9.4530999999999992</v>
      </c>
      <c r="P313" s="184">
        <v>8.7571999999999992</v>
      </c>
      <c r="Q313" s="184">
        <v>8.9251000000000005</v>
      </c>
      <c r="R313" s="184">
        <v>10.082000000000001</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44319</v>
      </c>
      <c r="E314" s="184">
        <v>10.2797</v>
      </c>
      <c r="F314" s="184">
        <v>5.8022</v>
      </c>
      <c r="G314" s="184">
        <v>5.8022</v>
      </c>
      <c r="H314" s="184">
        <v>14.6496</v>
      </c>
      <c r="I314" s="184">
        <v>15.8969</v>
      </c>
      <c r="J314" s="184">
        <v>12.0406</v>
      </c>
      <c r="K314" s="184">
        <v>6.2866999999999997</v>
      </c>
      <c r="L314" s="184">
        <v>3.9278</v>
      </c>
      <c r="M314" s="184"/>
      <c r="N314" s="184"/>
      <c r="O314" s="184"/>
      <c r="P314" s="184"/>
      <c r="Q314" s="184">
        <v>4.7263999999999999</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44319</v>
      </c>
      <c r="E315" s="184">
        <v>10.254300000000001</v>
      </c>
      <c r="F315" s="184">
        <v>5.3415999999999997</v>
      </c>
      <c r="G315" s="184">
        <v>5.3415999999999997</v>
      </c>
      <c r="H315" s="184">
        <v>14.2258</v>
      </c>
      <c r="I315" s="184">
        <v>15.4733</v>
      </c>
      <c r="J315" s="184">
        <v>11.619</v>
      </c>
      <c r="K315" s="184">
        <v>5.8535000000000004</v>
      </c>
      <c r="L315" s="184">
        <v>3.5011999999999999</v>
      </c>
      <c r="M315" s="184"/>
      <c r="N315" s="184"/>
      <c r="O315" s="184"/>
      <c r="P315" s="184"/>
      <c r="Q315" s="184">
        <v>4.2972000000000001</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44319</v>
      </c>
      <c r="E316" s="184">
        <v>22.817799999999998</v>
      </c>
      <c r="F316" s="184">
        <v>4.3205</v>
      </c>
      <c r="G316" s="184">
        <v>4.3205</v>
      </c>
      <c r="H316" s="184">
        <v>10.097200000000001</v>
      </c>
      <c r="I316" s="184">
        <v>9.1153999999999993</v>
      </c>
      <c r="J316" s="184">
        <v>6.3278999999999996</v>
      </c>
      <c r="K316" s="184">
        <v>5.2276999999999996</v>
      </c>
      <c r="L316" s="184">
        <v>4.3064999999999998</v>
      </c>
      <c r="M316" s="184">
        <v>4.9889000000000001</v>
      </c>
      <c r="N316" s="184">
        <v>8.8186</v>
      </c>
      <c r="O316" s="184">
        <v>8.6534999999999993</v>
      </c>
      <c r="P316" s="184">
        <v>8.1031999999999993</v>
      </c>
      <c r="Q316" s="184">
        <v>7.2832999999999997</v>
      </c>
      <c r="R316" s="184">
        <v>9.1766000000000005</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44319</v>
      </c>
      <c r="E317" s="184">
        <v>23.6478</v>
      </c>
      <c r="F317" s="184">
        <v>4.5807000000000002</v>
      </c>
      <c r="G317" s="184">
        <v>4.5807000000000002</v>
      </c>
      <c r="H317" s="184">
        <v>10.4062</v>
      </c>
      <c r="I317" s="184">
        <v>9.4271999999999991</v>
      </c>
      <c r="J317" s="184">
        <v>6.6391999999999998</v>
      </c>
      <c r="K317" s="184">
        <v>5.5456000000000003</v>
      </c>
      <c r="L317" s="184">
        <v>4.6268000000000002</v>
      </c>
      <c r="M317" s="184">
        <v>5.3141999999999996</v>
      </c>
      <c r="N317" s="184">
        <v>9.16</v>
      </c>
      <c r="O317" s="184">
        <v>8.9883000000000006</v>
      </c>
      <c r="P317" s="184">
        <v>8.4490999999999996</v>
      </c>
      <c r="Q317" s="184">
        <v>8.9137000000000004</v>
      </c>
      <c r="R317" s="184">
        <v>9.5167000000000002</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44319</v>
      </c>
      <c r="E318" s="184">
        <v>15.421099999999999</v>
      </c>
      <c r="F318" s="184">
        <v>8.9217999999999993</v>
      </c>
      <c r="G318" s="184">
        <v>8.9217999999999993</v>
      </c>
      <c r="H318" s="184">
        <v>12.201000000000001</v>
      </c>
      <c r="I318" s="184">
        <v>15.5787</v>
      </c>
      <c r="J318" s="184">
        <v>11.113</v>
      </c>
      <c r="K318" s="184">
        <v>7.4820000000000002</v>
      </c>
      <c r="L318" s="184">
        <v>4.6749000000000001</v>
      </c>
      <c r="M318" s="184">
        <v>5.1904000000000003</v>
      </c>
      <c r="N318" s="184">
        <v>10.0266</v>
      </c>
      <c r="O318" s="184">
        <v>8.8300999999999998</v>
      </c>
      <c r="P318" s="184">
        <v>8.4284999999999997</v>
      </c>
      <c r="Q318" s="184">
        <v>8.4999000000000002</v>
      </c>
      <c r="R318" s="184">
        <v>9.2899999999999991</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44319</v>
      </c>
      <c r="E319" s="184">
        <v>15.1698</v>
      </c>
      <c r="F319" s="184">
        <v>8.5877999999999997</v>
      </c>
      <c r="G319" s="184">
        <v>8.5877999999999997</v>
      </c>
      <c r="H319" s="184">
        <v>11.8856</v>
      </c>
      <c r="I319" s="184">
        <v>15.2644</v>
      </c>
      <c r="J319" s="184">
        <v>10.8081</v>
      </c>
      <c r="K319" s="184">
        <v>7.1740000000000004</v>
      </c>
      <c r="L319" s="184">
        <v>4.3608000000000002</v>
      </c>
      <c r="M319" s="184">
        <v>4.8715000000000002</v>
      </c>
      <c r="N319" s="184">
        <v>9.6874000000000002</v>
      </c>
      <c r="O319" s="184">
        <v>8.4941999999999993</v>
      </c>
      <c r="P319" s="184">
        <v>8.0937999999999999</v>
      </c>
      <c r="Q319" s="184">
        <v>8.1646999999999998</v>
      </c>
      <c r="R319" s="184">
        <v>8.9557000000000002</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44319</v>
      </c>
      <c r="E320" s="184">
        <v>2499.4965000000002</v>
      </c>
      <c r="F320" s="184">
        <v>5.8810000000000002</v>
      </c>
      <c r="G320" s="184">
        <v>5.8810000000000002</v>
      </c>
      <c r="H320" s="184">
        <v>12.0502</v>
      </c>
      <c r="I320" s="184">
        <v>13.8811</v>
      </c>
      <c r="J320" s="184">
        <v>8.6037999999999997</v>
      </c>
      <c r="K320" s="184">
        <v>6.6698000000000004</v>
      </c>
      <c r="L320" s="184">
        <v>4.0210999999999997</v>
      </c>
      <c r="M320" s="184">
        <v>4.8563999999999998</v>
      </c>
      <c r="N320" s="184">
        <v>8.6344999999999992</v>
      </c>
      <c r="O320" s="184">
        <v>8.6806000000000001</v>
      </c>
      <c r="P320" s="184">
        <v>7.6585000000000001</v>
      </c>
      <c r="Q320" s="184">
        <v>6.8834</v>
      </c>
      <c r="R320" s="184">
        <v>9.2606999999999999</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44319</v>
      </c>
      <c r="E321" s="184">
        <v>2636.1712000000002</v>
      </c>
      <c r="F321" s="184">
        <v>6.2633999999999999</v>
      </c>
      <c r="G321" s="184">
        <v>6.2633999999999999</v>
      </c>
      <c r="H321" s="184">
        <v>12.4436</v>
      </c>
      <c r="I321" s="184">
        <v>14.2796</v>
      </c>
      <c r="J321" s="184">
        <v>9.0053999999999998</v>
      </c>
      <c r="K321" s="184">
        <v>7.0758999999999999</v>
      </c>
      <c r="L321" s="184">
        <v>4.4291</v>
      </c>
      <c r="M321" s="184">
        <v>5.2714999999999996</v>
      </c>
      <c r="N321" s="184">
        <v>9.0701000000000001</v>
      </c>
      <c r="O321" s="184">
        <v>9.1920999999999999</v>
      </c>
      <c r="P321" s="184">
        <v>8.2629999999999999</v>
      </c>
      <c r="Q321" s="184">
        <v>8.0931999999999995</v>
      </c>
      <c r="R321" s="184">
        <v>9.6951999999999998</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44319</v>
      </c>
      <c r="E322" s="184">
        <v>2920.6831999999999</v>
      </c>
      <c r="F322" s="184">
        <v>7.5153999999999996</v>
      </c>
      <c r="G322" s="184">
        <v>7.5153999999999996</v>
      </c>
      <c r="H322" s="184">
        <v>14.725199999999999</v>
      </c>
      <c r="I322" s="184">
        <v>11.760199999999999</v>
      </c>
      <c r="J322" s="184">
        <v>7.6607000000000003</v>
      </c>
      <c r="K322" s="184">
        <v>5.6825999999999999</v>
      </c>
      <c r="L322" s="184">
        <v>4.0465</v>
      </c>
      <c r="M322" s="184">
        <v>4.9894999999999996</v>
      </c>
      <c r="N322" s="184">
        <v>8.1321999999999992</v>
      </c>
      <c r="O322" s="184">
        <v>8.4016999999999999</v>
      </c>
      <c r="P322" s="184">
        <v>8.1545000000000005</v>
      </c>
      <c r="Q322" s="184">
        <v>8.1844999999999999</v>
      </c>
      <c r="R322" s="184">
        <v>8.5144000000000002</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44319</v>
      </c>
      <c r="E323" s="184">
        <v>3006.3236000000002</v>
      </c>
      <c r="F323" s="184">
        <v>7.8822000000000001</v>
      </c>
      <c r="G323" s="184">
        <v>7.8822000000000001</v>
      </c>
      <c r="H323" s="184">
        <v>15.094900000000001</v>
      </c>
      <c r="I323" s="184">
        <v>12.1313</v>
      </c>
      <c r="J323" s="184">
        <v>8.0388999999999999</v>
      </c>
      <c r="K323" s="184">
        <v>6.0757000000000003</v>
      </c>
      <c r="L323" s="184">
        <v>4.4040999999999997</v>
      </c>
      <c r="M323" s="184">
        <v>5.3330000000000002</v>
      </c>
      <c r="N323" s="184">
        <v>8.4792000000000005</v>
      </c>
      <c r="O323" s="184">
        <v>8.7224000000000004</v>
      </c>
      <c r="P323" s="184">
        <v>8.4512999999999998</v>
      </c>
      <c r="Q323" s="184">
        <v>8.7780000000000005</v>
      </c>
      <c r="R323" s="184">
        <v>8.8406000000000002</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44319</v>
      </c>
      <c r="E324" s="184">
        <v>60.1464</v>
      </c>
      <c r="F324" s="184">
        <v>12.4938</v>
      </c>
      <c r="G324" s="184">
        <v>12.4938</v>
      </c>
      <c r="H324" s="184">
        <v>9.1273999999999997</v>
      </c>
      <c r="I324" s="184">
        <v>9.2655999999999992</v>
      </c>
      <c r="J324" s="184">
        <v>9.4083000000000006</v>
      </c>
      <c r="K324" s="184">
        <v>6.0823999999999998</v>
      </c>
      <c r="L324" s="184">
        <v>2.468</v>
      </c>
      <c r="M324" s="184">
        <v>3.149</v>
      </c>
      <c r="N324" s="184">
        <v>8.7795000000000005</v>
      </c>
      <c r="O324" s="184">
        <v>10.312200000000001</v>
      </c>
      <c r="P324" s="184">
        <v>8.6486000000000001</v>
      </c>
      <c r="Q324" s="184">
        <v>8.4093999999999998</v>
      </c>
      <c r="R324" s="184">
        <v>11.7585</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44319</v>
      </c>
      <c r="E325" s="184">
        <v>57.267600000000002</v>
      </c>
      <c r="F325" s="184">
        <v>12.1645</v>
      </c>
      <c r="G325" s="184">
        <v>12.1645</v>
      </c>
      <c r="H325" s="184">
        <v>8.7829999999999995</v>
      </c>
      <c r="I325" s="184">
        <v>8.9215999999999998</v>
      </c>
      <c r="J325" s="184">
        <v>9.0642999999999994</v>
      </c>
      <c r="K325" s="184">
        <v>5.7241</v>
      </c>
      <c r="L325" s="184">
        <v>2.1057000000000001</v>
      </c>
      <c r="M325" s="184">
        <v>2.7948</v>
      </c>
      <c r="N325" s="184">
        <v>8.4102999999999994</v>
      </c>
      <c r="O325" s="184">
        <v>9.9634999999999998</v>
      </c>
      <c r="P325" s="184">
        <v>8.1338000000000008</v>
      </c>
      <c r="Q325" s="184">
        <v>7.5076999999999998</v>
      </c>
      <c r="R325" s="184">
        <v>11.385199999999999</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44319</v>
      </c>
      <c r="E326" s="184">
        <v>10.121600000000001</v>
      </c>
      <c r="F326" s="184">
        <v>2.0438000000000001</v>
      </c>
      <c r="G326" s="184">
        <v>2.0438000000000001</v>
      </c>
      <c r="H326" s="184">
        <v>12.5486</v>
      </c>
      <c r="I326" s="184">
        <v>13.6456</v>
      </c>
      <c r="J326" s="184">
        <v>8.8229000000000006</v>
      </c>
      <c r="K326" s="184"/>
      <c r="L326" s="184"/>
      <c r="M326" s="184"/>
      <c r="N326" s="184"/>
      <c r="O326" s="184"/>
      <c r="P326" s="184"/>
      <c r="Q326" s="184">
        <v>9.4434000000000005</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44319</v>
      </c>
      <c r="E327" s="184">
        <v>10.1152</v>
      </c>
      <c r="F327" s="184">
        <v>1.5639000000000001</v>
      </c>
      <c r="G327" s="184">
        <v>1.5639000000000001</v>
      </c>
      <c r="H327" s="184">
        <v>12.0387</v>
      </c>
      <c r="I327" s="184">
        <v>13.1595</v>
      </c>
      <c r="J327" s="184">
        <v>8.3399000000000001</v>
      </c>
      <c r="K327" s="184"/>
      <c r="L327" s="184"/>
      <c r="M327" s="184"/>
      <c r="N327" s="184"/>
      <c r="O327" s="184"/>
      <c r="P327" s="184"/>
      <c r="Q327" s="184">
        <v>8.9464000000000006</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44319</v>
      </c>
      <c r="E328" s="184">
        <v>45.749899999999997</v>
      </c>
      <c r="F328" s="184">
        <v>7.0781000000000001</v>
      </c>
      <c r="G328" s="184">
        <v>7.0781000000000001</v>
      </c>
      <c r="H328" s="184">
        <v>13.105600000000001</v>
      </c>
      <c r="I328" s="184">
        <v>13.167400000000001</v>
      </c>
      <c r="J328" s="184">
        <v>8.9492999999999991</v>
      </c>
      <c r="K328" s="184">
        <v>7.0187999999999997</v>
      </c>
      <c r="L328" s="184">
        <v>5.1454000000000004</v>
      </c>
      <c r="M328" s="184">
        <v>6.4728000000000003</v>
      </c>
      <c r="N328" s="184">
        <v>8.6349999999999998</v>
      </c>
      <c r="O328" s="184">
        <v>7.8014000000000001</v>
      </c>
      <c r="P328" s="184">
        <v>7.6520999999999999</v>
      </c>
      <c r="Q328" s="184">
        <v>7.6429</v>
      </c>
      <c r="R328" s="184">
        <v>7.8578999999999999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44319</v>
      </c>
      <c r="E329" s="184">
        <v>47.287199999999999</v>
      </c>
      <c r="F329" s="184">
        <v>7.4661</v>
      </c>
      <c r="G329" s="184">
        <v>7.4661</v>
      </c>
      <c r="H329" s="184">
        <v>13.5097</v>
      </c>
      <c r="I329" s="184">
        <v>13.5671</v>
      </c>
      <c r="J329" s="184">
        <v>9.3527000000000005</v>
      </c>
      <c r="K329" s="184">
        <v>7.4249999999999998</v>
      </c>
      <c r="L329" s="184">
        <v>5.5555000000000003</v>
      </c>
      <c r="M329" s="184">
        <v>6.8924000000000003</v>
      </c>
      <c r="N329" s="184">
        <v>9.0701999999999998</v>
      </c>
      <c r="O329" s="184">
        <v>8.2327999999999992</v>
      </c>
      <c r="P329" s="184">
        <v>8.1179000000000006</v>
      </c>
      <c r="Q329" s="184">
        <v>8.5404999999999998</v>
      </c>
      <c r="R329" s="184">
        <v>8.2888999999999999</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44319</v>
      </c>
      <c r="E330" s="184">
        <v>34.034599999999998</v>
      </c>
      <c r="F330" s="184">
        <v>7.5475000000000003</v>
      </c>
      <c r="G330" s="184">
        <v>7.5475000000000003</v>
      </c>
      <c r="H330" s="184">
        <v>14.9496</v>
      </c>
      <c r="I330" s="184">
        <v>15.1631</v>
      </c>
      <c r="J330" s="184">
        <v>10.6869</v>
      </c>
      <c r="K330" s="184">
        <v>6.7748999999999997</v>
      </c>
      <c r="L330" s="184">
        <v>4.3985000000000003</v>
      </c>
      <c r="M330" s="184">
        <v>5.2422000000000004</v>
      </c>
      <c r="N330" s="184">
        <v>8.8774999999999995</v>
      </c>
      <c r="O330" s="184">
        <v>7.6397000000000004</v>
      </c>
      <c r="P330" s="184">
        <v>6.9908000000000001</v>
      </c>
      <c r="Q330" s="184">
        <v>6.9343000000000004</v>
      </c>
      <c r="R330" s="184">
        <v>8.8594000000000008</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44319</v>
      </c>
      <c r="E331" s="184">
        <v>36.818899999999999</v>
      </c>
      <c r="F331" s="184">
        <v>7.9359000000000002</v>
      </c>
      <c r="G331" s="184">
        <v>7.9359000000000002</v>
      </c>
      <c r="H331" s="184">
        <v>15.354200000000001</v>
      </c>
      <c r="I331" s="184">
        <v>15.564299999999999</v>
      </c>
      <c r="J331" s="184">
        <v>11.0838</v>
      </c>
      <c r="K331" s="184">
        <v>7.3829000000000002</v>
      </c>
      <c r="L331" s="184">
        <v>5.1271000000000004</v>
      </c>
      <c r="M331" s="184">
        <v>6.0191999999999997</v>
      </c>
      <c r="N331" s="184">
        <v>9.7051999999999996</v>
      </c>
      <c r="O331" s="184">
        <v>8.5928000000000004</v>
      </c>
      <c r="P331" s="184">
        <v>8.0197000000000003</v>
      </c>
      <c r="Q331" s="184">
        <v>8.1732999999999993</v>
      </c>
      <c r="R331" s="184">
        <v>9.7209000000000003</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44319</v>
      </c>
      <c r="E334" s="184">
        <v>12.314299999999999</v>
      </c>
      <c r="F334" s="184">
        <v>7.7114000000000003</v>
      </c>
      <c r="G334" s="184">
        <v>7.7114000000000003</v>
      </c>
      <c r="H334" s="184">
        <v>13.968299999999999</v>
      </c>
      <c r="I334" s="184">
        <v>13.706200000000001</v>
      </c>
      <c r="J334" s="184">
        <v>9.0646000000000004</v>
      </c>
      <c r="K334" s="184">
        <v>5.7786</v>
      </c>
      <c r="L334" s="184">
        <v>3.8245</v>
      </c>
      <c r="M334" s="184">
        <v>4.4644000000000004</v>
      </c>
      <c r="N334" s="184">
        <v>8.3595000000000006</v>
      </c>
      <c r="O334" s="184"/>
      <c r="P334" s="184"/>
      <c r="Q334" s="184">
        <v>9.6844999999999999</v>
      </c>
      <c r="R334" s="184">
        <v>9.7024000000000008</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44319</v>
      </c>
      <c r="E335" s="184">
        <v>12.1759</v>
      </c>
      <c r="F335" s="184">
        <v>7.1988000000000003</v>
      </c>
      <c r="G335" s="184">
        <v>7.1988000000000003</v>
      </c>
      <c r="H335" s="184">
        <v>13.524800000000001</v>
      </c>
      <c r="I335" s="184">
        <v>13.2354</v>
      </c>
      <c r="J335" s="184">
        <v>8.5869999999999997</v>
      </c>
      <c r="K335" s="184">
        <v>5.3053999999999997</v>
      </c>
      <c r="L335" s="184">
        <v>3.3506</v>
      </c>
      <c r="M335" s="184">
        <v>3.9628000000000001</v>
      </c>
      <c r="N335" s="184">
        <v>7.8282999999999996</v>
      </c>
      <c r="O335" s="184"/>
      <c r="P335" s="184"/>
      <c r="Q335" s="184">
        <v>9.1354000000000006</v>
      </c>
      <c r="R335" s="184">
        <v>9.1601999999999997</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44319</v>
      </c>
      <c r="E336" s="184">
        <v>31.5183</v>
      </c>
      <c r="F336" s="184">
        <v>5.1749000000000001</v>
      </c>
      <c r="G336" s="184">
        <v>5.1749000000000001</v>
      </c>
      <c r="H336" s="184">
        <v>11.4069</v>
      </c>
      <c r="I336" s="184">
        <v>12.8095</v>
      </c>
      <c r="J336" s="184">
        <v>8.5189000000000004</v>
      </c>
      <c r="K336" s="184">
        <v>7.3038999999999996</v>
      </c>
      <c r="L336" s="184">
        <v>4.4854000000000003</v>
      </c>
      <c r="M336" s="184">
        <v>5.0456000000000003</v>
      </c>
      <c r="N336" s="184">
        <v>8.7094000000000005</v>
      </c>
      <c r="O336" s="184">
        <v>9.2977000000000007</v>
      </c>
      <c r="P336" s="184">
        <v>8.2792999999999992</v>
      </c>
      <c r="Q336" s="184">
        <v>7.2733999999999996</v>
      </c>
      <c r="R336" s="184">
        <v>10.1128</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44319</v>
      </c>
      <c r="E337" s="184">
        <v>32.276699999999998</v>
      </c>
      <c r="F337" s="184">
        <v>5.4305000000000003</v>
      </c>
      <c r="G337" s="184">
        <v>5.4305000000000003</v>
      </c>
      <c r="H337" s="184">
        <v>11.6738</v>
      </c>
      <c r="I337" s="184">
        <v>13.0618</v>
      </c>
      <c r="J337" s="184">
        <v>8.7766000000000002</v>
      </c>
      <c r="K337" s="184">
        <v>7.5624000000000002</v>
      </c>
      <c r="L337" s="184">
        <v>4.7384000000000004</v>
      </c>
      <c r="M337" s="184">
        <v>5.2977999999999996</v>
      </c>
      <c r="N337" s="184">
        <v>8.9670000000000005</v>
      </c>
      <c r="O337" s="184">
        <v>9.6038999999999994</v>
      </c>
      <c r="P337" s="184">
        <v>8.6974999999999998</v>
      </c>
      <c r="Q337" s="184">
        <v>8.3605</v>
      </c>
      <c r="R337" s="184">
        <v>10.360099999999999</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44319</v>
      </c>
      <c r="E338" s="184">
        <v>200.18340000000001</v>
      </c>
      <c r="F338" s="184">
        <v>0</v>
      </c>
      <c r="G338" s="184">
        <v>0</v>
      </c>
      <c r="H338" s="184">
        <v>0</v>
      </c>
      <c r="I338" s="184">
        <v>0</v>
      </c>
      <c r="J338" s="184">
        <v>0</v>
      </c>
      <c r="K338" s="184">
        <v>0</v>
      </c>
      <c r="L338" s="184">
        <v>0</v>
      </c>
      <c r="M338" s="184">
        <v>-0.69310000000000005</v>
      </c>
      <c r="N338" s="184">
        <v>-15.0312</v>
      </c>
      <c r="O338" s="184"/>
      <c r="P338" s="184"/>
      <c r="Q338" s="184">
        <v>-11.6061</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44319</v>
      </c>
      <c r="E339" s="184">
        <v>192.02520000000001</v>
      </c>
      <c r="F339" s="184">
        <v>0</v>
      </c>
      <c r="G339" s="184">
        <v>0</v>
      </c>
      <c r="H339" s="184">
        <v>0</v>
      </c>
      <c r="I339" s="184">
        <v>0</v>
      </c>
      <c r="J339" s="184">
        <v>0</v>
      </c>
      <c r="K339" s="184">
        <v>0</v>
      </c>
      <c r="L339" s="184">
        <v>0</v>
      </c>
      <c r="M339" s="184">
        <v>-0.69299999999999995</v>
      </c>
      <c r="N339" s="184">
        <v>-15.0312</v>
      </c>
      <c r="O339" s="184"/>
      <c r="P339" s="184"/>
      <c r="Q339" s="184">
        <v>-11.6061</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44319</v>
      </c>
      <c r="E340" s="184">
        <v>12.224399999999999</v>
      </c>
      <c r="F340" s="184">
        <v>7.9673999999999996</v>
      </c>
      <c r="G340" s="184">
        <v>7.9673999999999996</v>
      </c>
      <c r="H340" s="184">
        <v>15.572699999999999</v>
      </c>
      <c r="I340" s="184">
        <v>16.353400000000001</v>
      </c>
      <c r="J340" s="184">
        <v>10.2827</v>
      </c>
      <c r="K340" s="184">
        <v>6.3640999999999996</v>
      </c>
      <c r="L340" s="184">
        <v>3.5863</v>
      </c>
      <c r="M340" s="184">
        <v>4.3722000000000003</v>
      </c>
      <c r="N340" s="184">
        <v>8.8625000000000007</v>
      </c>
      <c r="O340" s="184"/>
      <c r="P340" s="184"/>
      <c r="Q340" s="184">
        <v>7.0641999999999996</v>
      </c>
      <c r="R340" s="184">
        <v>6.8914999999999997</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44319</v>
      </c>
      <c r="E341" s="184">
        <v>12.110799999999999</v>
      </c>
      <c r="F341" s="184">
        <v>7.6398999999999999</v>
      </c>
      <c r="G341" s="184">
        <v>7.6398999999999999</v>
      </c>
      <c r="H341" s="184">
        <v>15.1995</v>
      </c>
      <c r="I341" s="184">
        <v>15.962899999999999</v>
      </c>
      <c r="J341" s="184">
        <v>9.9149999999999991</v>
      </c>
      <c r="K341" s="184">
        <v>6.1874000000000002</v>
      </c>
      <c r="L341" s="184">
        <v>3.4085000000000001</v>
      </c>
      <c r="M341" s="184">
        <v>4.1311999999999998</v>
      </c>
      <c r="N341" s="184">
        <v>8.5902999999999992</v>
      </c>
      <c r="O341" s="184"/>
      <c r="P341" s="184"/>
      <c r="Q341" s="184">
        <v>6.7251000000000003</v>
      </c>
      <c r="R341" s="184">
        <v>6.5461</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44319</v>
      </c>
      <c r="E342" s="184">
        <v>12.904199999999999</v>
      </c>
      <c r="F342" s="184">
        <v>5.4710000000000001</v>
      </c>
      <c r="G342" s="184">
        <v>5.4710000000000001</v>
      </c>
      <c r="H342" s="184">
        <v>11.1358</v>
      </c>
      <c r="I342" s="184">
        <v>12.3217</v>
      </c>
      <c r="J342" s="184">
        <v>8.4641999999999999</v>
      </c>
      <c r="K342" s="184">
        <v>6.3973000000000004</v>
      </c>
      <c r="L342" s="184">
        <v>4.0603999999999996</v>
      </c>
      <c r="M342" s="184">
        <v>5.0292000000000003</v>
      </c>
      <c r="N342" s="184">
        <v>9.3659999999999997</v>
      </c>
      <c r="O342" s="184"/>
      <c r="P342" s="184"/>
      <c r="Q342" s="184">
        <v>9.7632999999999992</v>
      </c>
      <c r="R342" s="184">
        <v>10.432399999999999</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44319</v>
      </c>
      <c r="E343" s="184">
        <v>12.795999999999999</v>
      </c>
      <c r="F343" s="184">
        <v>5.2317</v>
      </c>
      <c r="G343" s="184">
        <v>5.2317</v>
      </c>
      <c r="H343" s="184">
        <v>10.8619</v>
      </c>
      <c r="I343" s="184">
        <v>12.035600000000001</v>
      </c>
      <c r="J343" s="184">
        <v>8.1765000000000008</v>
      </c>
      <c r="K343" s="184">
        <v>6.1120000000000001</v>
      </c>
      <c r="L343" s="184">
        <v>3.7744</v>
      </c>
      <c r="M343" s="184">
        <v>4.7386999999999997</v>
      </c>
      <c r="N343" s="184">
        <v>9.0635999999999992</v>
      </c>
      <c r="O343" s="184"/>
      <c r="P343" s="184"/>
      <c r="Q343" s="184">
        <v>9.4261999999999997</v>
      </c>
      <c r="R343" s="184">
        <v>10.1236</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6.2846695652173921</v>
      </c>
      <c r="G344" s="186">
        <v>6.2846695652173921</v>
      </c>
      <c r="H344" s="186">
        <v>10.845486956521741</v>
      </c>
      <c r="I344" s="186">
        <v>11.40655434782609</v>
      </c>
      <c r="J344" s="186">
        <v>8.1740369565217375</v>
      </c>
      <c r="K344" s="186">
        <v>5.8170809523809535</v>
      </c>
      <c r="L344" s="186">
        <v>3.9436642857142852</v>
      </c>
      <c r="M344" s="186">
        <v>4.7040774999999995</v>
      </c>
      <c r="N344" s="186">
        <v>7.3224974999999999</v>
      </c>
      <c r="O344" s="186">
        <v>8.0288400000000006</v>
      </c>
      <c r="P344" s="186">
        <v>7.7393071428571432</v>
      </c>
      <c r="Q344" s="186">
        <v>7.4810978260869545</v>
      </c>
      <c r="R344" s="186">
        <v>8.3521631578947364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6.4383499999999998</v>
      </c>
      <c r="G345" s="186">
        <v>6.4383499999999998</v>
      </c>
      <c r="H345" s="186">
        <v>11.7797</v>
      </c>
      <c r="I345" s="186">
        <v>12.935649999999999</v>
      </c>
      <c r="J345" s="186">
        <v>8.6640000000000015</v>
      </c>
      <c r="K345" s="186">
        <v>6.1532</v>
      </c>
      <c r="L345" s="186">
        <v>4.1103500000000004</v>
      </c>
      <c r="M345" s="186">
        <v>4.9704999999999995</v>
      </c>
      <c r="N345" s="186">
        <v>8.7990500000000011</v>
      </c>
      <c r="O345" s="186">
        <v>8.6884499999999996</v>
      </c>
      <c r="P345" s="186">
        <v>8.1441499999999998</v>
      </c>
      <c r="Q345" s="186">
        <v>8.3849499999999999</v>
      </c>
      <c r="R345" s="186">
        <v>9.1684000000000001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7"/>
      <c r="B346" s="127"/>
      <c r="C346" s="127"/>
      <c r="D346" s="129"/>
      <c r="E346" s="130"/>
      <c r="F346" s="130"/>
      <c r="G346" s="130"/>
      <c r="H346" s="130"/>
      <c r="I346" s="130"/>
      <c r="J346" s="130"/>
      <c r="K346" s="130"/>
      <c r="L346" s="130"/>
      <c r="M346" s="130"/>
      <c r="N346" s="130"/>
      <c r="O346" s="130"/>
      <c r="P346" s="130"/>
      <c r="Q346" s="130"/>
      <c r="R346" s="130"/>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44319</v>
      </c>
      <c r="E348" s="184">
        <v>16.337199999999999</v>
      </c>
      <c r="F348" s="184">
        <v>6.7807000000000004</v>
      </c>
      <c r="G348" s="184">
        <v>6.7807000000000004</v>
      </c>
      <c r="H348" s="184">
        <v>5.9432999999999998</v>
      </c>
      <c r="I348" s="184">
        <v>8.6621000000000006</v>
      </c>
      <c r="J348" s="184">
        <v>10.3391</v>
      </c>
      <c r="K348" s="184">
        <v>9.94</v>
      </c>
      <c r="L348" s="184">
        <v>10.211399999999999</v>
      </c>
      <c r="M348" s="184">
        <v>10.589499999999999</v>
      </c>
      <c r="N348" s="184">
        <v>13.7958</v>
      </c>
      <c r="O348" s="184">
        <v>7.0625</v>
      </c>
      <c r="P348" s="184">
        <v>8.1563999999999997</v>
      </c>
      <c r="Q348" s="184">
        <v>8.4398999999999997</v>
      </c>
      <c r="R348" s="184">
        <v>7.1738</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44319</v>
      </c>
      <c r="E349" s="184">
        <v>15.4618</v>
      </c>
      <c r="F349" s="184">
        <v>6.0620000000000003</v>
      </c>
      <c r="G349" s="184">
        <v>6.0620000000000003</v>
      </c>
      <c r="H349" s="184">
        <v>5.1985999999999999</v>
      </c>
      <c r="I349" s="184">
        <v>7.8814000000000002</v>
      </c>
      <c r="J349" s="184">
        <v>9.4802999999999997</v>
      </c>
      <c r="K349" s="184">
        <v>9.0769000000000002</v>
      </c>
      <c r="L349" s="184">
        <v>9.3766999999999996</v>
      </c>
      <c r="M349" s="184">
        <v>9.7418999999999993</v>
      </c>
      <c r="N349" s="184">
        <v>12.887499999999999</v>
      </c>
      <c r="O349" s="184">
        <v>6.1253000000000002</v>
      </c>
      <c r="P349" s="184">
        <v>7.1436000000000002</v>
      </c>
      <c r="Q349" s="184">
        <v>7.4570999999999996</v>
      </c>
      <c r="R349" s="184">
        <v>6.3112000000000004</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44319</v>
      </c>
      <c r="E350" s="184">
        <v>0.41570000000000001</v>
      </c>
      <c r="F350" s="184">
        <v>0</v>
      </c>
      <c r="G350" s="184">
        <v>0</v>
      </c>
      <c r="H350" s="184">
        <v>0</v>
      </c>
      <c r="I350" s="184">
        <v>0</v>
      </c>
      <c r="J350" s="184">
        <v>0</v>
      </c>
      <c r="K350" s="184">
        <v>0</v>
      </c>
      <c r="L350" s="184">
        <v>0</v>
      </c>
      <c r="M350" s="184">
        <v>0</v>
      </c>
      <c r="N350" s="184">
        <v>0</v>
      </c>
      <c r="O350" s="184"/>
      <c r="P350" s="184"/>
      <c r="Q350" s="184">
        <v>-17.3203</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44319</v>
      </c>
      <c r="E351" s="184">
        <v>0.39800000000000002</v>
      </c>
      <c r="F351" s="184">
        <v>0</v>
      </c>
      <c r="G351" s="184">
        <v>0</v>
      </c>
      <c r="H351" s="184">
        <v>0</v>
      </c>
      <c r="I351" s="184">
        <v>0</v>
      </c>
      <c r="J351" s="184">
        <v>0</v>
      </c>
      <c r="K351" s="184">
        <v>0</v>
      </c>
      <c r="L351" s="184">
        <v>0</v>
      </c>
      <c r="M351" s="184">
        <v>0</v>
      </c>
      <c r="N351" s="184">
        <v>0</v>
      </c>
      <c r="O351" s="184"/>
      <c r="P351" s="184"/>
      <c r="Q351" s="184">
        <v>-17.317</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44319</v>
      </c>
      <c r="E352" s="184">
        <v>17.7682</v>
      </c>
      <c r="F352" s="184">
        <v>10.3484</v>
      </c>
      <c r="G352" s="184">
        <v>10.3484</v>
      </c>
      <c r="H352" s="184">
        <v>10.9986</v>
      </c>
      <c r="I352" s="184">
        <v>12.8728</v>
      </c>
      <c r="J352" s="184">
        <v>11.173500000000001</v>
      </c>
      <c r="K352" s="184">
        <v>9.9990000000000006</v>
      </c>
      <c r="L352" s="184">
        <v>8.4931999999999999</v>
      </c>
      <c r="M352" s="184">
        <v>9.0357000000000003</v>
      </c>
      <c r="N352" s="184">
        <v>10.8683</v>
      </c>
      <c r="O352" s="184">
        <v>7.6467999999999998</v>
      </c>
      <c r="P352" s="184">
        <v>8.0509000000000004</v>
      </c>
      <c r="Q352" s="184">
        <v>8.8134999999999994</v>
      </c>
      <c r="R352" s="184">
        <v>7.4012000000000002</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44319</v>
      </c>
      <c r="E353" s="184">
        <v>16.4376</v>
      </c>
      <c r="F353" s="184">
        <v>9.2591999999999999</v>
      </c>
      <c r="G353" s="184">
        <v>9.2591999999999999</v>
      </c>
      <c r="H353" s="184">
        <v>9.9160000000000004</v>
      </c>
      <c r="I353" s="184">
        <v>11.774100000000001</v>
      </c>
      <c r="J353" s="184">
        <v>10.097099999999999</v>
      </c>
      <c r="K353" s="184">
        <v>8.8910999999999998</v>
      </c>
      <c r="L353" s="184">
        <v>7.3598999999999997</v>
      </c>
      <c r="M353" s="184">
        <v>7.8719999999999999</v>
      </c>
      <c r="N353" s="184">
        <v>9.6647999999999996</v>
      </c>
      <c r="O353" s="184">
        <v>6.4291999999999998</v>
      </c>
      <c r="P353" s="184">
        <v>6.7332000000000001</v>
      </c>
      <c r="Q353" s="184">
        <v>7.5759999999999996</v>
      </c>
      <c r="R353" s="184">
        <v>6.1966000000000001</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44319</v>
      </c>
      <c r="E354" s="184">
        <v>15.6411</v>
      </c>
      <c r="F354" s="184">
        <v>5.9924999999999997</v>
      </c>
      <c r="G354" s="184">
        <v>5.9924999999999997</v>
      </c>
      <c r="H354" s="184">
        <v>7.4114000000000004</v>
      </c>
      <c r="I354" s="184">
        <v>5.3449</v>
      </c>
      <c r="J354" s="184">
        <v>8.7094000000000005</v>
      </c>
      <c r="K354" s="184">
        <v>24.6525</v>
      </c>
      <c r="L354" s="184">
        <v>16.613399999999999</v>
      </c>
      <c r="M354" s="184">
        <v>16.444600000000001</v>
      </c>
      <c r="N354" s="184">
        <v>12.1898</v>
      </c>
      <c r="O354" s="184">
        <v>5.0712000000000002</v>
      </c>
      <c r="P354" s="184">
        <v>6.6092000000000004</v>
      </c>
      <c r="Q354" s="184">
        <v>7.3834</v>
      </c>
      <c r="R354" s="184">
        <v>4.6379999999999999</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44319</v>
      </c>
      <c r="E356" s="184">
        <v>16.665900000000001</v>
      </c>
      <c r="F356" s="184">
        <v>6.6468999999999996</v>
      </c>
      <c r="G356" s="184">
        <v>6.6468999999999996</v>
      </c>
      <c r="H356" s="184">
        <v>8.1159999999999997</v>
      </c>
      <c r="I356" s="184">
        <v>6.0366999999999997</v>
      </c>
      <c r="J356" s="184">
        <v>9.4172999999999991</v>
      </c>
      <c r="K356" s="184">
        <v>25.400300000000001</v>
      </c>
      <c r="L356" s="184">
        <v>17.3873</v>
      </c>
      <c r="M356" s="184">
        <v>17.2498</v>
      </c>
      <c r="N356" s="184">
        <v>13.003399999999999</v>
      </c>
      <c r="O356" s="184">
        <v>5.9427000000000003</v>
      </c>
      <c r="P356" s="184">
        <v>7.6631</v>
      </c>
      <c r="Q356" s="184">
        <v>8.4741</v>
      </c>
      <c r="R356" s="184">
        <v>5.4641999999999999</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44319</v>
      </c>
      <c r="E358" s="184">
        <v>4.2163000000000004</v>
      </c>
      <c r="F358" s="184">
        <v>7.2183000000000002</v>
      </c>
      <c r="G358" s="184">
        <v>7.2183000000000002</v>
      </c>
      <c r="H358" s="184">
        <v>32.979799999999997</v>
      </c>
      <c r="I358" s="184">
        <v>20.629300000000001</v>
      </c>
      <c r="J358" s="184">
        <v>13.6502</v>
      </c>
      <c r="K358" s="184">
        <v>19.833600000000001</v>
      </c>
      <c r="L358" s="184">
        <v>12.101699999999999</v>
      </c>
      <c r="M358" s="184">
        <v>10.499499999999999</v>
      </c>
      <c r="N358" s="184">
        <v>14.3682</v>
      </c>
      <c r="O358" s="184">
        <v>-32.020699999999998</v>
      </c>
      <c r="P358" s="184">
        <v>-17.630400000000002</v>
      </c>
      <c r="Q358" s="184">
        <v>-13.035</v>
      </c>
      <c r="R358" s="184">
        <v>-43.494</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44319</v>
      </c>
      <c r="E359" s="184">
        <v>4.1677</v>
      </c>
      <c r="F359" s="184">
        <v>6.718</v>
      </c>
      <c r="G359" s="184">
        <v>6.718</v>
      </c>
      <c r="H359" s="184">
        <v>32.6066</v>
      </c>
      <c r="I359" s="184">
        <v>20.363399999999999</v>
      </c>
      <c r="J359" s="184">
        <v>13.349</v>
      </c>
      <c r="K359" s="184">
        <v>19.535499999999999</v>
      </c>
      <c r="L359" s="184">
        <v>11.805899999999999</v>
      </c>
      <c r="M359" s="184">
        <v>10.199299999999999</v>
      </c>
      <c r="N359" s="184">
        <v>14.049300000000001</v>
      </c>
      <c r="O359" s="184">
        <v>-32.194600000000001</v>
      </c>
      <c r="P359" s="184">
        <v>-17.797899999999998</v>
      </c>
      <c r="Q359" s="184">
        <v>-13.197900000000001</v>
      </c>
      <c r="R359" s="184">
        <v>-43.650199999999998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44319</v>
      </c>
      <c r="E360" s="184">
        <v>32.069800000000001</v>
      </c>
      <c r="F360" s="184">
        <v>4.9340000000000002</v>
      </c>
      <c r="G360" s="184">
        <v>4.9340000000000002</v>
      </c>
      <c r="H360" s="184">
        <v>5.7131999999999996</v>
      </c>
      <c r="I360" s="184">
        <v>5.5888999999999998</v>
      </c>
      <c r="J360" s="184">
        <v>5.1698000000000004</v>
      </c>
      <c r="K360" s="184">
        <v>5.2584999999999997</v>
      </c>
      <c r="L360" s="184">
        <v>4.8441999999999998</v>
      </c>
      <c r="M360" s="184">
        <v>7.0317999999999996</v>
      </c>
      <c r="N360" s="184">
        <v>7.5346000000000002</v>
      </c>
      <c r="O360" s="184">
        <v>2.8919000000000001</v>
      </c>
      <c r="P360" s="184">
        <v>4.9634999999999998</v>
      </c>
      <c r="Q360" s="184">
        <v>7.0281000000000002</v>
      </c>
      <c r="R360" s="184">
        <v>4.7701000000000002</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44319</v>
      </c>
      <c r="E361" s="184">
        <v>30.381799999999998</v>
      </c>
      <c r="F361" s="184">
        <v>4.1261000000000001</v>
      </c>
      <c r="G361" s="184">
        <v>4.1261000000000001</v>
      </c>
      <c r="H361" s="184">
        <v>4.9302999999999999</v>
      </c>
      <c r="I361" s="184">
        <v>4.8144</v>
      </c>
      <c r="J361" s="184">
        <v>4.4005999999999998</v>
      </c>
      <c r="K361" s="184">
        <v>4.4676</v>
      </c>
      <c r="L361" s="184">
        <v>4.0419999999999998</v>
      </c>
      <c r="M361" s="184">
        <v>6.1969000000000003</v>
      </c>
      <c r="N361" s="184">
        <v>6.6589</v>
      </c>
      <c r="O361" s="184">
        <v>2.089</v>
      </c>
      <c r="P361" s="184">
        <v>4.2126000000000001</v>
      </c>
      <c r="Q361" s="184">
        <v>6.3731999999999998</v>
      </c>
      <c r="R361" s="184">
        <v>3.9306999999999999</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44319</v>
      </c>
      <c r="E362" s="184">
        <v>21.193200000000001</v>
      </c>
      <c r="F362" s="184">
        <v>10.4573</v>
      </c>
      <c r="G362" s="184">
        <v>10.4573</v>
      </c>
      <c r="H362" s="184">
        <v>34.200400000000002</v>
      </c>
      <c r="I362" s="184">
        <v>36.9544</v>
      </c>
      <c r="J362" s="184">
        <v>26.489899999999999</v>
      </c>
      <c r="K362" s="184">
        <v>23.329499999999999</v>
      </c>
      <c r="L362" s="184">
        <v>22.264099999999999</v>
      </c>
      <c r="M362" s="184">
        <v>20.980499999999999</v>
      </c>
      <c r="N362" s="184">
        <v>16.932200000000002</v>
      </c>
      <c r="O362" s="184">
        <v>5.4574999999999996</v>
      </c>
      <c r="P362" s="184">
        <v>6.8051000000000004</v>
      </c>
      <c r="Q362" s="184">
        <v>8.3081999999999994</v>
      </c>
      <c r="R362" s="184">
        <v>4.3567</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44319</v>
      </c>
      <c r="E363" s="184">
        <v>22.575199999999999</v>
      </c>
      <c r="F363" s="184">
        <v>10.464399999999999</v>
      </c>
      <c r="G363" s="184">
        <v>10.464399999999999</v>
      </c>
      <c r="H363" s="184">
        <v>34.199100000000001</v>
      </c>
      <c r="I363" s="184">
        <v>36.952599999999997</v>
      </c>
      <c r="J363" s="184">
        <v>26.488600000000002</v>
      </c>
      <c r="K363" s="184">
        <v>23.618200000000002</v>
      </c>
      <c r="L363" s="184">
        <v>22.7408</v>
      </c>
      <c r="M363" s="184">
        <v>21.536999999999999</v>
      </c>
      <c r="N363" s="184">
        <v>17.526399999999999</v>
      </c>
      <c r="O363" s="184">
        <v>6.1303999999999998</v>
      </c>
      <c r="P363" s="184">
        <v>7.5533000000000001</v>
      </c>
      <c r="Q363" s="184">
        <v>8.6273</v>
      </c>
      <c r="R363" s="184">
        <v>4.9737</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44319</v>
      </c>
      <c r="E370" s="184">
        <v>18.394100000000002</v>
      </c>
      <c r="F370" s="184">
        <v>11.387499999999999</v>
      </c>
      <c r="G370" s="184">
        <v>11.387499999999999</v>
      </c>
      <c r="H370" s="184">
        <v>15.1532</v>
      </c>
      <c r="I370" s="184">
        <v>13.5207</v>
      </c>
      <c r="J370" s="184">
        <v>11.3109</v>
      </c>
      <c r="K370" s="184">
        <v>8.3840000000000003</v>
      </c>
      <c r="L370" s="184">
        <v>8.0074000000000005</v>
      </c>
      <c r="M370" s="184">
        <v>9.3627000000000002</v>
      </c>
      <c r="N370" s="184">
        <v>12.8133</v>
      </c>
      <c r="O370" s="184">
        <v>8.6312999999999995</v>
      </c>
      <c r="P370" s="184">
        <v>8.2207000000000008</v>
      </c>
      <c r="Q370" s="184">
        <v>8.9466999999999999</v>
      </c>
      <c r="R370" s="184">
        <v>9.7575000000000003</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44319</v>
      </c>
      <c r="E371" s="184">
        <v>19.3782</v>
      </c>
      <c r="F371" s="184">
        <v>11.878</v>
      </c>
      <c r="G371" s="184">
        <v>11.878</v>
      </c>
      <c r="H371" s="184">
        <v>15.6264</v>
      </c>
      <c r="I371" s="184">
        <v>13.7957</v>
      </c>
      <c r="J371" s="184">
        <v>11.8027</v>
      </c>
      <c r="K371" s="184">
        <v>8.9265000000000008</v>
      </c>
      <c r="L371" s="184">
        <v>8.5443999999999996</v>
      </c>
      <c r="M371" s="184">
        <v>9.9034999999999993</v>
      </c>
      <c r="N371" s="184">
        <v>13.3695</v>
      </c>
      <c r="O371" s="184">
        <v>9.1941000000000006</v>
      </c>
      <c r="P371" s="184">
        <v>8.9534000000000002</v>
      </c>
      <c r="Q371" s="184">
        <v>9.7479999999999993</v>
      </c>
      <c r="R371" s="184">
        <v>10.2598</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44319</v>
      </c>
      <c r="E372" s="184">
        <v>23.785900000000002</v>
      </c>
      <c r="F372" s="184">
        <v>15.262</v>
      </c>
      <c r="G372" s="184">
        <v>15.262</v>
      </c>
      <c r="H372" s="184">
        <v>15.9198</v>
      </c>
      <c r="I372" s="184">
        <v>14.914899999999999</v>
      </c>
      <c r="J372" s="184">
        <v>9.1189</v>
      </c>
      <c r="K372" s="184">
        <v>6.7454999999999998</v>
      </c>
      <c r="L372" s="184">
        <v>6.5519999999999996</v>
      </c>
      <c r="M372" s="184">
        <v>7.4973999999999998</v>
      </c>
      <c r="N372" s="184">
        <v>10.0091</v>
      </c>
      <c r="O372" s="184">
        <v>8.5768000000000004</v>
      </c>
      <c r="P372" s="184">
        <v>8.3101000000000003</v>
      </c>
      <c r="Q372" s="184">
        <v>8.6697000000000006</v>
      </c>
      <c r="R372" s="184">
        <v>9.2789000000000001</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44319</v>
      </c>
      <c r="E373" s="184">
        <v>25.501300000000001</v>
      </c>
      <c r="F373" s="184">
        <v>15.8604</v>
      </c>
      <c r="G373" s="184">
        <v>15.8604</v>
      </c>
      <c r="H373" s="184">
        <v>16.5532</v>
      </c>
      <c r="I373" s="184">
        <v>15.5709</v>
      </c>
      <c r="J373" s="184">
        <v>9.7795000000000005</v>
      </c>
      <c r="K373" s="184">
        <v>7.4135999999999997</v>
      </c>
      <c r="L373" s="184">
        <v>7.2779999999999996</v>
      </c>
      <c r="M373" s="184">
        <v>8.2297999999999991</v>
      </c>
      <c r="N373" s="184">
        <v>10.7498</v>
      </c>
      <c r="O373" s="184">
        <v>9.3567999999999998</v>
      </c>
      <c r="P373" s="184">
        <v>9.1734000000000009</v>
      </c>
      <c r="Q373" s="184">
        <v>9.4699000000000009</v>
      </c>
      <c r="R373" s="184">
        <v>9.9446999999999992</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44319</v>
      </c>
      <c r="E374" s="184">
        <v>13.2028</v>
      </c>
      <c r="F374" s="184">
        <v>21.601900000000001</v>
      </c>
      <c r="G374" s="184">
        <v>21.601900000000001</v>
      </c>
      <c r="H374" s="184">
        <v>-7.3354999999999997</v>
      </c>
      <c r="I374" s="184">
        <v>1.5016</v>
      </c>
      <c r="J374" s="184">
        <v>5.3116000000000003</v>
      </c>
      <c r="K374" s="184">
        <v>1.8566</v>
      </c>
      <c r="L374" s="184">
        <v>5.6978999999999997</v>
      </c>
      <c r="M374" s="184">
        <v>7.4741999999999997</v>
      </c>
      <c r="N374" s="184">
        <v>12.090199999999999</v>
      </c>
      <c r="O374" s="184">
        <v>-1.4807999999999999</v>
      </c>
      <c r="P374" s="184">
        <v>1.6746000000000001</v>
      </c>
      <c r="Q374" s="184">
        <v>3.9497</v>
      </c>
      <c r="R374" s="184">
        <v>-4.8098000000000001</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44319</v>
      </c>
      <c r="E375" s="184">
        <v>14.0342</v>
      </c>
      <c r="F375" s="184">
        <v>22.321000000000002</v>
      </c>
      <c r="G375" s="184">
        <v>22.321000000000002</v>
      </c>
      <c r="H375" s="184">
        <v>-6.6051000000000002</v>
      </c>
      <c r="I375" s="184">
        <v>2.2311999999999999</v>
      </c>
      <c r="J375" s="184">
        <v>6.0461999999999998</v>
      </c>
      <c r="K375" s="184">
        <v>2.5908000000000002</v>
      </c>
      <c r="L375" s="184">
        <v>6.4244000000000003</v>
      </c>
      <c r="M375" s="184">
        <v>8.2106999999999992</v>
      </c>
      <c r="N375" s="184">
        <v>12.852</v>
      </c>
      <c r="O375" s="184">
        <v>-0.77010000000000001</v>
      </c>
      <c r="P375" s="184">
        <v>2.5718999999999999</v>
      </c>
      <c r="Q375" s="184">
        <v>4.8384999999999998</v>
      </c>
      <c r="R375" s="184">
        <v>-4.1858000000000004</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44319</v>
      </c>
      <c r="E376" s="184">
        <v>13.673500000000001</v>
      </c>
      <c r="F376" s="184">
        <v>10.241300000000001</v>
      </c>
      <c r="G376" s="184">
        <v>10.241300000000001</v>
      </c>
      <c r="H376" s="184">
        <v>9.0152000000000001</v>
      </c>
      <c r="I376" s="184">
        <v>10.452400000000001</v>
      </c>
      <c r="J376" s="184">
        <v>9.3978000000000002</v>
      </c>
      <c r="K376" s="184">
        <v>6.5392000000000001</v>
      </c>
      <c r="L376" s="184">
        <v>5.9237000000000002</v>
      </c>
      <c r="M376" s="184">
        <v>6.5814000000000004</v>
      </c>
      <c r="N376" s="184">
        <v>9.3306000000000004</v>
      </c>
      <c r="O376" s="184">
        <v>8.1035000000000004</v>
      </c>
      <c r="P376" s="184"/>
      <c r="Q376" s="184">
        <v>7.7919</v>
      </c>
      <c r="R376" s="184">
        <v>8.4613999999999994</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44319</v>
      </c>
      <c r="E377" s="184">
        <v>13.1144</v>
      </c>
      <c r="F377" s="184">
        <v>9.2843999999999998</v>
      </c>
      <c r="G377" s="184">
        <v>9.2843999999999998</v>
      </c>
      <c r="H377" s="184">
        <v>8.0439000000000007</v>
      </c>
      <c r="I377" s="184">
        <v>9.5174000000000003</v>
      </c>
      <c r="J377" s="184">
        <v>8.4216999999999995</v>
      </c>
      <c r="K377" s="184">
        <v>5.4888000000000003</v>
      </c>
      <c r="L377" s="184">
        <v>4.8612000000000002</v>
      </c>
      <c r="M377" s="184">
        <v>5.5312999999999999</v>
      </c>
      <c r="N377" s="184">
        <v>8.2672000000000008</v>
      </c>
      <c r="O377" s="184">
        <v>7.0709</v>
      </c>
      <c r="P377" s="184"/>
      <c r="Q377" s="184">
        <v>6.7180999999999997</v>
      </c>
      <c r="R377" s="184">
        <v>7.4714999999999998</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44319</v>
      </c>
      <c r="E378" s="184">
        <v>1453.0028</v>
      </c>
      <c r="F378" s="184">
        <v>5.6261999999999999</v>
      </c>
      <c r="G378" s="184">
        <v>5.6261999999999999</v>
      </c>
      <c r="H378" s="184">
        <v>9.7718000000000007</v>
      </c>
      <c r="I378" s="184">
        <v>11.5594</v>
      </c>
      <c r="J378" s="184">
        <v>7.6227999999999998</v>
      </c>
      <c r="K378" s="184">
        <v>5.6158000000000001</v>
      </c>
      <c r="L378" s="184">
        <v>2.7945000000000002</v>
      </c>
      <c r="M378" s="184">
        <v>3.5659999999999998</v>
      </c>
      <c r="N378" s="184">
        <v>6.9717000000000002</v>
      </c>
      <c r="O378" s="184">
        <v>1.9824999999999999</v>
      </c>
      <c r="P378" s="184">
        <v>4.4108999999999998</v>
      </c>
      <c r="Q378" s="184">
        <v>5.7652999999999999</v>
      </c>
      <c r="R378" s="184">
        <v>4.4737</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44319</v>
      </c>
      <c r="E379" s="184">
        <v>1540.1528000000001</v>
      </c>
      <c r="F379" s="184">
        <v>6.7667000000000002</v>
      </c>
      <c r="G379" s="184">
        <v>6.7667000000000002</v>
      </c>
      <c r="H379" s="184">
        <v>10.9138</v>
      </c>
      <c r="I379" s="184">
        <v>12.704499999999999</v>
      </c>
      <c r="J379" s="184">
        <v>8.7712000000000003</v>
      </c>
      <c r="K379" s="184">
        <v>6.7729999999999997</v>
      </c>
      <c r="L379" s="184">
        <v>3.9537</v>
      </c>
      <c r="M379" s="184">
        <v>4.7413999999999996</v>
      </c>
      <c r="N379" s="184">
        <v>8.2271000000000001</v>
      </c>
      <c r="O379" s="184">
        <v>3.0335000000000001</v>
      </c>
      <c r="P379" s="184">
        <v>5.3707000000000003</v>
      </c>
      <c r="Q379" s="184">
        <v>6.6936</v>
      </c>
      <c r="R379" s="184">
        <v>5.6688000000000001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44319</v>
      </c>
      <c r="E380" s="184">
        <v>23.577000000000002</v>
      </c>
      <c r="F380" s="184">
        <v>7.3837999999999999</v>
      </c>
      <c r="G380" s="184">
        <v>7.3837999999999999</v>
      </c>
      <c r="H380" s="184">
        <v>7.1753999999999998</v>
      </c>
      <c r="I380" s="184">
        <v>18.5762</v>
      </c>
      <c r="J380" s="184">
        <v>12.8612</v>
      </c>
      <c r="K380" s="184">
        <v>7.8967000000000001</v>
      </c>
      <c r="L380" s="184">
        <v>6.1994999999999996</v>
      </c>
      <c r="M380" s="184">
        <v>6.7962999999999996</v>
      </c>
      <c r="N380" s="184">
        <v>10.2721</v>
      </c>
      <c r="O380" s="184">
        <v>7.2454999999999998</v>
      </c>
      <c r="P380" s="184">
        <v>7.4904999999999999</v>
      </c>
      <c r="Q380" s="184">
        <v>8.1196999999999999</v>
      </c>
      <c r="R380" s="184">
        <v>7.5079000000000002</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44319</v>
      </c>
      <c r="E381" s="184">
        <v>25.4834</v>
      </c>
      <c r="F381" s="184">
        <v>8.4086999999999996</v>
      </c>
      <c r="G381" s="184">
        <v>8.4086999999999996</v>
      </c>
      <c r="H381" s="184">
        <v>8.1974999999999998</v>
      </c>
      <c r="I381" s="184">
        <v>19.6052</v>
      </c>
      <c r="J381" s="184">
        <v>13.914300000000001</v>
      </c>
      <c r="K381" s="184">
        <v>8.9558</v>
      </c>
      <c r="L381" s="184">
        <v>7.2968000000000002</v>
      </c>
      <c r="M381" s="184">
        <v>7.9208999999999996</v>
      </c>
      <c r="N381" s="184">
        <v>11.4269</v>
      </c>
      <c r="O381" s="184">
        <v>8.2731999999999992</v>
      </c>
      <c r="P381" s="184">
        <v>8.5297999999999998</v>
      </c>
      <c r="Q381" s="184">
        <v>9.1608000000000001</v>
      </c>
      <c r="R381" s="184">
        <v>8.5708000000000002</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44319</v>
      </c>
      <c r="E382" s="184">
        <v>22.446300000000001</v>
      </c>
      <c r="F382" s="184">
        <v>7.8102999999999998</v>
      </c>
      <c r="G382" s="184">
        <v>7.8102999999999998</v>
      </c>
      <c r="H382" s="184">
        <v>6.1631999999999998</v>
      </c>
      <c r="I382" s="184">
        <v>10.2849</v>
      </c>
      <c r="J382" s="184">
        <v>6.6425999999999998</v>
      </c>
      <c r="K382" s="184">
        <v>6.5148999999999999</v>
      </c>
      <c r="L382" s="184">
        <v>4.1657000000000002</v>
      </c>
      <c r="M382" s="184">
        <v>6.4465000000000003</v>
      </c>
      <c r="N382" s="184">
        <v>8.5038</v>
      </c>
      <c r="O382" s="184">
        <v>4.0781000000000001</v>
      </c>
      <c r="P382" s="184">
        <v>5.6261000000000001</v>
      </c>
      <c r="Q382" s="184">
        <v>7.2347999999999999</v>
      </c>
      <c r="R382" s="184">
        <v>3.3307000000000002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44319</v>
      </c>
      <c r="E383" s="184">
        <v>23.534700000000001</v>
      </c>
      <c r="F383" s="184">
        <v>8.6395</v>
      </c>
      <c r="G383" s="184">
        <v>8.6395</v>
      </c>
      <c r="H383" s="184">
        <v>6.9661999999999997</v>
      </c>
      <c r="I383" s="184">
        <v>11.1028</v>
      </c>
      <c r="J383" s="184">
        <v>7.4566999999999997</v>
      </c>
      <c r="K383" s="184">
        <v>7.3254000000000001</v>
      </c>
      <c r="L383" s="184">
        <v>4.9782999999999999</v>
      </c>
      <c r="M383" s="184">
        <v>7.5838000000000001</v>
      </c>
      <c r="N383" s="184">
        <v>9.6006</v>
      </c>
      <c r="O383" s="184">
        <v>4.8841999999999999</v>
      </c>
      <c r="P383" s="184">
        <v>6.3696999999999999</v>
      </c>
      <c r="Q383" s="184">
        <v>7.5103</v>
      </c>
      <c r="R383" s="184">
        <v>4.2182000000000004</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44319</v>
      </c>
      <c r="E384" s="184">
        <v>24.810400000000001</v>
      </c>
      <c r="F384" s="184">
        <v>8.9315999999999995</v>
      </c>
      <c r="G384" s="184">
        <v>8.9315999999999995</v>
      </c>
      <c r="H384" s="184">
        <v>9.4113000000000007</v>
      </c>
      <c r="I384" s="184">
        <v>12.0771</v>
      </c>
      <c r="J384" s="184">
        <v>8.3953000000000007</v>
      </c>
      <c r="K384" s="184">
        <v>8.1647999999999996</v>
      </c>
      <c r="L384" s="184">
        <v>8.3185000000000002</v>
      </c>
      <c r="M384" s="184">
        <v>9.3756000000000004</v>
      </c>
      <c r="N384" s="184">
        <v>9.1925000000000008</v>
      </c>
      <c r="O384" s="184">
        <v>0.87549999999999994</v>
      </c>
      <c r="P384" s="184">
        <v>3.5729000000000002</v>
      </c>
      <c r="Q384" s="184">
        <v>5.8598999999999997</v>
      </c>
      <c r="R384" s="184">
        <v>-0.70189999999999997</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44319</v>
      </c>
      <c r="E385" s="184">
        <v>26.514700000000001</v>
      </c>
      <c r="F385" s="184">
        <v>9.5518999999999998</v>
      </c>
      <c r="G385" s="184">
        <v>9.5518999999999998</v>
      </c>
      <c r="H385" s="184">
        <v>10.0291</v>
      </c>
      <c r="I385" s="184">
        <v>12.6967</v>
      </c>
      <c r="J385" s="184">
        <v>9.0207999999999995</v>
      </c>
      <c r="K385" s="184">
        <v>8.7986000000000004</v>
      </c>
      <c r="L385" s="184">
        <v>8.9626999999999999</v>
      </c>
      <c r="M385" s="184">
        <v>10.0364</v>
      </c>
      <c r="N385" s="184">
        <v>9.8641000000000005</v>
      </c>
      <c r="O385" s="184">
        <v>1.5598000000000001</v>
      </c>
      <c r="P385" s="184">
        <v>4.3677000000000001</v>
      </c>
      <c r="Q385" s="184">
        <v>6.6474000000000002</v>
      </c>
      <c r="R385" s="184">
        <v>-8.6499999999999994E-2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44319</v>
      </c>
      <c r="E386" s="184">
        <v>0.1179</v>
      </c>
      <c r="F386" s="184">
        <v>10.328200000000001</v>
      </c>
      <c r="G386" s="184">
        <v>10.328200000000001</v>
      </c>
      <c r="H386" s="184">
        <v>8.8603000000000005</v>
      </c>
      <c r="I386" s="184">
        <v>11.1037</v>
      </c>
      <c r="J386" s="184">
        <v>11.3734</v>
      </c>
      <c r="K386" s="184">
        <v>11.441700000000001</v>
      </c>
      <c r="L386" s="184">
        <v>-41.983800000000002</v>
      </c>
      <c r="M386" s="184">
        <v>-30.0626</v>
      </c>
      <c r="N386" s="184">
        <v>-20.491099999999999</v>
      </c>
      <c r="O386" s="184"/>
      <c r="P386" s="184"/>
      <c r="Q386" s="184">
        <v>-16.168600000000001</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44319</v>
      </c>
      <c r="E387" s="184">
        <v>0.12509999999999999</v>
      </c>
      <c r="F387" s="184">
        <v>9.7332999999999998</v>
      </c>
      <c r="G387" s="184">
        <v>9.7332999999999998</v>
      </c>
      <c r="H387" s="184">
        <v>12.5343</v>
      </c>
      <c r="I387" s="184">
        <v>12.564500000000001</v>
      </c>
      <c r="J387" s="184">
        <v>11.6145</v>
      </c>
      <c r="K387" s="184">
        <v>11.4575</v>
      </c>
      <c r="L387" s="184">
        <v>-41.889600000000002</v>
      </c>
      <c r="M387" s="184">
        <v>-30.07</v>
      </c>
      <c r="N387" s="184">
        <v>-20.453700000000001</v>
      </c>
      <c r="O387" s="184"/>
      <c r="P387" s="184"/>
      <c r="Q387" s="184">
        <v>-16.119299999999999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44319</v>
      </c>
      <c r="E390" s="184">
        <v>15.8802</v>
      </c>
      <c r="F390" s="184">
        <v>18.261800000000001</v>
      </c>
      <c r="G390" s="184">
        <v>18.261800000000001</v>
      </c>
      <c r="H390" s="184">
        <v>12.6723</v>
      </c>
      <c r="I390" s="184">
        <v>8.6974</v>
      </c>
      <c r="J390" s="184">
        <v>10.1995</v>
      </c>
      <c r="K390" s="184">
        <v>12.1136</v>
      </c>
      <c r="L390" s="184">
        <v>12.819900000000001</v>
      </c>
      <c r="M390" s="184">
        <v>11.776300000000001</v>
      </c>
      <c r="N390" s="184">
        <v>10.0876</v>
      </c>
      <c r="O390" s="184">
        <v>3.6781999999999999</v>
      </c>
      <c r="P390" s="184">
        <v>5.7446999999999999</v>
      </c>
      <c r="Q390" s="184">
        <v>7.2618999999999998</v>
      </c>
      <c r="R390" s="184">
        <v>2.7111999999999998</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44319</v>
      </c>
      <c r="E391" s="184">
        <v>14.823399999999999</v>
      </c>
      <c r="F391" s="184">
        <v>17.1784</v>
      </c>
      <c r="G391" s="184">
        <v>17.1784</v>
      </c>
      <c r="H391" s="184">
        <v>11.528</v>
      </c>
      <c r="I391" s="184">
        <v>7.5495000000000001</v>
      </c>
      <c r="J391" s="184">
        <v>9.0420999999999996</v>
      </c>
      <c r="K391" s="184">
        <v>10.918200000000001</v>
      </c>
      <c r="L391" s="184">
        <v>11.6014</v>
      </c>
      <c r="M391" s="184">
        <v>10.5191</v>
      </c>
      <c r="N391" s="184">
        <v>8.7683</v>
      </c>
      <c r="O391" s="184">
        <v>2.5844</v>
      </c>
      <c r="P391" s="184">
        <v>4.6142000000000003</v>
      </c>
      <c r="Q391" s="184">
        <v>6.1479999999999997</v>
      </c>
      <c r="R391" s="184">
        <v>1.6003000000000001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44319</v>
      </c>
      <c r="E396" s="184">
        <v>36.3127</v>
      </c>
      <c r="F396" s="184">
        <v>9.2545000000000002</v>
      </c>
      <c r="G396" s="184">
        <v>9.2545000000000002</v>
      </c>
      <c r="H396" s="184">
        <v>11.1091</v>
      </c>
      <c r="I396" s="184">
        <v>11.8064</v>
      </c>
      <c r="J396" s="184">
        <v>9.6600999999999999</v>
      </c>
      <c r="K396" s="184">
        <v>7.2548000000000004</v>
      </c>
      <c r="L396" s="184">
        <v>5.9657999999999998</v>
      </c>
      <c r="M396" s="184">
        <v>7.8215000000000003</v>
      </c>
      <c r="N396" s="184">
        <v>10.7905</v>
      </c>
      <c r="O396" s="184">
        <v>8.0753000000000004</v>
      </c>
      <c r="P396" s="184">
        <v>8.2508999999999997</v>
      </c>
      <c r="Q396" s="184">
        <v>9.2182999999999993</v>
      </c>
      <c r="R396" s="184">
        <v>8.8362999999999996</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44319</v>
      </c>
      <c r="E397" s="184">
        <v>34.532499999999999</v>
      </c>
      <c r="F397" s="184">
        <v>8.6380999999999997</v>
      </c>
      <c r="G397" s="184">
        <v>8.6380999999999997</v>
      </c>
      <c r="H397" s="184">
        <v>10.485099999999999</v>
      </c>
      <c r="I397" s="184">
        <v>11.1761</v>
      </c>
      <c r="J397" s="184">
        <v>9.0252999999999997</v>
      </c>
      <c r="K397" s="184">
        <v>6.6166999999999998</v>
      </c>
      <c r="L397" s="184">
        <v>5.3071000000000002</v>
      </c>
      <c r="M397" s="184">
        <v>7.1492000000000004</v>
      </c>
      <c r="N397" s="184">
        <v>10.089</v>
      </c>
      <c r="O397" s="184">
        <v>7.3544</v>
      </c>
      <c r="P397" s="184">
        <v>7.4766000000000004</v>
      </c>
      <c r="Q397" s="184">
        <v>7.6493000000000002</v>
      </c>
      <c r="R397" s="184">
        <v>8.1689000000000007</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44319</v>
      </c>
      <c r="E404" s="184">
        <v>0.62960000000000005</v>
      </c>
      <c r="F404" s="184">
        <v>9.6699000000000002</v>
      </c>
      <c r="G404" s="184">
        <v>9.6699000000000002</v>
      </c>
      <c r="H404" s="184">
        <v>10.7887</v>
      </c>
      <c r="I404" s="184">
        <v>11.2287</v>
      </c>
      <c r="J404" s="184">
        <v>11.179500000000001</v>
      </c>
      <c r="K404" s="184">
        <v>11.4497</v>
      </c>
      <c r="L404" s="184">
        <v>-40.9238</v>
      </c>
      <c r="M404" s="184">
        <v>-24.802800000000001</v>
      </c>
      <c r="N404" s="184">
        <v>-58.703299999999999</v>
      </c>
      <c r="O404" s="184"/>
      <c r="P404" s="184"/>
      <c r="Q404" s="184">
        <v>-51.718699999999998</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44319</v>
      </c>
      <c r="E405" s="184">
        <v>0.57369999999999999</v>
      </c>
      <c r="F405" s="184">
        <v>10.6129</v>
      </c>
      <c r="G405" s="184">
        <v>10.6129</v>
      </c>
      <c r="H405" s="184">
        <v>10.929500000000001</v>
      </c>
      <c r="I405" s="184">
        <v>10.952500000000001</v>
      </c>
      <c r="J405" s="184">
        <v>11.2963</v>
      </c>
      <c r="K405" s="184">
        <v>11.4635</v>
      </c>
      <c r="L405" s="184">
        <v>-41.332000000000001</v>
      </c>
      <c r="M405" s="184">
        <v>-25.0852</v>
      </c>
      <c r="N405" s="184">
        <v>-59.140900000000002</v>
      </c>
      <c r="O405" s="184"/>
      <c r="P405" s="184"/>
      <c r="Q405" s="184">
        <v>-52.151699999999998</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44319</v>
      </c>
      <c r="E406" s="184">
        <v>12.5641</v>
      </c>
      <c r="F406" s="184">
        <v>6.4915000000000003</v>
      </c>
      <c r="G406" s="184">
        <v>6.4915000000000003</v>
      </c>
      <c r="H406" s="184">
        <v>11.4796</v>
      </c>
      <c r="I406" s="184">
        <v>10.249499999999999</v>
      </c>
      <c r="J406" s="184">
        <v>8.7666000000000004</v>
      </c>
      <c r="K406" s="184">
        <v>6.9442000000000004</v>
      </c>
      <c r="L406" s="184">
        <v>6.1238999999999999</v>
      </c>
      <c r="M406" s="184">
        <v>6.8460000000000001</v>
      </c>
      <c r="N406" s="184">
        <v>-1.8948</v>
      </c>
      <c r="O406" s="184">
        <v>-9.4072999999999993</v>
      </c>
      <c r="P406" s="184">
        <v>-2.3944000000000001</v>
      </c>
      <c r="Q406" s="184">
        <v>2.6246</v>
      </c>
      <c r="R406" s="184">
        <v>-16.564800000000002</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44319</v>
      </c>
      <c r="E407" s="184">
        <v>11.4588</v>
      </c>
      <c r="F407" s="184">
        <v>5.7363</v>
      </c>
      <c r="G407" s="184">
        <v>5.7363</v>
      </c>
      <c r="H407" s="184">
        <v>10.6699</v>
      </c>
      <c r="I407" s="184">
        <v>9.4306999999999999</v>
      </c>
      <c r="J407" s="184">
        <v>7.9427000000000003</v>
      </c>
      <c r="K407" s="184">
        <v>6.1205999999999996</v>
      </c>
      <c r="L407" s="184">
        <v>5.2767999999999997</v>
      </c>
      <c r="M407" s="184">
        <v>5.9585999999999997</v>
      </c>
      <c r="N407" s="184">
        <v>-2.6995</v>
      </c>
      <c r="O407" s="184">
        <v>-10.2394</v>
      </c>
      <c r="P407" s="184">
        <v>-3.3748999999999998</v>
      </c>
      <c r="Q407" s="184">
        <v>1.6231</v>
      </c>
      <c r="R407" s="184">
        <v>-17.279599999999999</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9.3966974999999984</v>
      </c>
      <c r="G408" s="186">
        <v>9.3966974999999984</v>
      </c>
      <c r="H408" s="186">
        <v>10.956737500000001</v>
      </c>
      <c r="I408" s="186">
        <v>11.81864</v>
      </c>
      <c r="J408" s="186">
        <v>9.8684750000000001</v>
      </c>
      <c r="K408" s="186">
        <v>9.6943300000000043</v>
      </c>
      <c r="L408" s="186">
        <v>3.2041249999999977</v>
      </c>
      <c r="M408" s="186">
        <v>5.1671625000000017</v>
      </c>
      <c r="N408" s="186">
        <v>4.7342949999999995</v>
      </c>
      <c r="O408" s="186">
        <v>2.1556352941176473</v>
      </c>
      <c r="P408" s="186">
        <v>4.2944406249999991</v>
      </c>
      <c r="Q408" s="186">
        <v>0.82754500000000031</v>
      </c>
      <c r="R408" s="186">
        <v>1.0207117647058819</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9.0930499999999999</v>
      </c>
      <c r="G409" s="186">
        <v>9.0930499999999999</v>
      </c>
      <c r="H409" s="186">
        <v>9.97255</v>
      </c>
      <c r="I409" s="186">
        <v>11.139900000000001</v>
      </c>
      <c r="J409" s="186">
        <v>9.4075500000000005</v>
      </c>
      <c r="K409" s="186">
        <v>8.2744</v>
      </c>
      <c r="L409" s="186">
        <v>6.3119499999999995</v>
      </c>
      <c r="M409" s="186">
        <v>7.7026500000000002</v>
      </c>
      <c r="N409" s="186">
        <v>9.9366000000000003</v>
      </c>
      <c r="O409" s="186">
        <v>5.2643500000000003</v>
      </c>
      <c r="P409" s="186">
        <v>6.4894499999999997</v>
      </c>
      <c r="Q409" s="186">
        <v>7.1314500000000001</v>
      </c>
      <c r="R409" s="186">
        <v>4.8719000000000001</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1"/>
      <c r="B410" s="127"/>
      <c r="C410" s="127"/>
      <c r="D410" s="127"/>
      <c r="E410" s="127"/>
      <c r="F410" s="132"/>
      <c r="G410" s="132"/>
      <c r="H410" s="132"/>
      <c r="I410" s="132"/>
      <c r="J410" s="132"/>
      <c r="K410" s="132"/>
      <c r="L410" s="132"/>
      <c r="M410" s="132"/>
      <c r="N410" s="132"/>
      <c r="O410" s="132"/>
      <c r="P410" s="132"/>
      <c r="Q410" s="132"/>
      <c r="R410" s="132"/>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44319</v>
      </c>
      <c r="E412" s="184">
        <v>1125.8357000000001</v>
      </c>
      <c r="F412" s="184">
        <v>5.2370999999999999</v>
      </c>
      <c r="G412" s="184">
        <v>5.2370999999999999</v>
      </c>
      <c r="H412" s="184">
        <v>9.5709</v>
      </c>
      <c r="I412" s="184">
        <v>11.903</v>
      </c>
      <c r="J412" s="184">
        <v>8.7645999999999997</v>
      </c>
      <c r="K412" s="184">
        <v>8.0988000000000007</v>
      </c>
      <c r="L412" s="184">
        <v>5.3000999999999996</v>
      </c>
      <c r="M412" s="184">
        <v>5.6585000000000001</v>
      </c>
      <c r="N412" s="184">
        <v>9.4717000000000002</v>
      </c>
      <c r="O412" s="184"/>
      <c r="P412" s="184"/>
      <c r="Q412" s="184">
        <v>9.1791</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44319</v>
      </c>
      <c r="E413" s="184">
        <v>1144.1777999999999</v>
      </c>
      <c r="F413" s="184">
        <v>14.2827</v>
      </c>
      <c r="G413" s="184">
        <v>14.2827</v>
      </c>
      <c r="H413" s="184">
        <v>7.89</v>
      </c>
      <c r="I413" s="184">
        <v>4.0063000000000004</v>
      </c>
      <c r="J413" s="184">
        <v>9.5646000000000004</v>
      </c>
      <c r="K413" s="184">
        <v>9.6466999999999992</v>
      </c>
      <c r="L413" s="184">
        <v>3.6711999999999998</v>
      </c>
      <c r="M413" s="184">
        <v>4.2760999999999996</v>
      </c>
      <c r="N413" s="184">
        <v>10.0144</v>
      </c>
      <c r="O413" s="184"/>
      <c r="P413" s="184"/>
      <c r="Q413" s="184">
        <v>10.500999999999999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44319</v>
      </c>
      <c r="E414" s="184">
        <v>22.049299999999999</v>
      </c>
      <c r="F414" s="184">
        <v>20.949000000000002</v>
      </c>
      <c r="G414" s="184">
        <v>20.949000000000002</v>
      </c>
      <c r="H414" s="184">
        <v>17.154</v>
      </c>
      <c r="I414" s="184">
        <v>20.005099999999999</v>
      </c>
      <c r="J414" s="184">
        <v>14.906000000000001</v>
      </c>
      <c r="K414" s="184">
        <v>4.1161000000000003</v>
      </c>
      <c r="L414" s="184">
        <v>1.5464</v>
      </c>
      <c r="M414" s="184">
        <v>2.508</v>
      </c>
      <c r="N414" s="184">
        <v>5.0477999999999996</v>
      </c>
      <c r="O414" s="184">
        <v>9.6653000000000002</v>
      </c>
      <c r="P414" s="184">
        <v>7.9424000000000001</v>
      </c>
      <c r="Q414" s="184">
        <v>8.1309000000000005</v>
      </c>
      <c r="R414" s="184">
        <v>9.7311999999999994</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44319</v>
      </c>
      <c r="E415" s="184">
        <v>22.4298</v>
      </c>
      <c r="F415" s="184">
        <v>20.484200000000001</v>
      </c>
      <c r="G415" s="184">
        <v>20.484200000000001</v>
      </c>
      <c r="H415" s="184">
        <v>16.908799999999999</v>
      </c>
      <c r="I415" s="184">
        <v>20.4894</v>
      </c>
      <c r="J415" s="184">
        <v>15.5618</v>
      </c>
      <c r="K415" s="184">
        <v>4.4581</v>
      </c>
      <c r="L415" s="184">
        <v>1.9654</v>
      </c>
      <c r="M415" s="184">
        <v>2.7938000000000001</v>
      </c>
      <c r="N415" s="184">
        <v>5.2605000000000004</v>
      </c>
      <c r="O415" s="184">
        <v>10.017899999999999</v>
      </c>
      <c r="P415" s="184"/>
      <c r="Q415" s="184">
        <v>8.0847999999999995</v>
      </c>
      <c r="R415" s="184">
        <v>10.130599999999999</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44319</v>
      </c>
      <c r="E416" s="184">
        <v>204.87459999999999</v>
      </c>
      <c r="F416" s="184">
        <v>34.457999999999998</v>
      </c>
      <c r="G416" s="184">
        <v>34.457999999999998</v>
      </c>
      <c r="H416" s="184">
        <v>17.787199999999999</v>
      </c>
      <c r="I416" s="184">
        <v>19.650200000000002</v>
      </c>
      <c r="J416" s="184">
        <v>18.169899999999998</v>
      </c>
      <c r="K416" s="184">
        <v>8.4194999999999993</v>
      </c>
      <c r="L416" s="184">
        <v>3.3959000000000001</v>
      </c>
      <c r="M416" s="184">
        <v>3.1720000000000002</v>
      </c>
      <c r="N416" s="184">
        <v>4.1016000000000004</v>
      </c>
      <c r="O416" s="184">
        <v>8.9663000000000004</v>
      </c>
      <c r="P416" s="184"/>
      <c r="Q416" s="184">
        <v>7.2294</v>
      </c>
      <c r="R416" s="184">
        <v>9.4368999999999996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19.0822</v>
      </c>
      <c r="G417" s="186">
        <v>19.0822</v>
      </c>
      <c r="H417" s="186">
        <v>13.86218</v>
      </c>
      <c r="I417" s="186">
        <v>15.210800000000001</v>
      </c>
      <c r="J417" s="186">
        <v>13.393379999999999</v>
      </c>
      <c r="K417" s="186">
        <v>6.9478399999999993</v>
      </c>
      <c r="L417" s="186">
        <v>3.1758000000000002</v>
      </c>
      <c r="M417" s="186">
        <v>3.6816800000000001</v>
      </c>
      <c r="N417" s="186">
        <v>6.7792000000000003</v>
      </c>
      <c r="O417" s="186">
        <v>9.5498333333333338</v>
      </c>
      <c r="P417" s="186">
        <v>7.9424000000000001</v>
      </c>
      <c r="Q417" s="186">
        <v>8.6250400000000003</v>
      </c>
      <c r="R417" s="186">
        <v>9.7662333333333322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20.484200000000001</v>
      </c>
      <c r="G418" s="186">
        <v>20.484200000000001</v>
      </c>
      <c r="H418" s="186">
        <v>16.908799999999999</v>
      </c>
      <c r="I418" s="186">
        <v>19.650200000000002</v>
      </c>
      <c r="J418" s="186">
        <v>14.906000000000001</v>
      </c>
      <c r="K418" s="186">
        <v>8.0988000000000007</v>
      </c>
      <c r="L418" s="186">
        <v>3.3959000000000001</v>
      </c>
      <c r="M418" s="186">
        <v>3.1720000000000002</v>
      </c>
      <c r="N418" s="186">
        <v>5.2605000000000004</v>
      </c>
      <c r="O418" s="186">
        <v>9.6653000000000002</v>
      </c>
      <c r="P418" s="186">
        <v>7.9424000000000001</v>
      </c>
      <c r="Q418" s="186">
        <v>8.1309000000000005</v>
      </c>
      <c r="R418" s="186">
        <v>9.7311999999999994</v>
      </c>
      <c r="S418" s="120"/>
      <c r="T418" s="123"/>
      <c r="U418" s="124"/>
      <c r="V418" s="124"/>
      <c r="W418" s="124"/>
      <c r="X418" s="124"/>
      <c r="Y418" s="124"/>
      <c r="Z418" s="124"/>
      <c r="AA418" s="124"/>
      <c r="AB418" s="124"/>
      <c r="AC418" s="124"/>
      <c r="AD418" s="124"/>
      <c r="AE418" s="124"/>
      <c r="AF418" s="124"/>
      <c r="AG418" s="124"/>
      <c r="AH418" s="124"/>
    </row>
    <row r="419" spans="1:34" x14ac:dyDescent="0.3">
      <c r="A419" s="131"/>
      <c r="B419" s="127"/>
      <c r="C419" s="127"/>
      <c r="D419" s="127"/>
      <c r="E419" s="127"/>
      <c r="F419" s="132"/>
      <c r="G419" s="132"/>
      <c r="H419" s="132"/>
      <c r="I419" s="132"/>
      <c r="J419" s="132"/>
      <c r="K419" s="132"/>
      <c r="L419" s="132"/>
      <c r="M419" s="132"/>
      <c r="N419" s="132"/>
      <c r="O419" s="132"/>
      <c r="P419" s="132"/>
      <c r="Q419" s="132"/>
      <c r="R419" s="132"/>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44319</v>
      </c>
      <c r="E421" s="184">
        <v>29.171299999999999</v>
      </c>
      <c r="F421" s="184">
        <v>5.6330999999999998</v>
      </c>
      <c r="G421" s="184">
        <v>5.6330999999999998</v>
      </c>
      <c r="H421" s="184">
        <v>9.0602999999999998</v>
      </c>
      <c r="I421" s="184">
        <v>-19.013100000000001</v>
      </c>
      <c r="J421" s="184">
        <v>7.9546999999999999</v>
      </c>
      <c r="K421" s="184">
        <v>2.5506000000000002</v>
      </c>
      <c r="L421" s="184">
        <v>4.3451000000000004</v>
      </c>
      <c r="M421" s="184">
        <v>4.9097999999999997</v>
      </c>
      <c r="N421" s="184">
        <v>8.4018999999999995</v>
      </c>
      <c r="O421" s="184">
        <v>7.8029000000000002</v>
      </c>
      <c r="P421" s="184">
        <v>7.5077999999999996</v>
      </c>
      <c r="Q421" s="184">
        <v>7.7424999999999997</v>
      </c>
      <c r="R421" s="184">
        <v>8.1937999999999995</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44319</v>
      </c>
      <c r="E422" s="184">
        <v>30.365300000000001</v>
      </c>
      <c r="F422" s="184">
        <v>6.1334</v>
      </c>
      <c r="G422" s="184">
        <v>6.1334</v>
      </c>
      <c r="H422" s="184">
        <v>9.5478000000000005</v>
      </c>
      <c r="I422" s="184">
        <v>-18.524699999999999</v>
      </c>
      <c r="J422" s="184">
        <v>8.4490999999999996</v>
      </c>
      <c r="K422" s="184">
        <v>3.0436999999999999</v>
      </c>
      <c r="L422" s="184">
        <v>4.8475000000000001</v>
      </c>
      <c r="M422" s="184">
        <v>5.4257</v>
      </c>
      <c r="N422" s="184">
        <v>8.9719999999999995</v>
      </c>
      <c r="O422" s="184">
        <v>8.3870000000000005</v>
      </c>
      <c r="P422" s="184">
        <v>8.0730000000000004</v>
      </c>
      <c r="Q422" s="184">
        <v>8.14</v>
      </c>
      <c r="R422" s="184">
        <v>8.8017000000000003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44319</v>
      </c>
      <c r="E423" s="184">
        <v>38.4011</v>
      </c>
      <c r="F423" s="184">
        <v>23.0137</v>
      </c>
      <c r="G423" s="184">
        <v>23.0137</v>
      </c>
      <c r="H423" s="184">
        <v>64.400899999999993</v>
      </c>
      <c r="I423" s="184">
        <v>50.049300000000002</v>
      </c>
      <c r="J423" s="184">
        <v>20.712700000000002</v>
      </c>
      <c r="K423" s="184">
        <v>11.844099999999999</v>
      </c>
      <c r="L423" s="184">
        <v>35.602899999999998</v>
      </c>
      <c r="M423" s="184">
        <v>31.352</v>
      </c>
      <c r="N423" s="184">
        <v>33.679000000000002</v>
      </c>
      <c r="O423" s="184">
        <v>10.6609</v>
      </c>
      <c r="P423" s="184">
        <v>12.210900000000001</v>
      </c>
      <c r="Q423" s="184">
        <v>9.5709999999999997</v>
      </c>
      <c r="R423" s="184">
        <v>15.727600000000001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44319</v>
      </c>
      <c r="E424" s="184">
        <v>19.4556</v>
      </c>
      <c r="F424" s="184">
        <v>23.558900000000001</v>
      </c>
      <c r="G424" s="184">
        <v>23.558900000000001</v>
      </c>
      <c r="H424" s="184">
        <v>64.960800000000006</v>
      </c>
      <c r="I424" s="184">
        <v>50.6126</v>
      </c>
      <c r="J424" s="184">
        <v>21.3125</v>
      </c>
      <c r="K424" s="184">
        <v>12.4831</v>
      </c>
      <c r="L424" s="184">
        <v>36.371899999999997</v>
      </c>
      <c r="M424" s="184">
        <v>32.161900000000003</v>
      </c>
      <c r="N424" s="184">
        <v>34.114899999999999</v>
      </c>
      <c r="O424" s="184">
        <v>11.1501</v>
      </c>
      <c r="P424" s="184">
        <v>12.5144</v>
      </c>
      <c r="Q424" s="184">
        <v>10.8226</v>
      </c>
      <c r="R424" s="184">
        <v>16.290800000000001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44319</v>
      </c>
      <c r="E425" s="184">
        <v>22.340800000000002</v>
      </c>
      <c r="F425" s="184">
        <v>19.746300000000002</v>
      </c>
      <c r="G425" s="184">
        <v>19.746300000000002</v>
      </c>
      <c r="H425" s="184">
        <v>33.709099999999999</v>
      </c>
      <c r="I425" s="184">
        <v>27.513100000000001</v>
      </c>
      <c r="J425" s="184">
        <v>11.146699999999999</v>
      </c>
      <c r="K425" s="184">
        <v>6.5993000000000004</v>
      </c>
      <c r="L425" s="184">
        <v>18.9742</v>
      </c>
      <c r="M425" s="184">
        <v>16.359500000000001</v>
      </c>
      <c r="N425" s="184">
        <v>18.922999999999998</v>
      </c>
      <c r="O425" s="184">
        <v>8.2002000000000006</v>
      </c>
      <c r="P425" s="184">
        <v>8.2844999999999995</v>
      </c>
      <c r="Q425" s="184">
        <v>8.3773999999999997</v>
      </c>
      <c r="R425" s="184">
        <v>10.602</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44319</v>
      </c>
      <c r="E426" s="184">
        <v>23.3262</v>
      </c>
      <c r="F426" s="184">
        <v>20.480699999999999</v>
      </c>
      <c r="G426" s="184">
        <v>20.480699999999999</v>
      </c>
      <c r="H426" s="184">
        <v>34.4497</v>
      </c>
      <c r="I426" s="184">
        <v>28.279199999999999</v>
      </c>
      <c r="J426" s="184">
        <v>11.91</v>
      </c>
      <c r="K426" s="184">
        <v>7.2317999999999998</v>
      </c>
      <c r="L426" s="184">
        <v>19.704699999999999</v>
      </c>
      <c r="M426" s="184">
        <v>17.037400000000002</v>
      </c>
      <c r="N426" s="184">
        <v>19.540099999999999</v>
      </c>
      <c r="O426" s="184">
        <v>8.7714999999999996</v>
      </c>
      <c r="P426" s="184">
        <v>8.8587000000000007</v>
      </c>
      <c r="Q426" s="184">
        <v>8.6600999999999999</v>
      </c>
      <c r="R426" s="184">
        <v>11.186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44319</v>
      </c>
      <c r="E427" s="184">
        <v>25.2637</v>
      </c>
      <c r="F427" s="184">
        <v>26.013000000000002</v>
      </c>
      <c r="G427" s="184">
        <v>26.013000000000002</v>
      </c>
      <c r="H427" s="184">
        <v>50.8093</v>
      </c>
      <c r="I427" s="184">
        <v>41.580800000000004</v>
      </c>
      <c r="J427" s="184">
        <v>11.1349</v>
      </c>
      <c r="K427" s="184">
        <v>7.0557999999999996</v>
      </c>
      <c r="L427" s="184">
        <v>28.697099999999999</v>
      </c>
      <c r="M427" s="184">
        <v>24.9374</v>
      </c>
      <c r="N427" s="184">
        <v>26.2149</v>
      </c>
      <c r="O427" s="184">
        <v>9.3053000000000008</v>
      </c>
      <c r="P427" s="184">
        <v>10.0467</v>
      </c>
      <c r="Q427" s="184">
        <v>9.7192000000000007</v>
      </c>
      <c r="R427" s="184">
        <v>12.611599999999999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44319</v>
      </c>
      <c r="E428" s="184">
        <v>26.366700000000002</v>
      </c>
      <c r="F428" s="184">
        <v>26.915299999999998</v>
      </c>
      <c r="G428" s="184">
        <v>26.915299999999998</v>
      </c>
      <c r="H428" s="184">
        <v>51.728000000000002</v>
      </c>
      <c r="I428" s="184">
        <v>42.518500000000003</v>
      </c>
      <c r="J428" s="184">
        <v>12.0733</v>
      </c>
      <c r="K428" s="184">
        <v>7.7949000000000002</v>
      </c>
      <c r="L428" s="184">
        <v>29.563500000000001</v>
      </c>
      <c r="M428" s="184">
        <v>25.747599999999998</v>
      </c>
      <c r="N428" s="184">
        <v>26.945599999999999</v>
      </c>
      <c r="O428" s="184">
        <v>9.9192999999999998</v>
      </c>
      <c r="P428" s="184">
        <v>10.652200000000001</v>
      </c>
      <c r="Q428" s="184">
        <v>10.276300000000001</v>
      </c>
      <c r="R428" s="184">
        <v>13.2613</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44319</v>
      </c>
      <c r="E429" s="184">
        <v>11.1137</v>
      </c>
      <c r="F429" s="184">
        <v>10.08</v>
      </c>
      <c r="G429" s="184">
        <v>10.08</v>
      </c>
      <c r="H429" s="184">
        <v>11.7559</v>
      </c>
      <c r="I429" s="184">
        <v>12.184900000000001</v>
      </c>
      <c r="J429" s="184">
        <v>9.3133999999999997</v>
      </c>
      <c r="K429" s="184">
        <v>6.8392999999999997</v>
      </c>
      <c r="L429" s="184">
        <v>5.4107000000000003</v>
      </c>
      <c r="M429" s="184">
        <v>5.9562999999999997</v>
      </c>
      <c r="N429" s="184">
        <v>9.5617999999999999</v>
      </c>
      <c r="O429" s="184"/>
      <c r="P429" s="184"/>
      <c r="Q429" s="184">
        <v>8.7199000000000009</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44319</v>
      </c>
      <c r="E430" s="184">
        <v>11.0747</v>
      </c>
      <c r="F430" s="184">
        <v>9.7853999999999992</v>
      </c>
      <c r="G430" s="184">
        <v>9.7853999999999992</v>
      </c>
      <c r="H430" s="184">
        <v>11.4663</v>
      </c>
      <c r="I430" s="184">
        <v>11.8954</v>
      </c>
      <c r="J430" s="184">
        <v>9.0114000000000001</v>
      </c>
      <c r="K430" s="184">
        <v>6.5349000000000004</v>
      </c>
      <c r="L430" s="184">
        <v>5.1024000000000003</v>
      </c>
      <c r="M430" s="184">
        <v>5.6430999999999996</v>
      </c>
      <c r="N430" s="184">
        <v>9.2646999999999995</v>
      </c>
      <c r="O430" s="184"/>
      <c r="P430" s="184"/>
      <c r="Q430" s="184">
        <v>8.4177</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44319</v>
      </c>
      <c r="E431" s="184">
        <v>11.2385</v>
      </c>
      <c r="F431" s="184">
        <v>5.1985999999999999</v>
      </c>
      <c r="G431" s="184">
        <v>5.1985999999999999</v>
      </c>
      <c r="H431" s="184">
        <v>9.4356000000000009</v>
      </c>
      <c r="I431" s="184">
        <v>11.7212</v>
      </c>
      <c r="J431" s="184">
        <v>8.6090999999999998</v>
      </c>
      <c r="K431" s="184">
        <v>7.9457000000000004</v>
      </c>
      <c r="L431" s="184">
        <v>5.2450999999999999</v>
      </c>
      <c r="M431" s="184">
        <v>5.6039000000000003</v>
      </c>
      <c r="N431" s="184">
        <v>9.3376999999999999</v>
      </c>
      <c r="O431" s="184"/>
      <c r="P431" s="184"/>
      <c r="Q431" s="184">
        <v>9.0869</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44319</v>
      </c>
      <c r="E432" s="184">
        <v>11.2385</v>
      </c>
      <c r="F432" s="184">
        <v>5.1985999999999999</v>
      </c>
      <c r="G432" s="184">
        <v>5.1985999999999999</v>
      </c>
      <c r="H432" s="184">
        <v>9.4356000000000009</v>
      </c>
      <c r="I432" s="184">
        <v>11.7212</v>
      </c>
      <c r="J432" s="184">
        <v>8.6090999999999998</v>
      </c>
      <c r="K432" s="184">
        <v>7.9457000000000004</v>
      </c>
      <c r="L432" s="184">
        <v>5.2450999999999999</v>
      </c>
      <c r="M432" s="184">
        <v>5.6039000000000003</v>
      </c>
      <c r="N432" s="184">
        <v>9.3376999999999999</v>
      </c>
      <c r="O432" s="184"/>
      <c r="P432" s="184"/>
      <c r="Q432" s="184">
        <v>9.0869</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44319</v>
      </c>
      <c r="E433" s="184">
        <v>11.4268</v>
      </c>
      <c r="F433" s="184">
        <v>14.1777</v>
      </c>
      <c r="G433" s="184">
        <v>14.1777</v>
      </c>
      <c r="H433" s="184">
        <v>7.8148</v>
      </c>
      <c r="I433" s="184">
        <v>3.9302999999999999</v>
      </c>
      <c r="J433" s="184">
        <v>9.5089000000000006</v>
      </c>
      <c r="K433" s="184">
        <v>9.5563000000000002</v>
      </c>
      <c r="L433" s="184">
        <v>3.6417999999999999</v>
      </c>
      <c r="M433" s="184">
        <v>4.2370000000000001</v>
      </c>
      <c r="N433" s="184">
        <v>9.8975000000000009</v>
      </c>
      <c r="O433" s="184"/>
      <c r="P433" s="184"/>
      <c r="Q433" s="184">
        <v>10.445499999999999</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44319</v>
      </c>
      <c r="E434" s="184">
        <v>11.4268</v>
      </c>
      <c r="F434" s="184">
        <v>14.1777</v>
      </c>
      <c r="G434" s="184">
        <v>14.1777</v>
      </c>
      <c r="H434" s="184">
        <v>7.8148</v>
      </c>
      <c r="I434" s="184">
        <v>3.9302999999999999</v>
      </c>
      <c r="J434" s="184">
        <v>9.5089000000000006</v>
      </c>
      <c r="K434" s="184">
        <v>9.5563000000000002</v>
      </c>
      <c r="L434" s="184">
        <v>3.6417999999999999</v>
      </c>
      <c r="M434" s="184">
        <v>4.2370000000000001</v>
      </c>
      <c r="N434" s="184">
        <v>9.8975000000000009</v>
      </c>
      <c r="O434" s="184"/>
      <c r="P434" s="184"/>
      <c r="Q434" s="184">
        <v>10.445499999999999</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44319</v>
      </c>
      <c r="E435" s="184">
        <v>88.630399999999995</v>
      </c>
      <c r="F435" s="184">
        <v>156.2218</v>
      </c>
      <c r="G435" s="184">
        <v>156.2218</v>
      </c>
      <c r="H435" s="184">
        <v>98.944500000000005</v>
      </c>
      <c r="I435" s="184">
        <v>64.974100000000007</v>
      </c>
      <c r="J435" s="184">
        <v>35.5092</v>
      </c>
      <c r="K435" s="184">
        <v>15.742599999999999</v>
      </c>
      <c r="L435" s="184">
        <v>44.508499999999998</v>
      </c>
      <c r="M435" s="184">
        <v>38.137700000000002</v>
      </c>
      <c r="N435" s="184">
        <v>38.161999999999999</v>
      </c>
      <c r="O435" s="184">
        <v>4.2873000000000001</v>
      </c>
      <c r="P435" s="184">
        <v>7.0876999999999999</v>
      </c>
      <c r="Q435" s="184">
        <v>13.264200000000001</v>
      </c>
      <c r="R435" s="184">
        <v>2.8439999999999999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44319</v>
      </c>
      <c r="E436" s="184">
        <v>96.306399999999996</v>
      </c>
      <c r="F436" s="184">
        <v>157.06270000000001</v>
      </c>
      <c r="G436" s="184">
        <v>157.06270000000001</v>
      </c>
      <c r="H436" s="184">
        <v>99.864099999999993</v>
      </c>
      <c r="I436" s="184">
        <v>65.920100000000005</v>
      </c>
      <c r="J436" s="184">
        <v>36.464700000000001</v>
      </c>
      <c r="K436" s="184">
        <v>16.868400000000001</v>
      </c>
      <c r="L436" s="184">
        <v>45.843800000000002</v>
      </c>
      <c r="M436" s="184">
        <v>39.511400000000002</v>
      </c>
      <c r="N436" s="184">
        <v>39.592199999999998</v>
      </c>
      <c r="O436" s="184">
        <v>5.3925999999999998</v>
      </c>
      <c r="P436" s="184">
        <v>8.2359000000000009</v>
      </c>
      <c r="Q436" s="184">
        <v>9.2538</v>
      </c>
      <c r="R436" s="184">
        <v>3.9047999999999998</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44319</v>
      </c>
      <c r="E437" s="184">
        <v>50.478499999999997</v>
      </c>
      <c r="F437" s="184">
        <v>112.03919999999999</v>
      </c>
      <c r="G437" s="184">
        <v>112.03919999999999</v>
      </c>
      <c r="H437" s="184">
        <v>87.543700000000001</v>
      </c>
      <c r="I437" s="184">
        <v>61.976399999999998</v>
      </c>
      <c r="J437" s="184">
        <v>24.202400000000001</v>
      </c>
      <c r="K437" s="184">
        <v>14.106</v>
      </c>
      <c r="L437" s="184">
        <v>39.944499999999998</v>
      </c>
      <c r="M437" s="184">
        <v>34.335299999999997</v>
      </c>
      <c r="N437" s="184">
        <v>32.918799999999997</v>
      </c>
      <c r="O437" s="184">
        <v>3.1825000000000001</v>
      </c>
      <c r="P437" s="184">
        <v>6.2153</v>
      </c>
      <c r="Q437" s="184">
        <v>9.7317</v>
      </c>
      <c r="R437" s="184">
        <v>2.5750999999999999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44319</v>
      </c>
      <c r="E438" s="184">
        <v>53.352899999999998</v>
      </c>
      <c r="F438" s="184">
        <v>112.93859999999999</v>
      </c>
      <c r="G438" s="184">
        <v>112.93859999999999</v>
      </c>
      <c r="H438" s="184">
        <v>88.426699999999997</v>
      </c>
      <c r="I438" s="184">
        <v>62.855400000000003</v>
      </c>
      <c r="J438" s="184">
        <v>25.0809</v>
      </c>
      <c r="K438" s="184">
        <v>14.9666</v>
      </c>
      <c r="L438" s="184">
        <v>40.831899999999997</v>
      </c>
      <c r="M438" s="184">
        <v>35.1982</v>
      </c>
      <c r="N438" s="184">
        <v>33.799599999999998</v>
      </c>
      <c r="O438" s="184">
        <v>3.8454000000000002</v>
      </c>
      <c r="P438" s="184">
        <v>6.9993999999999996</v>
      </c>
      <c r="Q438" s="184">
        <v>8.5551999999999992</v>
      </c>
      <c r="R438" s="184">
        <v>3.2225999999999999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44319</v>
      </c>
      <c r="E439" s="184">
        <v>32.621299999999998</v>
      </c>
      <c r="F439" s="184">
        <v>98.9255</v>
      </c>
      <c r="G439" s="184">
        <v>98.9255</v>
      </c>
      <c r="H439" s="184">
        <v>69.453599999999994</v>
      </c>
      <c r="I439" s="184">
        <v>48.544600000000003</v>
      </c>
      <c r="J439" s="184">
        <v>23.030899999999999</v>
      </c>
      <c r="K439" s="184">
        <v>12.9133</v>
      </c>
      <c r="L439" s="184">
        <v>29.190200000000001</v>
      </c>
      <c r="M439" s="184">
        <v>24.5001</v>
      </c>
      <c r="N439" s="184">
        <v>24.765000000000001</v>
      </c>
      <c r="O439" s="184">
        <v>-1.3919999999999999</v>
      </c>
      <c r="P439" s="184">
        <v>2.9668000000000001</v>
      </c>
      <c r="Q439" s="184">
        <v>7.0178000000000003</v>
      </c>
      <c r="R439" s="184">
        <v>-4.6031000000000004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44319</v>
      </c>
      <c r="E440" s="184">
        <v>34.520099999999999</v>
      </c>
      <c r="F440" s="184">
        <v>99.780100000000004</v>
      </c>
      <c r="G440" s="184">
        <v>99.780100000000004</v>
      </c>
      <c r="H440" s="184">
        <v>70.328599999999994</v>
      </c>
      <c r="I440" s="184">
        <v>49.453200000000002</v>
      </c>
      <c r="J440" s="184">
        <v>23.955500000000001</v>
      </c>
      <c r="K440" s="184">
        <v>13.8208</v>
      </c>
      <c r="L440" s="184">
        <v>30.145</v>
      </c>
      <c r="M440" s="184">
        <v>25.404</v>
      </c>
      <c r="N440" s="184">
        <v>25.650500000000001</v>
      </c>
      <c r="O440" s="184">
        <v>-0.69969999999999999</v>
      </c>
      <c r="P440" s="184">
        <v>3.7233999999999998</v>
      </c>
      <c r="Q440" s="184">
        <v>5.8567999999999998</v>
      </c>
      <c r="R440" s="184">
        <v>-3.9775999999999998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44319</v>
      </c>
      <c r="E441" s="184">
        <v>43.979700000000001</v>
      </c>
      <c r="F441" s="184">
        <v>4.8985000000000003</v>
      </c>
      <c r="G441" s="184">
        <v>4.8985000000000003</v>
      </c>
      <c r="H441" s="184">
        <v>23.736799999999999</v>
      </c>
      <c r="I441" s="184">
        <v>21.1737</v>
      </c>
      <c r="J441" s="184">
        <v>3.2538</v>
      </c>
      <c r="K441" s="184">
        <v>3.7595000000000001</v>
      </c>
      <c r="L441" s="184">
        <v>15.3994</v>
      </c>
      <c r="M441" s="184">
        <v>13.9803</v>
      </c>
      <c r="N441" s="184">
        <v>14.0822</v>
      </c>
      <c r="O441" s="184">
        <v>7.3836000000000004</v>
      </c>
      <c r="P441" s="184">
        <v>7.8936000000000002</v>
      </c>
      <c r="Q441" s="184">
        <v>9.2010000000000005</v>
      </c>
      <c r="R441" s="184">
        <v>7.8860999999999999</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44319</v>
      </c>
      <c r="E442" s="184">
        <v>45.639200000000002</v>
      </c>
      <c r="F442" s="184">
        <v>5.4941000000000004</v>
      </c>
      <c r="G442" s="184">
        <v>5.4941000000000004</v>
      </c>
      <c r="H442" s="184">
        <v>24.334099999999999</v>
      </c>
      <c r="I442" s="184">
        <v>21.7852</v>
      </c>
      <c r="J442" s="184">
        <v>3.8740999999999999</v>
      </c>
      <c r="K442" s="184">
        <v>4.4004000000000003</v>
      </c>
      <c r="L442" s="184">
        <v>16.094000000000001</v>
      </c>
      <c r="M442" s="184">
        <v>14.7041</v>
      </c>
      <c r="N442" s="184">
        <v>14.842599999999999</v>
      </c>
      <c r="O442" s="184">
        <v>7.9151999999999996</v>
      </c>
      <c r="P442" s="184">
        <v>8.3824000000000005</v>
      </c>
      <c r="Q442" s="184">
        <v>8.9702999999999999</v>
      </c>
      <c r="R442" s="184">
        <v>8.4972999999999992</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44319</v>
      </c>
      <c r="E443" s="184">
        <v>12.296099999999999</v>
      </c>
      <c r="F443" s="184">
        <v>126.1665</v>
      </c>
      <c r="G443" s="184">
        <v>126.1665</v>
      </c>
      <c r="H443" s="184">
        <v>63.569000000000003</v>
      </c>
      <c r="I443" s="184">
        <v>41.0274</v>
      </c>
      <c r="J443" s="184">
        <v>52.648499999999999</v>
      </c>
      <c r="K443" s="184">
        <v>13.352</v>
      </c>
      <c r="L443" s="184">
        <v>30.3476</v>
      </c>
      <c r="M443" s="184">
        <v>23.7912</v>
      </c>
      <c r="N443" s="184">
        <v>24.0655</v>
      </c>
      <c r="O443" s="184">
        <v>0.51390000000000002</v>
      </c>
      <c r="P443" s="184">
        <v>3.0562999999999998</v>
      </c>
      <c r="Q443" s="184">
        <v>3.2652999999999999</v>
      </c>
      <c r="R443" s="184">
        <v>-0.24479999999999999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44319</v>
      </c>
      <c r="E444" s="184">
        <v>13.315899999999999</v>
      </c>
      <c r="F444" s="184">
        <v>126.8506</v>
      </c>
      <c r="G444" s="184">
        <v>126.8506</v>
      </c>
      <c r="H444" s="184">
        <v>63.816499999999998</v>
      </c>
      <c r="I444" s="184">
        <v>41.532600000000002</v>
      </c>
      <c r="J444" s="184">
        <v>53.3748</v>
      </c>
      <c r="K444" s="184">
        <v>14.1562</v>
      </c>
      <c r="L444" s="184">
        <v>31.2653</v>
      </c>
      <c r="M444" s="184">
        <v>24.656199999999998</v>
      </c>
      <c r="N444" s="184">
        <v>24.956099999999999</v>
      </c>
      <c r="O444" s="184">
        <v>1.2771999999999999</v>
      </c>
      <c r="P444" s="184">
        <v>4.1940999999999997</v>
      </c>
      <c r="Q444" s="184">
        <v>4.5522999999999998</v>
      </c>
      <c r="R444" s="184">
        <v>0.41470000000000001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44319</v>
      </c>
      <c r="E445" s="184">
        <v>24.9313</v>
      </c>
      <c r="F445" s="184">
        <v>48.8005</v>
      </c>
      <c r="G445" s="184">
        <v>48.8005</v>
      </c>
      <c r="H445" s="184">
        <v>68.569699999999997</v>
      </c>
      <c r="I445" s="184">
        <v>56.191000000000003</v>
      </c>
      <c r="J445" s="184">
        <v>11.8103</v>
      </c>
      <c r="K445" s="184">
        <v>17.455100000000002</v>
      </c>
      <c r="L445" s="184">
        <v>36.072400000000002</v>
      </c>
      <c r="M445" s="184">
        <v>33.094099999999997</v>
      </c>
      <c r="N445" s="184">
        <v>37.005400000000002</v>
      </c>
      <c r="O445" s="184">
        <v>10.2529</v>
      </c>
      <c r="P445" s="184">
        <v>12.722</v>
      </c>
      <c r="Q445" s="184">
        <v>10.452999999999999</v>
      </c>
      <c r="R445" s="184">
        <v>12.6511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44319</v>
      </c>
      <c r="E446" s="184">
        <v>23.3294</v>
      </c>
      <c r="F446" s="184">
        <v>48.59</v>
      </c>
      <c r="G446" s="184">
        <v>48.59</v>
      </c>
      <c r="H446" s="184">
        <v>68.292599999999993</v>
      </c>
      <c r="I446" s="184">
        <v>55.899099999999997</v>
      </c>
      <c r="J446" s="184">
        <v>11.511799999999999</v>
      </c>
      <c r="K446" s="184">
        <v>16.960699999999999</v>
      </c>
      <c r="L446" s="184">
        <v>35.377299999999998</v>
      </c>
      <c r="M446" s="184">
        <v>32.305300000000003</v>
      </c>
      <c r="N446" s="184">
        <v>36.088799999999999</v>
      </c>
      <c r="O446" s="184">
        <v>9.4057999999999993</v>
      </c>
      <c r="P446" s="184">
        <v>11.7791</v>
      </c>
      <c r="Q446" s="184">
        <v>9.5973000000000006</v>
      </c>
      <c r="R446" s="184">
        <v>11.827400000000001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44319</v>
      </c>
      <c r="E447" s="184">
        <v>16.806799999999999</v>
      </c>
      <c r="F447" s="184">
        <v>5.3593000000000002</v>
      </c>
      <c r="G447" s="184">
        <v>5.3593000000000002</v>
      </c>
      <c r="H447" s="184">
        <v>13.0631</v>
      </c>
      <c r="I447" s="184">
        <v>16.202000000000002</v>
      </c>
      <c r="J447" s="184">
        <v>6.4939</v>
      </c>
      <c r="K447" s="184">
        <v>2.2869000000000002</v>
      </c>
      <c r="L447" s="184">
        <v>6.335</v>
      </c>
      <c r="M447" s="184">
        <v>6.5576999999999996</v>
      </c>
      <c r="N447" s="184">
        <v>8.2652000000000001</v>
      </c>
      <c r="O447" s="184">
        <v>6.5163000000000002</v>
      </c>
      <c r="P447" s="184">
        <v>6.7328000000000001</v>
      </c>
      <c r="Q447" s="184">
        <v>7.6835000000000004</v>
      </c>
      <c r="R447" s="184">
        <v>6.3353000000000002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44319</v>
      </c>
      <c r="E448" s="184">
        <v>17.277999999999999</v>
      </c>
      <c r="F448" s="184">
        <v>6.1294000000000004</v>
      </c>
      <c r="G448" s="184">
        <v>6.1294000000000004</v>
      </c>
      <c r="H448" s="184">
        <v>13.8283</v>
      </c>
      <c r="I448" s="184">
        <v>16.964500000000001</v>
      </c>
      <c r="J448" s="184">
        <v>7.2488999999999999</v>
      </c>
      <c r="K448" s="184">
        <v>3.0512999999999999</v>
      </c>
      <c r="L448" s="184">
        <v>7.1144999999999996</v>
      </c>
      <c r="M448" s="184">
        <v>7.3470000000000004</v>
      </c>
      <c r="N448" s="184">
        <v>9.0829000000000004</v>
      </c>
      <c r="O448" s="184">
        <v>7.1430999999999996</v>
      </c>
      <c r="P448" s="184">
        <v>7.2164000000000001</v>
      </c>
      <c r="Q448" s="184">
        <v>8.1089000000000002</v>
      </c>
      <c r="R448" s="184">
        <v>7.1254999999999997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44319</v>
      </c>
      <c r="E449" s="184">
        <v>70.755700000000004</v>
      </c>
      <c r="F449" s="184">
        <v>33.035699999999999</v>
      </c>
      <c r="G449" s="184">
        <v>33.035699999999999</v>
      </c>
      <c r="H449" s="184">
        <v>51.951099999999997</v>
      </c>
      <c r="I449" s="184">
        <v>43.3446</v>
      </c>
      <c r="J449" s="184">
        <v>21.7121</v>
      </c>
      <c r="K449" s="184">
        <v>10.529199999999999</v>
      </c>
      <c r="L449" s="184">
        <v>34.638300000000001</v>
      </c>
      <c r="M449" s="184">
        <v>29.6874</v>
      </c>
      <c r="N449" s="184">
        <v>33.058300000000003</v>
      </c>
      <c r="O449" s="184">
        <v>12.1447</v>
      </c>
      <c r="P449" s="184">
        <v>12.822900000000001</v>
      </c>
      <c r="Q449" s="184">
        <v>11.9117</v>
      </c>
      <c r="R449" s="184">
        <v>13.325699999999999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44319</v>
      </c>
      <c r="E450" s="184">
        <v>74.593500000000006</v>
      </c>
      <c r="F450" s="184">
        <v>34.381799999999998</v>
      </c>
      <c r="G450" s="184">
        <v>34.381799999999998</v>
      </c>
      <c r="H450" s="184">
        <v>53.301900000000003</v>
      </c>
      <c r="I450" s="184">
        <v>44.715800000000002</v>
      </c>
      <c r="J450" s="184">
        <v>23.065899999999999</v>
      </c>
      <c r="K450" s="184">
        <v>11.904</v>
      </c>
      <c r="L450" s="184">
        <v>36.208500000000001</v>
      </c>
      <c r="M450" s="184">
        <v>31.2989</v>
      </c>
      <c r="N450" s="184">
        <v>34.7742</v>
      </c>
      <c r="O450" s="184">
        <v>13.2636</v>
      </c>
      <c r="P450" s="184">
        <v>13.5647</v>
      </c>
      <c r="Q450" s="184">
        <v>11.9146</v>
      </c>
      <c r="R450" s="184">
        <v>14.8018</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44319</v>
      </c>
      <c r="E451" s="184">
        <v>34.574399999999997</v>
      </c>
      <c r="F451" s="184">
        <v>7.9932999999999996</v>
      </c>
      <c r="G451" s="184">
        <v>7.9932999999999996</v>
      </c>
      <c r="H451" s="184">
        <v>7.2491000000000003</v>
      </c>
      <c r="I451" s="184">
        <v>8.7082999999999995</v>
      </c>
      <c r="J451" s="184">
        <v>6.6393000000000004</v>
      </c>
      <c r="K451" s="184">
        <v>5.3509000000000002</v>
      </c>
      <c r="L451" s="184">
        <v>5.7122999999999999</v>
      </c>
      <c r="M451" s="184">
        <v>6.3036000000000003</v>
      </c>
      <c r="N451" s="184">
        <v>9.4431999999999992</v>
      </c>
      <c r="O451" s="184">
        <v>7.9888000000000003</v>
      </c>
      <c r="P451" s="184">
        <v>7.9813000000000001</v>
      </c>
      <c r="Q451" s="184">
        <v>7.3958000000000004</v>
      </c>
      <c r="R451" s="184">
        <v>8.5448000000000004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44319</v>
      </c>
      <c r="E452" s="184">
        <v>35.6173</v>
      </c>
      <c r="F452" s="184">
        <v>8.1696000000000009</v>
      </c>
      <c r="G452" s="184">
        <v>8.1696000000000009</v>
      </c>
      <c r="H452" s="184">
        <v>7.4183000000000003</v>
      </c>
      <c r="I452" s="184">
        <v>8.8798999999999992</v>
      </c>
      <c r="J452" s="184">
        <v>6.8114999999999997</v>
      </c>
      <c r="K452" s="184">
        <v>5.5232000000000001</v>
      </c>
      <c r="L452" s="184">
        <v>5.8876999999999997</v>
      </c>
      <c r="M452" s="184">
        <v>6.5243000000000002</v>
      </c>
      <c r="N452" s="184">
        <v>9.6953999999999994</v>
      </c>
      <c r="O452" s="184">
        <v>8.4944000000000006</v>
      </c>
      <c r="P452" s="184">
        <v>8.4807000000000006</v>
      </c>
      <c r="Q452" s="184">
        <v>8.9978999999999996</v>
      </c>
      <c r="R452" s="184">
        <v>8.8712999999999997</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44319</v>
      </c>
      <c r="E453" s="184">
        <v>41.191400000000002</v>
      </c>
      <c r="F453" s="184">
        <v>24.209299999999999</v>
      </c>
      <c r="G453" s="184">
        <v>24.209299999999999</v>
      </c>
      <c r="H453" s="184">
        <v>39.076900000000002</v>
      </c>
      <c r="I453" s="184">
        <v>30.9529</v>
      </c>
      <c r="J453" s="184">
        <v>13.6624</v>
      </c>
      <c r="K453" s="184">
        <v>11.9894</v>
      </c>
      <c r="L453" s="184">
        <v>16.961400000000001</v>
      </c>
      <c r="M453" s="184">
        <v>17.870999999999999</v>
      </c>
      <c r="N453" s="184">
        <v>22.080500000000001</v>
      </c>
      <c r="O453" s="184">
        <v>8.6856000000000009</v>
      </c>
      <c r="P453" s="184">
        <v>8.2652999999999999</v>
      </c>
      <c r="Q453" s="184">
        <v>8.4830000000000005</v>
      </c>
      <c r="R453" s="184">
        <v>9.6248000000000005</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44319</v>
      </c>
      <c r="E454" s="184">
        <v>43.027099999999997</v>
      </c>
      <c r="F454" s="184">
        <v>24.678999999999998</v>
      </c>
      <c r="G454" s="184">
        <v>24.678999999999998</v>
      </c>
      <c r="H454" s="184">
        <v>39.549900000000001</v>
      </c>
      <c r="I454" s="184">
        <v>31.4221</v>
      </c>
      <c r="J454" s="184">
        <v>14.136799999999999</v>
      </c>
      <c r="K454" s="184">
        <v>12.4732</v>
      </c>
      <c r="L454" s="184">
        <v>17.471399999999999</v>
      </c>
      <c r="M454" s="184">
        <v>18.404699999999998</v>
      </c>
      <c r="N454" s="184">
        <v>22.744800000000001</v>
      </c>
      <c r="O454" s="184">
        <v>9.2608999999999995</v>
      </c>
      <c r="P454" s="184">
        <v>8.8034999999999997</v>
      </c>
      <c r="Q454" s="184">
        <v>9.1440000000000001</v>
      </c>
      <c r="R454" s="184">
        <v>10.226100000000001</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44319</v>
      </c>
      <c r="E455" s="184">
        <v>35.758000000000003</v>
      </c>
      <c r="F455" s="184">
        <v>5.9573</v>
      </c>
      <c r="G455" s="184">
        <v>5.9573</v>
      </c>
      <c r="H455" s="184">
        <v>9.5249000000000006</v>
      </c>
      <c r="I455" s="184">
        <v>11.225300000000001</v>
      </c>
      <c r="J455" s="184">
        <v>8.0571999999999999</v>
      </c>
      <c r="K455" s="184">
        <v>6.6361999999999997</v>
      </c>
      <c r="L455" s="184">
        <v>4.3213999999999997</v>
      </c>
      <c r="M455" s="184">
        <v>4.8985000000000003</v>
      </c>
      <c r="N455" s="184">
        <v>8.7759</v>
      </c>
      <c r="O455" s="184">
        <v>9.3382000000000005</v>
      </c>
      <c r="P455" s="184">
        <v>8.4050999999999991</v>
      </c>
      <c r="Q455" s="184">
        <v>8.7934999999999999</v>
      </c>
      <c r="R455" s="184">
        <v>9.9010999999999996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44319</v>
      </c>
      <c r="E456" s="184">
        <v>34.525399999999998</v>
      </c>
      <c r="F456" s="184">
        <v>5.6056999999999997</v>
      </c>
      <c r="G456" s="184">
        <v>5.6056999999999997</v>
      </c>
      <c r="H456" s="184">
        <v>9.1684000000000001</v>
      </c>
      <c r="I456" s="184">
        <v>10.873799999999999</v>
      </c>
      <c r="J456" s="184">
        <v>7.7003000000000004</v>
      </c>
      <c r="K456" s="184">
        <v>6.2640000000000002</v>
      </c>
      <c r="L456" s="184">
        <v>3.9403999999999999</v>
      </c>
      <c r="M456" s="184">
        <v>4.5087000000000002</v>
      </c>
      <c r="N456" s="184">
        <v>8.3645999999999994</v>
      </c>
      <c r="O456" s="184">
        <v>8.9184999999999999</v>
      </c>
      <c r="P456" s="184">
        <v>7.9649000000000001</v>
      </c>
      <c r="Q456" s="184">
        <v>7.7276999999999996</v>
      </c>
      <c r="R456" s="184">
        <v>9.4794999999999998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44319</v>
      </c>
      <c r="E457" s="184">
        <v>25.493099999999998</v>
      </c>
      <c r="F457" s="184">
        <v>1.5274000000000001</v>
      </c>
      <c r="G457" s="184">
        <v>1.5274000000000001</v>
      </c>
      <c r="H457" s="184">
        <v>16.4145</v>
      </c>
      <c r="I457" s="184">
        <v>16.1142</v>
      </c>
      <c r="J457" s="184">
        <v>2.4786000000000001</v>
      </c>
      <c r="K457" s="184">
        <v>1.1841999999999999</v>
      </c>
      <c r="L457" s="184">
        <v>10.360900000000001</v>
      </c>
      <c r="M457" s="184">
        <v>10.5665</v>
      </c>
      <c r="N457" s="184">
        <v>13.036099999999999</v>
      </c>
      <c r="O457" s="184">
        <v>7.3152999999999997</v>
      </c>
      <c r="P457" s="184">
        <v>8.3035999999999994</v>
      </c>
      <c r="Q457" s="184">
        <v>8.9376999999999995</v>
      </c>
      <c r="R457" s="184">
        <v>8.1385000000000005</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44319</v>
      </c>
      <c r="E458" s="184">
        <v>24.381</v>
      </c>
      <c r="F458" s="184">
        <v>0.84840000000000004</v>
      </c>
      <c r="G458" s="184">
        <v>0.84840000000000004</v>
      </c>
      <c r="H458" s="184">
        <v>15.745200000000001</v>
      </c>
      <c r="I458" s="184">
        <v>15.4466</v>
      </c>
      <c r="J458" s="184">
        <v>1.8176000000000001</v>
      </c>
      <c r="K458" s="184">
        <v>0.51029999999999998</v>
      </c>
      <c r="L458" s="184">
        <v>9.6461000000000006</v>
      </c>
      <c r="M458" s="184">
        <v>9.8503000000000007</v>
      </c>
      <c r="N458" s="184">
        <v>12.2896</v>
      </c>
      <c r="O458" s="184">
        <v>6.5227000000000004</v>
      </c>
      <c r="P458" s="184">
        <v>7.5819999999999999</v>
      </c>
      <c r="Q458" s="184">
        <v>8.2593999999999994</v>
      </c>
      <c r="R458" s="184">
        <v>7.3971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44319</v>
      </c>
      <c r="E459" s="184">
        <v>27.4163</v>
      </c>
      <c r="F459" s="184">
        <v>13.2834</v>
      </c>
      <c r="G459" s="184">
        <v>13.2834</v>
      </c>
      <c r="H459" s="184">
        <v>41.368499999999997</v>
      </c>
      <c r="I459" s="184">
        <v>37.700400000000002</v>
      </c>
      <c r="J459" s="184">
        <v>7.5713999999999997</v>
      </c>
      <c r="K459" s="184">
        <v>0.67730000000000001</v>
      </c>
      <c r="L459" s="184">
        <v>20.144500000000001</v>
      </c>
      <c r="M459" s="184">
        <v>19.855699999999999</v>
      </c>
      <c r="N459" s="184">
        <v>22.336400000000001</v>
      </c>
      <c r="O459" s="184">
        <v>7.0385999999999997</v>
      </c>
      <c r="P459" s="184">
        <v>8.6906999999999996</v>
      </c>
      <c r="Q459" s="184">
        <v>9.2668999999999997</v>
      </c>
      <c r="R459" s="184">
        <v>8.9528999999999996</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44319</v>
      </c>
      <c r="E460" s="184">
        <v>26.294</v>
      </c>
      <c r="F460" s="184">
        <v>12.5989</v>
      </c>
      <c r="G460" s="184">
        <v>12.5989</v>
      </c>
      <c r="H460" s="184">
        <v>40.670200000000001</v>
      </c>
      <c r="I460" s="184">
        <v>36.985999999999997</v>
      </c>
      <c r="J460" s="184">
        <v>6.8823999999999996</v>
      </c>
      <c r="K460" s="184">
        <v>-5.6099999999999997E-2</v>
      </c>
      <c r="L460" s="184">
        <v>19.349699999999999</v>
      </c>
      <c r="M460" s="184">
        <v>19.079699999999999</v>
      </c>
      <c r="N460" s="184">
        <v>21.504000000000001</v>
      </c>
      <c r="O460" s="184">
        <v>6.3023999999999996</v>
      </c>
      <c r="P460" s="184">
        <v>8.0146999999999995</v>
      </c>
      <c r="Q460" s="184">
        <v>8.99</v>
      </c>
      <c r="R460" s="184">
        <v>8.2097999999999995</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44319</v>
      </c>
      <c r="E461" s="184">
        <v>115.492</v>
      </c>
      <c r="F461" s="184">
        <v>27.028600000000001</v>
      </c>
      <c r="G461" s="184">
        <v>27.028600000000001</v>
      </c>
      <c r="H461" s="184">
        <v>67.038600000000002</v>
      </c>
      <c r="I461" s="184">
        <v>56.340600000000002</v>
      </c>
      <c r="J461" s="184">
        <v>1.5229999999999999</v>
      </c>
      <c r="K461" s="184">
        <v>16.819700000000001</v>
      </c>
      <c r="L461" s="184">
        <v>34.912300000000002</v>
      </c>
      <c r="M461" s="184">
        <v>33.545499999999997</v>
      </c>
      <c r="N461" s="184">
        <v>37.730899999999998</v>
      </c>
      <c r="O461" s="184">
        <v>14.969099999999999</v>
      </c>
      <c r="P461" s="184">
        <v>13.278700000000001</v>
      </c>
      <c r="Q461" s="184">
        <v>15.7349</v>
      </c>
      <c r="R461" s="184">
        <v>19.603400000000001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44319</v>
      </c>
      <c r="E462" s="184">
        <v>120.369</v>
      </c>
      <c r="F462" s="184">
        <v>27.860099999999999</v>
      </c>
      <c r="G462" s="184">
        <v>27.860099999999999</v>
      </c>
      <c r="H462" s="184">
        <v>67.842799999999997</v>
      </c>
      <c r="I462" s="184">
        <v>57.128399999999999</v>
      </c>
      <c r="J462" s="184">
        <v>2.3073000000000001</v>
      </c>
      <c r="K462" s="184">
        <v>17.525600000000001</v>
      </c>
      <c r="L462" s="184">
        <v>35.657699999999998</v>
      </c>
      <c r="M462" s="184">
        <v>34.308100000000003</v>
      </c>
      <c r="N462" s="184">
        <v>38.504600000000003</v>
      </c>
      <c r="O462" s="184">
        <v>15.717700000000001</v>
      </c>
      <c r="P462" s="184">
        <v>14.0806</v>
      </c>
      <c r="Q462" s="184">
        <v>14.4215</v>
      </c>
      <c r="R462" s="184">
        <v>20.203399999999998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44319</v>
      </c>
      <c r="E463" s="184">
        <v>22.261199999999999</v>
      </c>
      <c r="F463" s="184">
        <v>4.0457999999999998</v>
      </c>
      <c r="G463" s="184">
        <v>4.0457999999999998</v>
      </c>
      <c r="H463" s="184">
        <v>6.6841999999999997</v>
      </c>
      <c r="I463" s="184">
        <v>8.6483000000000008</v>
      </c>
      <c r="J463" s="184">
        <v>7.2031999999999998</v>
      </c>
      <c r="K463" s="184">
        <v>1.379</v>
      </c>
      <c r="L463" s="184">
        <v>13.463200000000001</v>
      </c>
      <c r="M463" s="184">
        <v>12.721399999999999</v>
      </c>
      <c r="N463" s="184">
        <v>15.912100000000001</v>
      </c>
      <c r="O463" s="184">
        <v>8.6597000000000008</v>
      </c>
      <c r="P463" s="184">
        <v>9.2908000000000008</v>
      </c>
      <c r="Q463" s="184">
        <v>9.5015999999999998</v>
      </c>
      <c r="R463" s="184">
        <v>10.1394</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44319</v>
      </c>
      <c r="E464" s="184">
        <v>22.087199999999999</v>
      </c>
      <c r="F464" s="184">
        <v>3.6918000000000002</v>
      </c>
      <c r="G464" s="184">
        <v>3.6918000000000002</v>
      </c>
      <c r="H464" s="184">
        <v>6.3109000000000002</v>
      </c>
      <c r="I464" s="184">
        <v>8.2771000000000008</v>
      </c>
      <c r="J464" s="184">
        <v>6.8315999999999999</v>
      </c>
      <c r="K464" s="184">
        <v>1.0088999999999999</v>
      </c>
      <c r="L464" s="184">
        <v>13.0669</v>
      </c>
      <c r="M464" s="184">
        <v>12.331200000000001</v>
      </c>
      <c r="N464" s="184">
        <v>15.533899999999999</v>
      </c>
      <c r="O464" s="184">
        <v>8.4033999999999995</v>
      </c>
      <c r="P464" s="184">
        <v>9.0997000000000003</v>
      </c>
      <c r="Q464" s="184">
        <v>9.3457000000000008</v>
      </c>
      <c r="R464" s="184">
        <v>9.8292000000000002</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35.324665909090918</v>
      </c>
      <c r="G465" s="186">
        <v>35.324665909090918</v>
      </c>
      <c r="H465" s="186">
        <v>38.851718181818178</v>
      </c>
      <c r="I465" s="186">
        <v>29.765059090909105</v>
      </c>
      <c r="J465" s="186">
        <v>14.002613636363639</v>
      </c>
      <c r="K465" s="186">
        <v>8.6486431818181799</v>
      </c>
      <c r="L465" s="186">
        <v>20.377406818181818</v>
      </c>
      <c r="M465" s="186">
        <v>18.511149999999994</v>
      </c>
      <c r="N465" s="186">
        <v>20.980672727272729</v>
      </c>
      <c r="O465" s="186">
        <v>7.6906552631578942</v>
      </c>
      <c r="P465" s="186">
        <v>8.6837526315789475</v>
      </c>
      <c r="Q465" s="186">
        <v>9.1783750000000026</v>
      </c>
      <c r="R465" s="186">
        <v>8.7468947368421048</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16.962</v>
      </c>
      <c r="G466" s="186">
        <v>16.962</v>
      </c>
      <c r="H466" s="186">
        <v>36.763300000000001</v>
      </c>
      <c r="I466" s="186">
        <v>29.616050000000001</v>
      </c>
      <c r="J466" s="186">
        <v>9.4111499999999992</v>
      </c>
      <c r="K466" s="186">
        <v>7.8703000000000003</v>
      </c>
      <c r="L466" s="186">
        <v>18.222799999999999</v>
      </c>
      <c r="M466" s="186">
        <v>17.4542</v>
      </c>
      <c r="N466" s="186">
        <v>20.52205</v>
      </c>
      <c r="O466" s="186">
        <v>8.2936000000000014</v>
      </c>
      <c r="P466" s="186">
        <v>8.2940499999999986</v>
      </c>
      <c r="Q466" s="186">
        <v>9.0424000000000007</v>
      </c>
      <c r="R466" s="186">
        <v>8.9120999999999988</v>
      </c>
      <c r="S466" s="120"/>
      <c r="T466" s="123"/>
      <c r="U466" s="124"/>
      <c r="V466" s="124"/>
      <c r="W466" s="124"/>
      <c r="X466" s="124"/>
      <c r="Y466" s="124"/>
      <c r="Z466" s="124"/>
      <c r="AA466" s="124"/>
      <c r="AB466" s="124"/>
      <c r="AC466" s="124"/>
      <c r="AD466" s="124"/>
      <c r="AE466" s="124"/>
      <c r="AF466" s="124"/>
      <c r="AG466" s="124"/>
      <c r="AH466" s="124"/>
    </row>
    <row r="467" spans="1:34" x14ac:dyDescent="0.3">
      <c r="A467" s="131"/>
      <c r="B467" s="127"/>
      <c r="C467" s="127"/>
      <c r="D467" s="127"/>
      <c r="E467" s="127"/>
      <c r="F467" s="132"/>
      <c r="G467" s="132"/>
      <c r="H467" s="132"/>
      <c r="I467" s="132"/>
      <c r="J467" s="132"/>
      <c r="K467" s="132"/>
      <c r="L467" s="132"/>
      <c r="M467" s="132"/>
      <c r="N467" s="132"/>
      <c r="O467" s="132"/>
      <c r="P467" s="132"/>
      <c r="Q467" s="132"/>
      <c r="R467" s="132"/>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44319</v>
      </c>
      <c r="E469" s="184">
        <v>205.07</v>
      </c>
      <c r="F469" s="184">
        <v>0.75170000000000003</v>
      </c>
      <c r="G469" s="184">
        <v>0.75170000000000003</v>
      </c>
      <c r="H469" s="184">
        <v>1.8222</v>
      </c>
      <c r="I469" s="184">
        <v>3.4245000000000001</v>
      </c>
      <c r="J469" s="184">
        <v>3.7435999999999998</v>
      </c>
      <c r="K469" s="184">
        <v>7.4451999999999998</v>
      </c>
      <c r="L469" s="184">
        <v>27.499400000000001</v>
      </c>
      <c r="M469" s="184">
        <v>31.988199999999999</v>
      </c>
      <c r="N469" s="184">
        <v>50.565300000000001</v>
      </c>
      <c r="O469" s="184">
        <v>5.7679</v>
      </c>
      <c r="P469" s="184">
        <v>9.8689999999999998</v>
      </c>
      <c r="Q469" s="184">
        <v>18.013300000000001</v>
      </c>
      <c r="R469" s="184">
        <v>13.9308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44319</v>
      </c>
      <c r="E470" s="184">
        <v>218.16</v>
      </c>
      <c r="F470" s="184">
        <v>0.75739999999999996</v>
      </c>
      <c r="G470" s="184">
        <v>0.75739999999999996</v>
      </c>
      <c r="H470" s="184">
        <v>1.8345</v>
      </c>
      <c r="I470" s="184">
        <v>3.4472999999999998</v>
      </c>
      <c r="J470" s="184">
        <v>3.8016999999999999</v>
      </c>
      <c r="K470" s="184">
        <v>7.5952000000000002</v>
      </c>
      <c r="L470" s="184">
        <v>27.908100000000001</v>
      </c>
      <c r="M470" s="184">
        <v>32.660400000000003</v>
      </c>
      <c r="N470" s="184">
        <v>51.626399999999997</v>
      </c>
      <c r="O470" s="184">
        <v>6.4847999999999999</v>
      </c>
      <c r="P470" s="184">
        <v>10.6721</v>
      </c>
      <c r="Q470" s="184">
        <v>10.417</v>
      </c>
      <c r="R470" s="184">
        <v>14.690300000000001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44319</v>
      </c>
      <c r="E471" s="184">
        <v>11.006</v>
      </c>
      <c r="F471" s="184">
        <v>0.57569999999999999</v>
      </c>
      <c r="G471" s="184">
        <v>0.57569999999999999</v>
      </c>
      <c r="H471" s="184">
        <v>1.3816999999999999</v>
      </c>
      <c r="I471" s="184">
        <v>2.6871</v>
      </c>
      <c r="J471" s="184">
        <v>-0.58709999999999996</v>
      </c>
      <c r="K471" s="184">
        <v>4.5303000000000004</v>
      </c>
      <c r="L471" s="184"/>
      <c r="M471" s="184"/>
      <c r="N471" s="184"/>
      <c r="O471" s="184"/>
      <c r="P471" s="184"/>
      <c r="Q471" s="184">
        <v>10.06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44319</v>
      </c>
      <c r="E472" s="184">
        <v>10.935</v>
      </c>
      <c r="F472" s="184">
        <v>0.55169999999999997</v>
      </c>
      <c r="G472" s="184">
        <v>0.55169999999999997</v>
      </c>
      <c r="H472" s="184">
        <v>1.3438000000000001</v>
      </c>
      <c r="I472" s="184">
        <v>2.6181999999999999</v>
      </c>
      <c r="J472" s="184">
        <v>-0.73529999999999995</v>
      </c>
      <c r="K472" s="184">
        <v>4.0834000000000001</v>
      </c>
      <c r="L472" s="184"/>
      <c r="M472" s="184"/>
      <c r="N472" s="184"/>
      <c r="O472" s="184"/>
      <c r="P472" s="184"/>
      <c r="Q472" s="184">
        <v>9.35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44319</v>
      </c>
      <c r="E473" s="184">
        <v>20.25</v>
      </c>
      <c r="F473" s="184">
        <v>1.3513999999999999</v>
      </c>
      <c r="G473" s="184">
        <v>1.3513999999999999</v>
      </c>
      <c r="H473" s="184">
        <v>3.0533999999999999</v>
      </c>
      <c r="I473" s="184">
        <v>3.4218999999999999</v>
      </c>
      <c r="J473" s="184">
        <v>-0.24629999999999999</v>
      </c>
      <c r="K473" s="184">
        <v>7.4271000000000003</v>
      </c>
      <c r="L473" s="184">
        <v>37.474499999999999</v>
      </c>
      <c r="M473" s="184">
        <v>39.848100000000002</v>
      </c>
      <c r="N473" s="184">
        <v>62.912300000000002</v>
      </c>
      <c r="O473" s="184">
        <v>4.3491</v>
      </c>
      <c r="P473" s="184">
        <v>11.857900000000001</v>
      </c>
      <c r="Q473" s="184">
        <v>10.6533</v>
      </c>
      <c r="R473" s="184">
        <v>10.069599999999999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44319</v>
      </c>
      <c r="E474" s="184">
        <v>21.34</v>
      </c>
      <c r="F474" s="184">
        <v>1.3776999999999999</v>
      </c>
      <c r="G474" s="184">
        <v>1.3776999999999999</v>
      </c>
      <c r="H474" s="184">
        <v>3.0918000000000001</v>
      </c>
      <c r="I474" s="184">
        <v>3.4416000000000002</v>
      </c>
      <c r="J474" s="184">
        <v>-0.18709999999999999</v>
      </c>
      <c r="K474" s="184">
        <v>7.6689999999999996</v>
      </c>
      <c r="L474" s="184">
        <v>38.122999999999998</v>
      </c>
      <c r="M474" s="184">
        <v>40.8581</v>
      </c>
      <c r="N474" s="184">
        <v>64.280199999999994</v>
      </c>
      <c r="O474" s="184">
        <v>5.2130000000000001</v>
      </c>
      <c r="P474" s="184">
        <v>12.7262</v>
      </c>
      <c r="Q474" s="184">
        <v>11.488799999999999</v>
      </c>
      <c r="R474" s="184">
        <v>10.9842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44319</v>
      </c>
      <c r="E475" s="184">
        <v>14.62</v>
      </c>
      <c r="F475" s="184">
        <v>6.8400000000000002E-2</v>
      </c>
      <c r="G475" s="184">
        <v>6.8400000000000002E-2</v>
      </c>
      <c r="H475" s="184">
        <v>1.5278</v>
      </c>
      <c r="I475" s="184">
        <v>2.4527000000000001</v>
      </c>
      <c r="J475" s="184">
        <v>0</v>
      </c>
      <c r="K475" s="184">
        <v>1.9525999999999999</v>
      </c>
      <c r="L475" s="184">
        <v>21.934899999999999</v>
      </c>
      <c r="M475" s="184">
        <v>29.9556</v>
      </c>
      <c r="N475" s="184">
        <v>47.378999999999998</v>
      </c>
      <c r="O475" s="184"/>
      <c r="P475" s="184"/>
      <c r="Q475" s="184">
        <v>17.4039</v>
      </c>
      <c r="R475" s="184">
        <v>19.633900000000001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44319</v>
      </c>
      <c r="E476" s="184">
        <v>14.14</v>
      </c>
      <c r="F476" s="184">
        <v>0.1416</v>
      </c>
      <c r="G476" s="184">
        <v>0.1416</v>
      </c>
      <c r="H476" s="184">
        <v>1.5805</v>
      </c>
      <c r="I476" s="184">
        <v>2.4638</v>
      </c>
      <c r="J476" s="184">
        <v>-7.0699999999999999E-2</v>
      </c>
      <c r="K476" s="184">
        <v>1.7265999999999999</v>
      </c>
      <c r="L476" s="184">
        <v>21.3734</v>
      </c>
      <c r="M476" s="184">
        <v>29.132400000000001</v>
      </c>
      <c r="N476" s="184">
        <v>45.773200000000003</v>
      </c>
      <c r="O476" s="184"/>
      <c r="P476" s="184"/>
      <c r="Q476" s="184">
        <v>15.7598</v>
      </c>
      <c r="R476" s="184">
        <v>18.119299999999999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44319</v>
      </c>
      <c r="E477" s="184">
        <v>71.86</v>
      </c>
      <c r="F477" s="184">
        <v>0.43330000000000002</v>
      </c>
      <c r="G477" s="184">
        <v>0.43330000000000002</v>
      </c>
      <c r="H477" s="184">
        <v>2.0013999999999998</v>
      </c>
      <c r="I477" s="184">
        <v>3.0103</v>
      </c>
      <c r="J477" s="184">
        <v>0.37709999999999999</v>
      </c>
      <c r="K477" s="184">
        <v>4.0846</v>
      </c>
      <c r="L477" s="184">
        <v>28.943100000000001</v>
      </c>
      <c r="M477" s="184">
        <v>36.072699999999998</v>
      </c>
      <c r="N477" s="184">
        <v>49.708300000000001</v>
      </c>
      <c r="O477" s="184">
        <v>10.7118</v>
      </c>
      <c r="P477" s="184">
        <v>16.703900000000001</v>
      </c>
      <c r="Q477" s="184">
        <v>12.648</v>
      </c>
      <c r="R477" s="184">
        <v>15.8613</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44319</v>
      </c>
      <c r="E478" s="184">
        <v>75.040000000000006</v>
      </c>
      <c r="F478" s="184">
        <v>0.42830000000000001</v>
      </c>
      <c r="G478" s="184">
        <v>0.42830000000000001</v>
      </c>
      <c r="H478" s="184">
        <v>2.012</v>
      </c>
      <c r="I478" s="184">
        <v>3.0345</v>
      </c>
      <c r="J478" s="184">
        <v>0.4148</v>
      </c>
      <c r="K478" s="184">
        <v>4.1932999999999998</v>
      </c>
      <c r="L478" s="184">
        <v>29.2011</v>
      </c>
      <c r="M478" s="184">
        <v>36.535699999999999</v>
      </c>
      <c r="N478" s="184">
        <v>50.441099999999999</v>
      </c>
      <c r="O478" s="184">
        <v>11.4093</v>
      </c>
      <c r="P478" s="184">
        <v>17.290500000000002</v>
      </c>
      <c r="Q478" s="184">
        <v>13.313800000000001</v>
      </c>
      <c r="R478" s="184">
        <v>16.485399999999998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44319</v>
      </c>
      <c r="E479" s="184">
        <v>65.241200000000006</v>
      </c>
      <c r="F479" s="184">
        <v>0.34960000000000002</v>
      </c>
      <c r="G479" s="184">
        <v>0.34960000000000002</v>
      </c>
      <c r="H479" s="184">
        <v>2.2440000000000002</v>
      </c>
      <c r="I479" s="184">
        <v>3.4525000000000001</v>
      </c>
      <c r="J479" s="184">
        <v>1.5378000000000001</v>
      </c>
      <c r="K479" s="184">
        <v>8.5655999999999999</v>
      </c>
      <c r="L479" s="184">
        <v>37.933900000000001</v>
      </c>
      <c r="M479" s="184">
        <v>51.878799999999998</v>
      </c>
      <c r="N479" s="184">
        <v>74.362899999999996</v>
      </c>
      <c r="O479" s="184">
        <v>10.5242</v>
      </c>
      <c r="P479" s="184">
        <v>15.151</v>
      </c>
      <c r="Q479" s="184">
        <v>13.347200000000001</v>
      </c>
      <c r="R479" s="184">
        <v>17.7882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44319</v>
      </c>
      <c r="E480" s="184">
        <v>69.081100000000006</v>
      </c>
      <c r="F480" s="184">
        <v>0.35499999999999998</v>
      </c>
      <c r="G480" s="184">
        <v>0.35499999999999998</v>
      </c>
      <c r="H480" s="184">
        <v>2.2574000000000001</v>
      </c>
      <c r="I480" s="184">
        <v>3.4799000000000002</v>
      </c>
      <c r="J480" s="184">
        <v>1.5991</v>
      </c>
      <c r="K480" s="184">
        <v>8.7652999999999999</v>
      </c>
      <c r="L480" s="184">
        <v>38.488799999999998</v>
      </c>
      <c r="M480" s="184">
        <v>52.894500000000001</v>
      </c>
      <c r="N480" s="184">
        <v>76.088899999999995</v>
      </c>
      <c r="O480" s="184">
        <v>11.436299999999999</v>
      </c>
      <c r="P480" s="184">
        <v>16.046199999999999</v>
      </c>
      <c r="Q480" s="184">
        <v>13.8756</v>
      </c>
      <c r="R480" s="184">
        <v>18.8735</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44319</v>
      </c>
      <c r="E481" s="184">
        <v>89.971400000000003</v>
      </c>
      <c r="F481" s="184">
        <v>0.64039999999999997</v>
      </c>
      <c r="G481" s="184">
        <v>0.64039999999999997</v>
      </c>
      <c r="H481" s="184">
        <v>1.7548999999999999</v>
      </c>
      <c r="I481" s="184">
        <v>2.3957000000000002</v>
      </c>
      <c r="J481" s="184">
        <v>0.42309999999999998</v>
      </c>
      <c r="K481" s="184">
        <v>5.8627000000000002</v>
      </c>
      <c r="L481" s="184">
        <v>28.2197</v>
      </c>
      <c r="M481" s="184">
        <v>31.569099999999999</v>
      </c>
      <c r="N481" s="184">
        <v>51.259500000000003</v>
      </c>
      <c r="O481" s="184">
        <v>11.1183</v>
      </c>
      <c r="P481" s="184">
        <v>14.2195</v>
      </c>
      <c r="Q481" s="184">
        <v>12.063700000000001</v>
      </c>
      <c r="R481" s="184">
        <v>15.3208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44319</v>
      </c>
      <c r="E482" s="184">
        <v>85.506699999999995</v>
      </c>
      <c r="F482" s="184">
        <v>0.63590000000000002</v>
      </c>
      <c r="G482" s="184">
        <v>0.63590000000000002</v>
      </c>
      <c r="H482" s="184">
        <v>1.7438</v>
      </c>
      <c r="I482" s="184">
        <v>2.3733</v>
      </c>
      <c r="J482" s="184">
        <v>0.37309999999999999</v>
      </c>
      <c r="K482" s="184">
        <v>5.7122000000000002</v>
      </c>
      <c r="L482" s="184">
        <v>27.854399999999998</v>
      </c>
      <c r="M482" s="184">
        <v>31.006399999999999</v>
      </c>
      <c r="N482" s="184">
        <v>50.3994</v>
      </c>
      <c r="O482" s="184">
        <v>10.4663</v>
      </c>
      <c r="P482" s="184">
        <v>13.528</v>
      </c>
      <c r="Q482" s="184">
        <v>14.3431</v>
      </c>
      <c r="R482" s="184">
        <v>14.6736</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0.60129285714285707</v>
      </c>
      <c r="G483" s="186">
        <v>0.60129285714285707</v>
      </c>
      <c r="H483" s="186">
        <v>1.9749428571428571</v>
      </c>
      <c r="I483" s="186">
        <v>2.9788071428571428</v>
      </c>
      <c r="J483" s="186">
        <v>0.74598571428571425</v>
      </c>
      <c r="K483" s="186">
        <v>5.6866499999999993</v>
      </c>
      <c r="L483" s="186">
        <v>30.412858333333329</v>
      </c>
      <c r="M483" s="186">
        <v>37.033333333333331</v>
      </c>
      <c r="N483" s="186">
        <v>56.233041666666658</v>
      </c>
      <c r="O483" s="186">
        <v>8.7481000000000009</v>
      </c>
      <c r="P483" s="186">
        <v>13.806429999999997</v>
      </c>
      <c r="Q483" s="186">
        <v>13.052678571428572</v>
      </c>
      <c r="R483" s="186">
        <v>15.535908333333332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0.56369999999999998</v>
      </c>
      <c r="G484" s="186">
        <v>0.56369999999999998</v>
      </c>
      <c r="H484" s="186">
        <v>1.8283499999999999</v>
      </c>
      <c r="I484" s="186">
        <v>3.0224000000000002</v>
      </c>
      <c r="J484" s="186">
        <v>0.37509999999999999</v>
      </c>
      <c r="K484" s="186">
        <v>5.7874499999999998</v>
      </c>
      <c r="L484" s="186">
        <v>28.581400000000002</v>
      </c>
      <c r="M484" s="186">
        <v>34.366550000000004</v>
      </c>
      <c r="N484" s="186">
        <v>50.912400000000005</v>
      </c>
      <c r="O484" s="186">
        <v>10.49525</v>
      </c>
      <c r="P484" s="186">
        <v>13.873750000000001</v>
      </c>
      <c r="Q484" s="186">
        <v>12.9809</v>
      </c>
      <c r="R484" s="186">
        <v>15.591049999999999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31"/>
      <c r="B485" s="127"/>
      <c r="C485" s="127"/>
      <c r="D485" s="127"/>
      <c r="E485" s="127"/>
      <c r="F485" s="132"/>
      <c r="G485" s="132"/>
      <c r="H485" s="132"/>
      <c r="I485" s="132"/>
      <c r="J485" s="132"/>
      <c r="K485" s="132"/>
      <c r="L485" s="132"/>
      <c r="M485" s="132"/>
      <c r="N485" s="132"/>
      <c r="O485" s="132"/>
      <c r="P485" s="132"/>
      <c r="Q485" s="132"/>
      <c r="R485" s="132"/>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44319</v>
      </c>
      <c r="E487" s="184">
        <v>36.389699999999998</v>
      </c>
      <c r="F487" s="184">
        <v>10.4405</v>
      </c>
      <c r="G487" s="184">
        <v>10.4405</v>
      </c>
      <c r="H487" s="184">
        <v>8.9566999999999997</v>
      </c>
      <c r="I487" s="184">
        <v>9.2390000000000008</v>
      </c>
      <c r="J487" s="184">
        <v>9.1850000000000005</v>
      </c>
      <c r="K487" s="184">
        <v>8.3732000000000006</v>
      </c>
      <c r="L487" s="184">
        <v>6.3158000000000003</v>
      </c>
      <c r="M487" s="184">
        <v>6.4138999999999999</v>
      </c>
      <c r="N487" s="184">
        <v>11.639200000000001</v>
      </c>
      <c r="O487" s="184">
        <v>5.9118000000000004</v>
      </c>
      <c r="P487" s="184">
        <v>6.0555000000000003</v>
      </c>
      <c r="Q487" s="184">
        <v>7.8125999999999998</v>
      </c>
      <c r="R487" s="184">
        <v>5.5777999999999999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44319</v>
      </c>
      <c r="E488" s="184">
        <v>24.043199999999999</v>
      </c>
      <c r="F488" s="184">
        <v>9.7743000000000002</v>
      </c>
      <c r="G488" s="184">
        <v>9.7743000000000002</v>
      </c>
      <c r="H488" s="184">
        <v>8.3193999999999999</v>
      </c>
      <c r="I488" s="184">
        <v>8.6710999999999991</v>
      </c>
      <c r="J488" s="184">
        <v>8.7354000000000003</v>
      </c>
      <c r="K488" s="184">
        <v>7.9126000000000003</v>
      </c>
      <c r="L488" s="184">
        <v>5.7655000000000003</v>
      </c>
      <c r="M488" s="184">
        <v>5.8293999999999997</v>
      </c>
      <c r="N488" s="184">
        <v>11.0143</v>
      </c>
      <c r="O488" s="184">
        <v>5.3174999999999999</v>
      </c>
      <c r="P488" s="184">
        <v>5.4526000000000003</v>
      </c>
      <c r="Q488" s="184">
        <v>7.5345000000000004</v>
      </c>
      <c r="R488" s="184">
        <v>4.9781000000000004</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44319</v>
      </c>
      <c r="E489" s="184">
        <v>34.762300000000003</v>
      </c>
      <c r="F489" s="184">
        <v>9.8078000000000003</v>
      </c>
      <c r="G489" s="184">
        <v>9.8078000000000003</v>
      </c>
      <c r="H489" s="184">
        <v>8.3382000000000005</v>
      </c>
      <c r="I489" s="184">
        <v>8.6761999999999997</v>
      </c>
      <c r="J489" s="184">
        <v>8.7421000000000006</v>
      </c>
      <c r="K489" s="184">
        <v>7.9236000000000004</v>
      </c>
      <c r="L489" s="184">
        <v>5.7781000000000002</v>
      </c>
      <c r="M489" s="184">
        <v>5.8410000000000002</v>
      </c>
      <c r="N489" s="184">
        <v>11.025</v>
      </c>
      <c r="O489" s="184">
        <v>5.3227000000000002</v>
      </c>
      <c r="P489" s="184">
        <v>5.4554999999999998</v>
      </c>
      <c r="Q489" s="184">
        <v>7.7906000000000004</v>
      </c>
      <c r="R489" s="184">
        <v>4.9851999999999999</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44319</v>
      </c>
      <c r="E490" s="184">
        <v>1.4522999999999999</v>
      </c>
      <c r="F490" s="184">
        <v>0</v>
      </c>
      <c r="G490" s="184">
        <v>0</v>
      </c>
      <c r="H490" s="184">
        <v>0</v>
      </c>
      <c r="I490" s="184">
        <v>0</v>
      </c>
      <c r="J490" s="184">
        <v>0</v>
      </c>
      <c r="K490" s="184">
        <v>0</v>
      </c>
      <c r="L490" s="184">
        <v>0</v>
      </c>
      <c r="M490" s="184">
        <v>0</v>
      </c>
      <c r="N490" s="184">
        <v>0</v>
      </c>
      <c r="O490" s="184"/>
      <c r="P490" s="184"/>
      <c r="Q490" s="184">
        <v>-17.324400000000001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44319</v>
      </c>
      <c r="E491" s="184">
        <v>0.96740000000000004</v>
      </c>
      <c r="F491" s="184">
        <v>0</v>
      </c>
      <c r="G491" s="184">
        <v>0</v>
      </c>
      <c r="H491" s="184">
        <v>0</v>
      </c>
      <c r="I491" s="184">
        <v>0</v>
      </c>
      <c r="J491" s="184">
        <v>0</v>
      </c>
      <c r="K491" s="184">
        <v>0</v>
      </c>
      <c r="L491" s="184">
        <v>0</v>
      </c>
      <c r="M491" s="184">
        <v>0</v>
      </c>
      <c r="N491" s="184">
        <v>0</v>
      </c>
      <c r="O491" s="184"/>
      <c r="P491" s="184"/>
      <c r="Q491" s="184">
        <v>-17.320699999999999</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44319</v>
      </c>
      <c r="E492" s="184">
        <v>1.3985000000000001</v>
      </c>
      <c r="F492" s="184">
        <v>0</v>
      </c>
      <c r="G492" s="184">
        <v>0</v>
      </c>
      <c r="H492" s="184">
        <v>0</v>
      </c>
      <c r="I492" s="184">
        <v>0</v>
      </c>
      <c r="J492" s="184">
        <v>0</v>
      </c>
      <c r="K492" s="184">
        <v>0</v>
      </c>
      <c r="L492" s="184">
        <v>0</v>
      </c>
      <c r="M492" s="184">
        <v>0</v>
      </c>
      <c r="N492" s="184">
        <v>0</v>
      </c>
      <c r="O492" s="184"/>
      <c r="P492" s="184"/>
      <c r="Q492" s="184">
        <v>-17.322299999999998</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44319</v>
      </c>
      <c r="E493" s="184">
        <v>25.096699999999998</v>
      </c>
      <c r="F493" s="184">
        <v>20.200800000000001</v>
      </c>
      <c r="G493" s="184">
        <v>20.200800000000001</v>
      </c>
      <c r="H493" s="184">
        <v>12.4124</v>
      </c>
      <c r="I493" s="184">
        <v>12.158899999999999</v>
      </c>
      <c r="J493" s="184">
        <v>12.7363</v>
      </c>
      <c r="K493" s="184">
        <v>8.3111999999999995</v>
      </c>
      <c r="L493" s="184">
        <v>3.0133999999999999</v>
      </c>
      <c r="M493" s="184">
        <v>3.8136000000000001</v>
      </c>
      <c r="N493" s="184">
        <v>9.2025000000000006</v>
      </c>
      <c r="O493" s="184">
        <v>10.4465</v>
      </c>
      <c r="P493" s="184">
        <v>9.3251000000000008</v>
      </c>
      <c r="Q493" s="184">
        <v>9.6342999999999996</v>
      </c>
      <c r="R493" s="184">
        <v>11.298500000000001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44319</v>
      </c>
      <c r="E494" s="184">
        <v>23.1904</v>
      </c>
      <c r="F494" s="184">
        <v>19.811199999999999</v>
      </c>
      <c r="G494" s="184">
        <v>19.811199999999999</v>
      </c>
      <c r="H494" s="184">
        <v>11.9894</v>
      </c>
      <c r="I494" s="184">
        <v>11.7447</v>
      </c>
      <c r="J494" s="184">
        <v>12.3413</v>
      </c>
      <c r="K494" s="184">
        <v>7.9077999999999999</v>
      </c>
      <c r="L494" s="184">
        <v>2.5992000000000002</v>
      </c>
      <c r="M494" s="184">
        <v>3.3896000000000002</v>
      </c>
      <c r="N494" s="184">
        <v>8.7525999999999993</v>
      </c>
      <c r="O494" s="184">
        <v>9.7623999999999995</v>
      </c>
      <c r="P494" s="184">
        <v>8.5299999999999994</v>
      </c>
      <c r="Q494" s="184">
        <v>8.7529000000000003</v>
      </c>
      <c r="R494" s="184">
        <v>10.722300000000001</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44319</v>
      </c>
      <c r="E495" s="184">
        <v>18.3996</v>
      </c>
      <c r="F495" s="184">
        <v>6.9470999999999998</v>
      </c>
      <c r="G495" s="184">
        <v>6.9470999999999998</v>
      </c>
      <c r="H495" s="184">
        <v>9.6815999999999995</v>
      </c>
      <c r="I495" s="184">
        <v>14.920400000000001</v>
      </c>
      <c r="J495" s="184">
        <v>9.2683</v>
      </c>
      <c r="K495" s="184">
        <v>3.1217999999999999</v>
      </c>
      <c r="L495" s="184">
        <v>7.6087999999999996</v>
      </c>
      <c r="M495" s="184">
        <v>6.2363999999999997</v>
      </c>
      <c r="N495" s="184">
        <v>5.8882000000000003</v>
      </c>
      <c r="O495" s="184">
        <v>4.0853000000000002</v>
      </c>
      <c r="P495" s="184">
        <v>5.4322999999999997</v>
      </c>
      <c r="Q495" s="184">
        <v>7.1355000000000004</v>
      </c>
      <c r="R495" s="184">
        <v>3.1474000000000002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44319</v>
      </c>
      <c r="E496" s="184">
        <v>19.444700000000001</v>
      </c>
      <c r="F496" s="184">
        <v>7.2625000000000002</v>
      </c>
      <c r="G496" s="184">
        <v>7.2625000000000002</v>
      </c>
      <c r="H496" s="184">
        <v>9.9946999999999999</v>
      </c>
      <c r="I496" s="184">
        <v>15.239599999999999</v>
      </c>
      <c r="J496" s="184">
        <v>9.5815999999999999</v>
      </c>
      <c r="K496" s="184">
        <v>3.4498000000000002</v>
      </c>
      <c r="L496" s="184">
        <v>7.95</v>
      </c>
      <c r="M496" s="184">
        <v>6.5793999999999997</v>
      </c>
      <c r="N496" s="184">
        <v>6.2382</v>
      </c>
      <c r="O496" s="184">
        <v>4.5133999999999999</v>
      </c>
      <c r="P496" s="184">
        <v>5.9659000000000004</v>
      </c>
      <c r="Q496" s="184">
        <v>7.6311999999999998</v>
      </c>
      <c r="R496" s="184">
        <v>3.5287999999999999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44319</v>
      </c>
      <c r="E497" s="184">
        <v>36.168500000000002</v>
      </c>
      <c r="F497" s="184">
        <v>8.3818000000000001</v>
      </c>
      <c r="G497" s="184">
        <v>8.3818000000000001</v>
      </c>
      <c r="H497" s="184">
        <v>1.6152</v>
      </c>
      <c r="I497" s="184">
        <v>13.7026</v>
      </c>
      <c r="J497" s="184">
        <v>9.7331000000000003</v>
      </c>
      <c r="K497" s="184">
        <v>5.0435999999999996</v>
      </c>
      <c r="L497" s="184">
        <v>1.2759</v>
      </c>
      <c r="M497" s="184">
        <v>2.1919</v>
      </c>
      <c r="N497" s="184">
        <v>3.9357000000000002</v>
      </c>
      <c r="O497" s="184">
        <v>7.0221</v>
      </c>
      <c r="P497" s="184">
        <v>6.992</v>
      </c>
      <c r="Q497" s="184">
        <v>8.0427</v>
      </c>
      <c r="R497" s="184">
        <v>7.3003</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44319</v>
      </c>
      <c r="E498" s="184">
        <v>38.577800000000003</v>
      </c>
      <c r="F498" s="184">
        <v>9.7215000000000007</v>
      </c>
      <c r="G498" s="184">
        <v>9.7215000000000007</v>
      </c>
      <c r="H498" s="184">
        <v>2.9346999999999999</v>
      </c>
      <c r="I498" s="184">
        <v>15.0352</v>
      </c>
      <c r="J498" s="184">
        <v>11.0677</v>
      </c>
      <c r="K498" s="184">
        <v>6.3970000000000002</v>
      </c>
      <c r="L498" s="184">
        <v>2.5348000000000002</v>
      </c>
      <c r="M498" s="184">
        <v>3.4175</v>
      </c>
      <c r="N498" s="184">
        <v>5.1374000000000004</v>
      </c>
      <c r="O498" s="184">
        <v>8.1026000000000007</v>
      </c>
      <c r="P498" s="184">
        <v>8.0010999999999992</v>
      </c>
      <c r="Q498" s="184">
        <v>8.7353000000000005</v>
      </c>
      <c r="R498" s="184">
        <v>8.3879999999999999</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44319</v>
      </c>
      <c r="E499" s="184">
        <v>25.272200000000002</v>
      </c>
      <c r="F499" s="184">
        <v>9.2021999999999995</v>
      </c>
      <c r="G499" s="184">
        <v>9.2021999999999995</v>
      </c>
      <c r="H499" s="184">
        <v>2.4358</v>
      </c>
      <c r="I499" s="184">
        <v>14.5441</v>
      </c>
      <c r="J499" s="184">
        <v>10.5778</v>
      </c>
      <c r="K499" s="184">
        <v>5.8897000000000004</v>
      </c>
      <c r="L499" s="184">
        <v>2.0228999999999999</v>
      </c>
      <c r="M499" s="184">
        <v>2.8959999999999999</v>
      </c>
      <c r="N499" s="184">
        <v>4.5887000000000002</v>
      </c>
      <c r="O499" s="184">
        <v>7.6022999999999996</v>
      </c>
      <c r="P499" s="184">
        <v>7.5556999999999999</v>
      </c>
      <c r="Q499" s="184">
        <v>7.8789999999999996</v>
      </c>
      <c r="R499" s="184">
        <v>7.8639999999999999</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44319</v>
      </c>
      <c r="E500" s="184">
        <v>25.223500000000001</v>
      </c>
      <c r="F500" s="184">
        <v>3.1844000000000001</v>
      </c>
      <c r="G500" s="184">
        <v>3.1844000000000001</v>
      </c>
      <c r="H500" s="184">
        <v>5.4218000000000002</v>
      </c>
      <c r="I500" s="184">
        <v>6.6319999999999997</v>
      </c>
      <c r="J500" s="184">
        <v>2.9238</v>
      </c>
      <c r="K500" s="184">
        <v>1.9292</v>
      </c>
      <c r="L500" s="184">
        <v>1.8109999999999999</v>
      </c>
      <c r="M500" s="184">
        <v>2.4813999999999998</v>
      </c>
      <c r="N500" s="184">
        <v>5.4635999999999996</v>
      </c>
      <c r="O500" s="184">
        <v>8.2460000000000004</v>
      </c>
      <c r="P500" s="184">
        <v>8.0348000000000006</v>
      </c>
      <c r="Q500" s="184">
        <v>8.7152999999999992</v>
      </c>
      <c r="R500" s="184">
        <v>8.9344000000000001</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44319</v>
      </c>
      <c r="E501" s="184">
        <v>23.926400000000001</v>
      </c>
      <c r="F501" s="184">
        <v>2.1869999999999998</v>
      </c>
      <c r="G501" s="184">
        <v>2.1869999999999998</v>
      </c>
      <c r="H501" s="184">
        <v>4.4496000000000002</v>
      </c>
      <c r="I501" s="184">
        <v>5.6456999999999997</v>
      </c>
      <c r="J501" s="184">
        <v>1.8847</v>
      </c>
      <c r="K501" s="184">
        <v>0.90869999999999995</v>
      </c>
      <c r="L501" s="184">
        <v>0.82679999999999998</v>
      </c>
      <c r="M501" s="184">
        <v>1.534</v>
      </c>
      <c r="N501" s="184">
        <v>4.5049000000000001</v>
      </c>
      <c r="O501" s="184">
        <v>7.3310000000000004</v>
      </c>
      <c r="P501" s="184">
        <v>7.2191000000000001</v>
      </c>
      <c r="Q501" s="184">
        <v>7.5819999999999999</v>
      </c>
      <c r="R501" s="184">
        <v>8.0013000000000005</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44319</v>
      </c>
      <c r="E502" s="184">
        <v>2726.7860999999998</v>
      </c>
      <c r="F502" s="184">
        <v>14.8781</v>
      </c>
      <c r="G502" s="184">
        <v>14.8781</v>
      </c>
      <c r="H502" s="184">
        <v>14.4437</v>
      </c>
      <c r="I502" s="184">
        <v>19.27</v>
      </c>
      <c r="J502" s="184">
        <v>12.678100000000001</v>
      </c>
      <c r="K502" s="184">
        <v>6.0106999999999999</v>
      </c>
      <c r="L502" s="184">
        <v>2.4308999999999998</v>
      </c>
      <c r="M502" s="184">
        <v>3.1318999999999999</v>
      </c>
      <c r="N502" s="184">
        <v>6.1649000000000003</v>
      </c>
      <c r="O502" s="184">
        <v>10.1242</v>
      </c>
      <c r="P502" s="184">
        <v>8.4921000000000006</v>
      </c>
      <c r="Q502" s="184">
        <v>8.9487000000000005</v>
      </c>
      <c r="R502" s="184">
        <v>10.770300000000001</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44319</v>
      </c>
      <c r="E503" s="184">
        <v>2628.5763000000002</v>
      </c>
      <c r="F503" s="184">
        <v>14.2575</v>
      </c>
      <c r="G503" s="184">
        <v>14.2575</v>
      </c>
      <c r="H503" s="184">
        <v>13.8134</v>
      </c>
      <c r="I503" s="184">
        <v>18.6311</v>
      </c>
      <c r="J503" s="184">
        <v>12.0334</v>
      </c>
      <c r="K503" s="184">
        <v>5.3521000000000001</v>
      </c>
      <c r="L503" s="184">
        <v>1.7593000000000001</v>
      </c>
      <c r="M503" s="184">
        <v>2.4662000000000002</v>
      </c>
      <c r="N503" s="184">
        <v>5.4861000000000004</v>
      </c>
      <c r="O503" s="184">
        <v>9.4784000000000006</v>
      </c>
      <c r="P503" s="184">
        <v>7.9585999999999997</v>
      </c>
      <c r="Q503" s="184">
        <v>7.1498999999999997</v>
      </c>
      <c r="R503" s="184">
        <v>10.065300000000001</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44319</v>
      </c>
      <c r="E504" s="184">
        <v>71.997200000000007</v>
      </c>
      <c r="F504" s="184">
        <v>10.7402</v>
      </c>
      <c r="G504" s="184">
        <v>10.7402</v>
      </c>
      <c r="H504" s="184">
        <v>18.643000000000001</v>
      </c>
      <c r="I504" s="184">
        <v>22.970600000000001</v>
      </c>
      <c r="J504" s="184">
        <v>22.2761</v>
      </c>
      <c r="K504" s="184">
        <v>19.6586</v>
      </c>
      <c r="L504" s="184">
        <v>18.1325</v>
      </c>
      <c r="M504" s="184">
        <v>12.623900000000001</v>
      </c>
      <c r="N504" s="184">
        <v>10.6652</v>
      </c>
      <c r="O504" s="184">
        <v>5.4814999999999996</v>
      </c>
      <c r="P504" s="184">
        <v>6.9177</v>
      </c>
      <c r="Q504" s="184">
        <v>8.5071999999999992</v>
      </c>
      <c r="R504" s="184">
        <v>3.9318</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44319</v>
      </c>
      <c r="E505" s="184">
        <v>76.963399999999993</v>
      </c>
      <c r="F505" s="184">
        <v>10.743399999999999</v>
      </c>
      <c r="G505" s="184">
        <v>10.743399999999999</v>
      </c>
      <c r="H505" s="184">
        <v>18.650400000000001</v>
      </c>
      <c r="I505" s="184">
        <v>22.971499999999999</v>
      </c>
      <c r="J505" s="184">
        <v>22.276900000000001</v>
      </c>
      <c r="K505" s="184">
        <v>20.0061</v>
      </c>
      <c r="L505" s="184">
        <v>18.754200000000001</v>
      </c>
      <c r="M505" s="184">
        <v>13.334099999999999</v>
      </c>
      <c r="N505" s="184">
        <v>11.4283</v>
      </c>
      <c r="O505" s="184">
        <v>6.3612000000000002</v>
      </c>
      <c r="P505" s="184">
        <v>7.8353999999999999</v>
      </c>
      <c r="Q505" s="184">
        <v>8.5000999999999998</v>
      </c>
      <c r="R505" s="184">
        <v>4.7392000000000003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44319</v>
      </c>
      <c r="E512" s="184">
        <v>68.128</v>
      </c>
      <c r="F512" s="184">
        <v>12.4602</v>
      </c>
      <c r="G512" s="184">
        <v>12.4602</v>
      </c>
      <c r="H512" s="184">
        <v>5.9996999999999998</v>
      </c>
      <c r="I512" s="184">
        <v>8.6234999999999999</v>
      </c>
      <c r="J512" s="184">
        <v>6.4863999999999997</v>
      </c>
      <c r="K512" s="184">
        <v>2.4093</v>
      </c>
      <c r="L512" s="184">
        <v>2.5070999999999999</v>
      </c>
      <c r="M512" s="184">
        <v>3.5104000000000002</v>
      </c>
      <c r="N512" s="184">
        <v>7.3849999999999998</v>
      </c>
      <c r="O512" s="184">
        <v>5.3555000000000001</v>
      </c>
      <c r="P512" s="184">
        <v>5.7266000000000004</v>
      </c>
      <c r="Q512" s="184">
        <v>8.3124000000000002</v>
      </c>
      <c r="R512" s="184">
        <v>7.3916000000000004</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44319</v>
      </c>
      <c r="E513" s="184">
        <v>72.348200000000006</v>
      </c>
      <c r="F513" s="184">
        <v>12.878500000000001</v>
      </c>
      <c r="G513" s="184">
        <v>12.878500000000001</v>
      </c>
      <c r="H513" s="184">
        <v>6.4150999999999998</v>
      </c>
      <c r="I513" s="184">
        <v>8.7645</v>
      </c>
      <c r="J513" s="184">
        <v>6.6333000000000002</v>
      </c>
      <c r="K513" s="184">
        <v>2.7437</v>
      </c>
      <c r="L513" s="184">
        <v>2.9922</v>
      </c>
      <c r="M513" s="184">
        <v>4.0498000000000003</v>
      </c>
      <c r="N513" s="184">
        <v>7.9702999999999999</v>
      </c>
      <c r="O513" s="184">
        <v>6.0235000000000003</v>
      </c>
      <c r="P513" s="184">
        <v>6.4067999999999996</v>
      </c>
      <c r="Q513" s="184">
        <v>7.8672000000000004</v>
      </c>
      <c r="R513" s="184">
        <v>8.0975999999999999</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44319</v>
      </c>
      <c r="E514" s="184">
        <v>68.128</v>
      </c>
      <c r="F514" s="184">
        <v>12.4602</v>
      </c>
      <c r="G514" s="184">
        <v>12.4602</v>
      </c>
      <c r="H514" s="184">
        <v>5.9996999999999998</v>
      </c>
      <c r="I514" s="184">
        <v>8.6234999999999999</v>
      </c>
      <c r="J514" s="184">
        <v>6.4863999999999997</v>
      </c>
      <c r="K514" s="184">
        <v>2.4093</v>
      </c>
      <c r="L514" s="184">
        <v>2.5070999999999999</v>
      </c>
      <c r="M514" s="184">
        <v>3.5104000000000002</v>
      </c>
      <c r="N514" s="184">
        <v>7.3849999999999998</v>
      </c>
      <c r="O514" s="184">
        <v>5.3555000000000001</v>
      </c>
      <c r="P514" s="184">
        <v>5.7266000000000004</v>
      </c>
      <c r="Q514" s="184">
        <v>8.3124000000000002</v>
      </c>
      <c r="R514" s="184">
        <v>7.3916000000000004</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44319</v>
      </c>
      <c r="E515" s="184">
        <v>68.128</v>
      </c>
      <c r="F515" s="184">
        <v>12.4602</v>
      </c>
      <c r="G515" s="184">
        <v>12.4602</v>
      </c>
      <c r="H515" s="184">
        <v>5.9996999999999998</v>
      </c>
      <c r="I515" s="184">
        <v>8.6234999999999999</v>
      </c>
      <c r="J515" s="184">
        <v>6.4863999999999997</v>
      </c>
      <c r="K515" s="184">
        <v>2.4093</v>
      </c>
      <c r="L515" s="184">
        <v>2.5070999999999999</v>
      </c>
      <c r="M515" s="184">
        <v>3.5104000000000002</v>
      </c>
      <c r="N515" s="184">
        <v>7.3849999999999998</v>
      </c>
      <c r="O515" s="184">
        <v>5.3555000000000001</v>
      </c>
      <c r="P515" s="184">
        <v>5.7266000000000004</v>
      </c>
      <c r="Q515" s="184">
        <v>8.3124000000000002</v>
      </c>
      <c r="R515" s="184">
        <v>7.3916000000000004</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44319</v>
      </c>
      <c r="E516" s="184">
        <v>28.317</v>
      </c>
      <c r="F516" s="184">
        <v>10.0623</v>
      </c>
      <c r="G516" s="184">
        <v>10.0623</v>
      </c>
      <c r="H516" s="184">
        <v>11.386200000000001</v>
      </c>
      <c r="I516" s="184">
        <v>16.7532</v>
      </c>
      <c r="J516" s="184">
        <v>9.8598999999999997</v>
      </c>
      <c r="K516" s="184">
        <v>3.3332999999999999</v>
      </c>
      <c r="L516" s="184">
        <v>1.5435000000000001</v>
      </c>
      <c r="M516" s="184">
        <v>2.1360999999999999</v>
      </c>
      <c r="N516" s="184">
        <v>5.2176999999999998</v>
      </c>
      <c r="O516" s="184">
        <v>7.931</v>
      </c>
      <c r="P516" s="184">
        <v>6.734</v>
      </c>
      <c r="Q516" s="184">
        <v>7.9622999999999999</v>
      </c>
      <c r="R516" s="184">
        <v>8.1692999999999998</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44319</v>
      </c>
      <c r="E517" s="184">
        <v>30.183700000000002</v>
      </c>
      <c r="F517" s="184">
        <v>10.8527</v>
      </c>
      <c r="G517" s="184">
        <v>10.8527</v>
      </c>
      <c r="H517" s="184">
        <v>12.172800000000001</v>
      </c>
      <c r="I517" s="184">
        <v>17.547999999999998</v>
      </c>
      <c r="J517" s="184">
        <v>10.655200000000001</v>
      </c>
      <c r="K517" s="184">
        <v>4.1295999999999999</v>
      </c>
      <c r="L517" s="184">
        <v>2.3384</v>
      </c>
      <c r="M517" s="184">
        <v>2.9369999999999998</v>
      </c>
      <c r="N517" s="184">
        <v>6.0460000000000003</v>
      </c>
      <c r="O517" s="184">
        <v>8.7634000000000007</v>
      </c>
      <c r="P517" s="184">
        <v>7.5479000000000003</v>
      </c>
      <c r="Q517" s="184">
        <v>7.8513999999999999</v>
      </c>
      <c r="R517" s="184">
        <v>9.0147999999999993</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44319</v>
      </c>
      <c r="E518" s="184">
        <v>27.2379</v>
      </c>
      <c r="F518" s="184">
        <v>9.7902000000000005</v>
      </c>
      <c r="G518" s="184">
        <v>9.7902000000000005</v>
      </c>
      <c r="H518" s="184">
        <v>11.126899999999999</v>
      </c>
      <c r="I518" s="184">
        <v>16.5002</v>
      </c>
      <c r="J518" s="184">
        <v>9.6092999999999993</v>
      </c>
      <c r="K518" s="184">
        <v>3.0871</v>
      </c>
      <c r="L518" s="184">
        <v>1.2972999999999999</v>
      </c>
      <c r="M518" s="184">
        <v>1.8871</v>
      </c>
      <c r="N518" s="184">
        <v>4.9599000000000002</v>
      </c>
      <c r="O518" s="184">
        <v>7.6665999999999999</v>
      </c>
      <c r="P518" s="184">
        <v>6.4695</v>
      </c>
      <c r="Q518" s="184">
        <v>7.6539999999999999</v>
      </c>
      <c r="R518" s="184">
        <v>7.9078999999999997</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44319</v>
      </c>
      <c r="E519" s="184">
        <v>28.201899999999998</v>
      </c>
      <c r="F519" s="184">
        <v>10.016999999999999</v>
      </c>
      <c r="G519" s="184">
        <v>10.016999999999999</v>
      </c>
      <c r="H519" s="184">
        <v>11.5442</v>
      </c>
      <c r="I519" s="184">
        <v>14.6607</v>
      </c>
      <c r="J519" s="184">
        <v>9.9643999999999995</v>
      </c>
      <c r="K519" s="184">
        <v>6.8122999999999996</v>
      </c>
      <c r="L519" s="184">
        <v>5.0899000000000001</v>
      </c>
      <c r="M519" s="184">
        <v>5.6894</v>
      </c>
      <c r="N519" s="184">
        <v>9.3267000000000007</v>
      </c>
      <c r="O519" s="184">
        <v>9.2739999999999991</v>
      </c>
      <c r="P519" s="184">
        <v>9.1929999999999996</v>
      </c>
      <c r="Q519" s="184">
        <v>9.6179000000000006</v>
      </c>
      <c r="R519" s="184">
        <v>10.3688</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44319</v>
      </c>
      <c r="E520" s="184">
        <v>29.547000000000001</v>
      </c>
      <c r="F520" s="184">
        <v>10.8393</v>
      </c>
      <c r="G520" s="184">
        <v>10.8393</v>
      </c>
      <c r="H520" s="184">
        <v>12.347099999999999</v>
      </c>
      <c r="I520" s="184">
        <v>15.4621</v>
      </c>
      <c r="J520" s="184">
        <v>10.757300000000001</v>
      </c>
      <c r="K520" s="184">
        <v>7.6146000000000003</v>
      </c>
      <c r="L520" s="184">
        <v>5.8855000000000004</v>
      </c>
      <c r="M520" s="184">
        <v>6.4806999999999997</v>
      </c>
      <c r="N520" s="184">
        <v>10.1244</v>
      </c>
      <c r="O520" s="184">
        <v>10.041499999999999</v>
      </c>
      <c r="P520" s="184">
        <v>9.9671000000000003</v>
      </c>
      <c r="Q520" s="184">
        <v>10.8407</v>
      </c>
      <c r="R520" s="184">
        <v>11.134499999999999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44319</v>
      </c>
      <c r="E521" s="184">
        <v>17.356300000000001</v>
      </c>
      <c r="F521" s="184">
        <v>16.776900000000001</v>
      </c>
      <c r="G521" s="184">
        <v>16.776900000000001</v>
      </c>
      <c r="H521" s="184">
        <v>5.9250999999999996</v>
      </c>
      <c r="I521" s="184">
        <v>13.787000000000001</v>
      </c>
      <c r="J521" s="184">
        <v>10.823700000000001</v>
      </c>
      <c r="K521" s="184">
        <v>4.7374000000000001</v>
      </c>
      <c r="L521" s="184">
        <v>4.9093999999999998</v>
      </c>
      <c r="M521" s="184">
        <v>4.7544000000000004</v>
      </c>
      <c r="N521" s="184">
        <v>8.7510999999999992</v>
      </c>
      <c r="O521" s="184">
        <v>7.0457999999999998</v>
      </c>
      <c r="P521" s="184">
        <v>5.7435</v>
      </c>
      <c r="Q521" s="184">
        <v>6.1745000000000001</v>
      </c>
      <c r="R521" s="184">
        <v>6.8583999999999996</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44319</v>
      </c>
      <c r="E522" s="184">
        <v>18.5684</v>
      </c>
      <c r="F522" s="184">
        <v>17.4543</v>
      </c>
      <c r="G522" s="184">
        <v>17.4543</v>
      </c>
      <c r="H522" s="184">
        <v>6.6638000000000002</v>
      </c>
      <c r="I522" s="184">
        <v>14.5426</v>
      </c>
      <c r="J522" s="184">
        <v>11.5807</v>
      </c>
      <c r="K522" s="184">
        <v>5.4744999999999999</v>
      </c>
      <c r="L522" s="184">
        <v>5.6515000000000004</v>
      </c>
      <c r="M522" s="184">
        <v>5.5259999999999998</v>
      </c>
      <c r="N522" s="184">
        <v>9.5729000000000006</v>
      </c>
      <c r="O522" s="184">
        <v>8.0395000000000003</v>
      </c>
      <c r="P522" s="184">
        <v>6.8795000000000002</v>
      </c>
      <c r="Q522" s="184">
        <v>6.6656000000000004</v>
      </c>
      <c r="R522" s="184">
        <v>7.6837999999999997</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44319</v>
      </c>
      <c r="E523" s="184">
        <v>29.156400000000001</v>
      </c>
      <c r="F523" s="184">
        <v>7.7664999999999997</v>
      </c>
      <c r="G523" s="184">
        <v>7.7664999999999997</v>
      </c>
      <c r="H523" s="184">
        <v>3.5434000000000001</v>
      </c>
      <c r="I523" s="184">
        <v>16.467099999999999</v>
      </c>
      <c r="J523" s="184">
        <v>12.821099999999999</v>
      </c>
      <c r="K523" s="184">
        <v>4.0685000000000002</v>
      </c>
      <c r="L523" s="184">
        <v>2.0554999999999999</v>
      </c>
      <c r="M523" s="184">
        <v>2.8603000000000001</v>
      </c>
      <c r="N523" s="184">
        <v>6.8459000000000003</v>
      </c>
      <c r="O523" s="184">
        <v>10.7447</v>
      </c>
      <c r="P523" s="184">
        <v>9.4931000000000001</v>
      </c>
      <c r="Q523" s="184">
        <v>9.5228000000000002</v>
      </c>
      <c r="R523" s="184">
        <v>11.4626</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44319</v>
      </c>
      <c r="E524" s="184">
        <v>27.193000000000001</v>
      </c>
      <c r="F524" s="184">
        <v>6.8941999999999997</v>
      </c>
      <c r="G524" s="184">
        <v>6.8941999999999997</v>
      </c>
      <c r="H524" s="184">
        <v>2.6475</v>
      </c>
      <c r="I524" s="184">
        <v>15.5764</v>
      </c>
      <c r="J524" s="184">
        <v>11.901999999999999</v>
      </c>
      <c r="K524" s="184">
        <v>3.0968</v>
      </c>
      <c r="L524" s="184">
        <v>1.1343000000000001</v>
      </c>
      <c r="M524" s="184">
        <v>1.9686999999999999</v>
      </c>
      <c r="N524" s="184">
        <v>5.9420000000000002</v>
      </c>
      <c r="O524" s="184">
        <v>9.8942999999999994</v>
      </c>
      <c r="P524" s="184">
        <v>8.6321999999999992</v>
      </c>
      <c r="Q524" s="184">
        <v>8.3826000000000001</v>
      </c>
      <c r="R524" s="184">
        <v>10.5723</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44319</v>
      </c>
      <c r="E525" s="184">
        <v>17.7776</v>
      </c>
      <c r="F525" s="184">
        <v>20.291499999999999</v>
      </c>
      <c r="G525" s="184">
        <v>20.291499999999999</v>
      </c>
      <c r="H525" s="184">
        <v>16.654199999999999</v>
      </c>
      <c r="I525" s="184">
        <v>21.767600000000002</v>
      </c>
      <c r="J525" s="184">
        <v>13.0815</v>
      </c>
      <c r="K525" s="184">
        <v>8.2890999999999995</v>
      </c>
      <c r="L525" s="184">
        <v>6.1509</v>
      </c>
      <c r="M525" s="184">
        <v>6.5652999999999997</v>
      </c>
      <c r="N525" s="184">
        <v>8.1332000000000004</v>
      </c>
      <c r="O525" s="184">
        <v>7.6494</v>
      </c>
      <c r="P525" s="184">
        <v>7.4733000000000001</v>
      </c>
      <c r="Q525" s="184">
        <v>7.5915999999999997</v>
      </c>
      <c r="R525" s="184">
        <v>7.8676000000000004</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44319</v>
      </c>
      <c r="E526" s="184">
        <v>17.027100000000001</v>
      </c>
      <c r="F526" s="184">
        <v>20.040299999999998</v>
      </c>
      <c r="G526" s="184">
        <v>20.040299999999998</v>
      </c>
      <c r="H526" s="184">
        <v>16.404399999999999</v>
      </c>
      <c r="I526" s="184">
        <v>21.505199999999999</v>
      </c>
      <c r="J526" s="184">
        <v>12.827</v>
      </c>
      <c r="K526" s="184">
        <v>7.9100999999999999</v>
      </c>
      <c r="L526" s="184">
        <v>5.7005999999999997</v>
      </c>
      <c r="M526" s="184">
        <v>6.0849000000000002</v>
      </c>
      <c r="N526" s="184">
        <v>7.5888999999999998</v>
      </c>
      <c r="O526" s="184">
        <v>7.0049000000000001</v>
      </c>
      <c r="P526" s="184">
        <v>6.8567</v>
      </c>
      <c r="Q526" s="184">
        <v>7.0030000000000001</v>
      </c>
      <c r="R526" s="184">
        <v>7.2480000000000002</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44319</v>
      </c>
      <c r="E527" s="184">
        <v>1204.9617000000001</v>
      </c>
      <c r="F527" s="184">
        <v>6.2603999999999997</v>
      </c>
      <c r="G527" s="184">
        <v>6.2603999999999997</v>
      </c>
      <c r="H527" s="184">
        <v>8.5540000000000003</v>
      </c>
      <c r="I527" s="184">
        <v>9.7545000000000002</v>
      </c>
      <c r="J527" s="184">
        <v>8.6539999999999999</v>
      </c>
      <c r="K527" s="184">
        <v>5.6456</v>
      </c>
      <c r="L527" s="184">
        <v>4.5824999999999996</v>
      </c>
      <c r="M527" s="184">
        <v>5.0201000000000002</v>
      </c>
      <c r="N527" s="184">
        <v>5.8139000000000003</v>
      </c>
      <c r="O527" s="184"/>
      <c r="P527" s="184"/>
      <c r="Q527" s="184">
        <v>8.0306999999999995</v>
      </c>
      <c r="R527" s="184">
        <v>7.8514999999999997</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44319</v>
      </c>
      <c r="E528" s="184">
        <v>1190.0265999999999</v>
      </c>
      <c r="F528" s="184">
        <v>5.7474999999999996</v>
      </c>
      <c r="G528" s="184">
        <v>5.7474999999999996</v>
      </c>
      <c r="H528" s="184">
        <v>8.0381999999999998</v>
      </c>
      <c r="I528" s="184">
        <v>9.2431000000000001</v>
      </c>
      <c r="J528" s="184">
        <v>8.1285000000000007</v>
      </c>
      <c r="K528" s="184">
        <v>5.1212999999999997</v>
      </c>
      <c r="L528" s="184">
        <v>4.0571999999999999</v>
      </c>
      <c r="M528" s="184">
        <v>4.4831000000000003</v>
      </c>
      <c r="N528" s="184">
        <v>5.2653999999999996</v>
      </c>
      <c r="O528" s="184"/>
      <c r="P528" s="184"/>
      <c r="Q528" s="184">
        <v>7.4740000000000002</v>
      </c>
      <c r="R528" s="184">
        <v>7.2967000000000004</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44319</v>
      </c>
      <c r="E529" s="184">
        <v>34.101999999999997</v>
      </c>
      <c r="F529" s="184">
        <v>7.6397000000000004</v>
      </c>
      <c r="G529" s="184">
        <v>7.6397000000000004</v>
      </c>
      <c r="H529" s="184">
        <v>8.8068000000000008</v>
      </c>
      <c r="I529" s="184">
        <v>14.328799999999999</v>
      </c>
      <c r="J529" s="184">
        <v>10.5829</v>
      </c>
      <c r="K529" s="184">
        <v>6.3949999999999996</v>
      </c>
      <c r="L529" s="184">
        <v>3.9952000000000001</v>
      </c>
      <c r="M529" s="184">
        <v>4.3188000000000004</v>
      </c>
      <c r="N529" s="184">
        <v>7.4644000000000004</v>
      </c>
      <c r="O529" s="184">
        <v>7.0824999999999996</v>
      </c>
      <c r="P529" s="184">
        <v>7.5842999999999998</v>
      </c>
      <c r="Q529" s="184">
        <v>8.2255000000000003</v>
      </c>
      <c r="R529" s="184">
        <v>6.6917999999999997</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44319</v>
      </c>
      <c r="E530" s="184">
        <v>32.564500000000002</v>
      </c>
      <c r="F530" s="184">
        <v>6.9532999999999996</v>
      </c>
      <c r="G530" s="184">
        <v>6.9532999999999996</v>
      </c>
      <c r="H530" s="184">
        <v>8.0825999999999993</v>
      </c>
      <c r="I530" s="184">
        <v>13.5928</v>
      </c>
      <c r="J530" s="184">
        <v>9.8484999999999996</v>
      </c>
      <c r="K530" s="184">
        <v>5.6547000000000001</v>
      </c>
      <c r="L530" s="184">
        <v>3.2519</v>
      </c>
      <c r="M530" s="184">
        <v>3.5674000000000001</v>
      </c>
      <c r="N530" s="184">
        <v>6.6824000000000003</v>
      </c>
      <c r="O530" s="184">
        <v>6.4493</v>
      </c>
      <c r="P530" s="184">
        <v>6.9497999999999998</v>
      </c>
      <c r="Q530" s="184">
        <v>6.8304999999999998</v>
      </c>
      <c r="R530" s="184">
        <v>6.0115999999999996</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44319</v>
      </c>
      <c r="E531" s="184">
        <v>30.747399999999999</v>
      </c>
      <c r="F531" s="184">
        <v>11.367100000000001</v>
      </c>
      <c r="G531" s="184">
        <v>11.367100000000001</v>
      </c>
      <c r="H531" s="184">
        <v>13.909000000000001</v>
      </c>
      <c r="I531" s="184">
        <v>12.952500000000001</v>
      </c>
      <c r="J531" s="184">
        <v>8.2264999999999997</v>
      </c>
      <c r="K531" s="184">
        <v>4.3853</v>
      </c>
      <c r="L531" s="184">
        <v>2.7563</v>
      </c>
      <c r="M531" s="184">
        <v>4.6913</v>
      </c>
      <c r="N531" s="184">
        <v>9.3237000000000005</v>
      </c>
      <c r="O531" s="184">
        <v>10.251799999999999</v>
      </c>
      <c r="P531" s="184">
        <v>9.5619999999999994</v>
      </c>
      <c r="Q531" s="184">
        <v>9.7114999999999991</v>
      </c>
      <c r="R531" s="184">
        <v>10.4534</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44319</v>
      </c>
      <c r="E532" s="184">
        <v>29.189800000000002</v>
      </c>
      <c r="F532" s="184">
        <v>10.638</v>
      </c>
      <c r="G532" s="184">
        <v>10.638</v>
      </c>
      <c r="H532" s="184">
        <v>13.162699999999999</v>
      </c>
      <c r="I532" s="184">
        <v>12.212999999999999</v>
      </c>
      <c r="J532" s="184">
        <v>7.4847000000000001</v>
      </c>
      <c r="K532" s="184">
        <v>3.6429</v>
      </c>
      <c r="L532" s="184">
        <v>2.0243000000000002</v>
      </c>
      <c r="M532" s="184">
        <v>3.9557000000000002</v>
      </c>
      <c r="N532" s="184">
        <v>8.5691000000000006</v>
      </c>
      <c r="O532" s="184">
        <v>9.5358999999999998</v>
      </c>
      <c r="P532" s="184">
        <v>8.8888999999999996</v>
      </c>
      <c r="Q532" s="184">
        <v>8.6289999999999996</v>
      </c>
      <c r="R532" s="184">
        <v>9.7096999999999998</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44319</v>
      </c>
      <c r="E533" s="184">
        <v>24.709099999999999</v>
      </c>
      <c r="F533" s="184">
        <v>4.4332000000000003</v>
      </c>
      <c r="G533" s="184">
        <v>4.4332000000000003</v>
      </c>
      <c r="H533" s="184">
        <v>7.7350000000000003</v>
      </c>
      <c r="I533" s="184">
        <v>13.064399999999999</v>
      </c>
      <c r="J533" s="184">
        <v>8.3619000000000003</v>
      </c>
      <c r="K533" s="184">
        <v>2.2328999999999999</v>
      </c>
      <c r="L533" s="184">
        <v>1.1358999999999999</v>
      </c>
      <c r="M533" s="184">
        <v>2.5379</v>
      </c>
      <c r="N533" s="184">
        <v>5.8140000000000001</v>
      </c>
      <c r="O533" s="184">
        <v>8.9114000000000004</v>
      </c>
      <c r="P533" s="184">
        <v>8.5457000000000001</v>
      </c>
      <c r="Q533" s="184">
        <v>8.9733999999999998</v>
      </c>
      <c r="R533" s="184">
        <v>9.2274999999999991</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44319</v>
      </c>
      <c r="E534" s="184">
        <v>23.395099999999999</v>
      </c>
      <c r="F534" s="184">
        <v>3.7454999999999998</v>
      </c>
      <c r="G534" s="184">
        <v>3.7454999999999998</v>
      </c>
      <c r="H534" s="184">
        <v>7.0301999999999998</v>
      </c>
      <c r="I534" s="184">
        <v>12.35</v>
      </c>
      <c r="J534" s="184">
        <v>7.6403999999999996</v>
      </c>
      <c r="K534" s="184">
        <v>1.5096000000000001</v>
      </c>
      <c r="L534" s="184">
        <v>0.42670000000000002</v>
      </c>
      <c r="M534" s="184">
        <v>1.8359000000000001</v>
      </c>
      <c r="N534" s="184">
        <v>5.0937999999999999</v>
      </c>
      <c r="O534" s="184">
        <v>8.1214999999999993</v>
      </c>
      <c r="P534" s="184">
        <v>7.6984000000000004</v>
      </c>
      <c r="Q534" s="184">
        <v>5.9585999999999997</v>
      </c>
      <c r="R534" s="184">
        <v>8.4854000000000003</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44319</v>
      </c>
      <c r="E535" s="184">
        <v>12.016</v>
      </c>
      <c r="F535" s="184">
        <v>8.8155000000000001</v>
      </c>
      <c r="G535" s="184">
        <v>8.8155000000000001</v>
      </c>
      <c r="H535" s="184">
        <v>8.3886000000000003</v>
      </c>
      <c r="I535" s="184">
        <v>8.2711000000000006</v>
      </c>
      <c r="J535" s="184">
        <v>6.5650000000000004</v>
      </c>
      <c r="K535" s="184">
        <v>4.5902000000000003</v>
      </c>
      <c r="L535" s="184">
        <v>3.9702000000000002</v>
      </c>
      <c r="M535" s="184">
        <v>4.9286000000000003</v>
      </c>
      <c r="N535" s="184">
        <v>6.1326999999999998</v>
      </c>
      <c r="O535" s="184"/>
      <c r="P535" s="184"/>
      <c r="Q535" s="184">
        <v>7.0275999999999996</v>
      </c>
      <c r="R535" s="184">
        <v>6.8653000000000004</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44319</v>
      </c>
      <c r="E536" s="184">
        <v>11.662100000000001</v>
      </c>
      <c r="F536" s="184">
        <v>7.6205999999999996</v>
      </c>
      <c r="G536" s="184">
        <v>7.6205999999999996</v>
      </c>
      <c r="H536" s="184">
        <v>7.2981999999999996</v>
      </c>
      <c r="I536" s="184">
        <v>7.1959999999999997</v>
      </c>
      <c r="J536" s="184">
        <v>5.4996</v>
      </c>
      <c r="K536" s="184">
        <v>3.5219999999999998</v>
      </c>
      <c r="L536" s="184">
        <v>2.8976000000000002</v>
      </c>
      <c r="M536" s="184">
        <v>3.8243</v>
      </c>
      <c r="N536" s="184">
        <v>4.9701000000000004</v>
      </c>
      <c r="O536" s="184"/>
      <c r="P536" s="184"/>
      <c r="Q536" s="184">
        <v>5.8509000000000002</v>
      </c>
      <c r="R536" s="184">
        <v>5.6925999999999997</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44319</v>
      </c>
      <c r="E537" s="184">
        <v>13.946999999999999</v>
      </c>
      <c r="F537" s="184">
        <v>5.5856000000000003</v>
      </c>
      <c r="G537" s="184">
        <v>5.5856000000000003</v>
      </c>
      <c r="H537" s="184">
        <v>8.0129999999999999</v>
      </c>
      <c r="I537" s="184">
        <v>13.9634</v>
      </c>
      <c r="J537" s="184">
        <v>9.7766999999999999</v>
      </c>
      <c r="K537" s="184">
        <v>6.1330999999999998</v>
      </c>
      <c r="L537" s="184">
        <v>3.3603999999999998</v>
      </c>
      <c r="M537" s="184">
        <v>3.3529</v>
      </c>
      <c r="N537" s="184">
        <v>4.8758999999999997</v>
      </c>
      <c r="O537" s="184">
        <v>9.9213000000000005</v>
      </c>
      <c r="P537" s="184"/>
      <c r="Q537" s="184">
        <v>8.4260000000000002</v>
      </c>
      <c r="R537" s="184">
        <v>10.730399999999999</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44319</v>
      </c>
      <c r="E538" s="184">
        <v>13.2567</v>
      </c>
      <c r="F538" s="184">
        <v>4.6825000000000001</v>
      </c>
      <c r="G538" s="184">
        <v>4.6825000000000001</v>
      </c>
      <c r="H538" s="184">
        <v>7.0895999999999999</v>
      </c>
      <c r="I538" s="184">
        <v>13.0052</v>
      </c>
      <c r="J538" s="184">
        <v>8.8305000000000007</v>
      </c>
      <c r="K538" s="184">
        <v>5.1561000000000003</v>
      </c>
      <c r="L538" s="184">
        <v>2.3919000000000001</v>
      </c>
      <c r="M538" s="184">
        <v>2.3929999999999998</v>
      </c>
      <c r="N538" s="184">
        <v>3.8997000000000002</v>
      </c>
      <c r="O538" s="184">
        <v>8.6671999999999993</v>
      </c>
      <c r="P538" s="184"/>
      <c r="Q538" s="184">
        <v>7.0959000000000003</v>
      </c>
      <c r="R538" s="184">
        <v>9.6143999999999998</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44319</v>
      </c>
      <c r="E539" s="184">
        <v>29.067299999999999</v>
      </c>
      <c r="F539" s="184">
        <v>5.36</v>
      </c>
      <c r="G539" s="184">
        <v>5.36</v>
      </c>
      <c r="H539" s="184">
        <v>4.0034000000000001</v>
      </c>
      <c r="I539" s="184">
        <v>10.048400000000001</v>
      </c>
      <c r="J539" s="184">
        <v>11.0336</v>
      </c>
      <c r="K539" s="184">
        <v>3.6928000000000001</v>
      </c>
      <c r="L539" s="184">
        <v>1.3028999999999999</v>
      </c>
      <c r="M539" s="184">
        <v>2.4268000000000001</v>
      </c>
      <c r="N539" s="184">
        <v>5.585</v>
      </c>
      <c r="O539" s="184">
        <v>8.1103000000000005</v>
      </c>
      <c r="P539" s="184">
        <v>7.4298999999999999</v>
      </c>
      <c r="Q539" s="184">
        <v>6.6913999999999998</v>
      </c>
      <c r="R539" s="184">
        <v>8.8816000000000006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44319</v>
      </c>
      <c r="E540" s="184">
        <v>30.666899999999998</v>
      </c>
      <c r="F540" s="184">
        <v>5.7950999999999997</v>
      </c>
      <c r="G540" s="184">
        <v>5.7950999999999997</v>
      </c>
      <c r="H540" s="184">
        <v>4.4245000000000001</v>
      </c>
      <c r="I540" s="184">
        <v>10.464700000000001</v>
      </c>
      <c r="J540" s="184">
        <v>11.4495</v>
      </c>
      <c r="K540" s="184">
        <v>4.1143000000000001</v>
      </c>
      <c r="L540" s="184">
        <v>1.7370000000000001</v>
      </c>
      <c r="M540" s="184">
        <v>2.8702000000000001</v>
      </c>
      <c r="N540" s="184">
        <v>6.0483000000000002</v>
      </c>
      <c r="O540" s="184">
        <v>8.7726000000000006</v>
      </c>
      <c r="P540" s="184">
        <v>8.1051000000000002</v>
      </c>
      <c r="Q540" s="184">
        <v>8.6174999999999997</v>
      </c>
      <c r="R540" s="184">
        <v>9.4929000000000006</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44319</v>
      </c>
      <c r="E541" s="184">
        <v>2096.5171999999998</v>
      </c>
      <c r="F541" s="184">
        <v>8.0103000000000009</v>
      </c>
      <c r="G541" s="184">
        <v>8.0103000000000009</v>
      </c>
      <c r="H541" s="184">
        <v>6.3475999999999999</v>
      </c>
      <c r="I541" s="184">
        <v>12.275</v>
      </c>
      <c r="J541" s="184">
        <v>11.4351</v>
      </c>
      <c r="K541" s="184">
        <v>4.8297999999999996</v>
      </c>
      <c r="L541" s="184">
        <v>2.2658999999999998</v>
      </c>
      <c r="M541" s="184">
        <v>3.2685</v>
      </c>
      <c r="N541" s="184">
        <v>5.6412000000000004</v>
      </c>
      <c r="O541" s="184">
        <v>8.5320999999999998</v>
      </c>
      <c r="P541" s="184">
        <v>8.1975999999999996</v>
      </c>
      <c r="Q541" s="184">
        <v>8.2738999999999994</v>
      </c>
      <c r="R541" s="184">
        <v>8.6624999999999996</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44319</v>
      </c>
      <c r="E542" s="184">
        <v>2260.9861999999998</v>
      </c>
      <c r="F542" s="184">
        <v>9.2210999999999999</v>
      </c>
      <c r="G542" s="184">
        <v>9.2210999999999999</v>
      </c>
      <c r="H542" s="184">
        <v>7.5590999999999999</v>
      </c>
      <c r="I542" s="184">
        <v>13.491099999999999</v>
      </c>
      <c r="J542" s="184">
        <v>12.658300000000001</v>
      </c>
      <c r="K542" s="184">
        <v>6.056</v>
      </c>
      <c r="L542" s="184">
        <v>3.4403999999999999</v>
      </c>
      <c r="M542" s="184">
        <v>4.3665000000000003</v>
      </c>
      <c r="N542" s="184">
        <v>6.7344999999999997</v>
      </c>
      <c r="O542" s="184">
        <v>9.4690999999999992</v>
      </c>
      <c r="P542" s="184">
        <v>9.2971000000000004</v>
      </c>
      <c r="Q542" s="184">
        <v>9.0902999999999992</v>
      </c>
      <c r="R542" s="184">
        <v>9.6313999999999993</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44319</v>
      </c>
      <c r="E547" s="184">
        <v>16.4956</v>
      </c>
      <c r="F547" s="184">
        <v>6.7156000000000002</v>
      </c>
      <c r="G547" s="184">
        <v>6.7156000000000002</v>
      </c>
      <c r="H547" s="184">
        <v>8.4853000000000005</v>
      </c>
      <c r="I547" s="184">
        <v>12.849299999999999</v>
      </c>
      <c r="J547" s="184">
        <v>10.355</v>
      </c>
      <c r="K547" s="184">
        <v>5.4847999999999999</v>
      </c>
      <c r="L547" s="184">
        <v>3.8864000000000001</v>
      </c>
      <c r="M547" s="184">
        <v>4.9497999999999998</v>
      </c>
      <c r="N547" s="184">
        <v>5.2549999999999999</v>
      </c>
      <c r="O547" s="184">
        <v>8.7620000000000005</v>
      </c>
      <c r="P547" s="184">
        <v>8.5422999999999991</v>
      </c>
      <c r="Q547" s="184">
        <v>8.7579999999999991</v>
      </c>
      <c r="R547" s="184">
        <v>9.5611999999999995</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44319</v>
      </c>
      <c r="E548" s="184">
        <v>16.420500000000001</v>
      </c>
      <c r="F548" s="184">
        <v>6.5979999999999999</v>
      </c>
      <c r="G548" s="184">
        <v>6.5979999999999999</v>
      </c>
      <c r="H548" s="184">
        <v>8.3649000000000004</v>
      </c>
      <c r="I548" s="184">
        <v>12.731999999999999</v>
      </c>
      <c r="J548" s="184">
        <v>10.238099999999999</v>
      </c>
      <c r="K548" s="184">
        <v>5.3615000000000004</v>
      </c>
      <c r="L548" s="184">
        <v>3.7643</v>
      </c>
      <c r="M548" s="184">
        <v>4.8262999999999998</v>
      </c>
      <c r="N548" s="184">
        <v>5.1277999999999997</v>
      </c>
      <c r="O548" s="184">
        <v>8.6332000000000004</v>
      </c>
      <c r="P548" s="184">
        <v>8.4236000000000004</v>
      </c>
      <c r="Q548" s="184">
        <v>8.6407000000000007</v>
      </c>
      <c r="R548" s="184">
        <v>9.4253</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44319</v>
      </c>
      <c r="E549" s="184">
        <v>29.382400000000001</v>
      </c>
      <c r="F549" s="184">
        <v>5.1368</v>
      </c>
      <c r="G549" s="184">
        <v>5.1368</v>
      </c>
      <c r="H549" s="184">
        <v>3.8715999999999999</v>
      </c>
      <c r="I549" s="184">
        <v>7.0376000000000003</v>
      </c>
      <c r="J549" s="184">
        <v>6.6614000000000004</v>
      </c>
      <c r="K549" s="184">
        <v>4.6898</v>
      </c>
      <c r="L549" s="184">
        <v>2.4571000000000001</v>
      </c>
      <c r="M549" s="184">
        <v>3.3624000000000001</v>
      </c>
      <c r="N549" s="184">
        <v>6.0107999999999997</v>
      </c>
      <c r="O549" s="184">
        <v>10.071099999999999</v>
      </c>
      <c r="P549" s="184">
        <v>9.4809999999999999</v>
      </c>
      <c r="Q549" s="184">
        <v>8.9590999999999994</v>
      </c>
      <c r="R549" s="184">
        <v>10.932600000000001</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44319</v>
      </c>
      <c r="E550" s="184">
        <v>27.755500000000001</v>
      </c>
      <c r="F550" s="184">
        <v>4.2973999999999997</v>
      </c>
      <c r="G550" s="184">
        <v>4.2973999999999997</v>
      </c>
      <c r="H550" s="184">
        <v>3.1015999999999999</v>
      </c>
      <c r="I550" s="184">
        <v>6.2521000000000004</v>
      </c>
      <c r="J550" s="184">
        <v>5.8811</v>
      </c>
      <c r="K550" s="184">
        <v>3.9112</v>
      </c>
      <c r="L550" s="184">
        <v>1.6798999999999999</v>
      </c>
      <c r="M550" s="184">
        <v>2.5752000000000002</v>
      </c>
      <c r="N550" s="184">
        <v>5.2259000000000002</v>
      </c>
      <c r="O550" s="184">
        <v>9.2776999999999994</v>
      </c>
      <c r="P550" s="184">
        <v>8.6946999999999992</v>
      </c>
      <c r="Q550" s="184">
        <v>6.0730000000000004</v>
      </c>
      <c r="R550" s="184">
        <v>10.191700000000001</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44319</v>
      </c>
      <c r="E551" s="184">
        <v>35.2562</v>
      </c>
      <c r="F551" s="184">
        <v>6.8712</v>
      </c>
      <c r="G551" s="184">
        <v>6.8712</v>
      </c>
      <c r="H551" s="184">
        <v>9.6013999999999999</v>
      </c>
      <c r="I551" s="184">
        <v>12.5724</v>
      </c>
      <c r="J551" s="184">
        <v>9.5945</v>
      </c>
      <c r="K551" s="184">
        <v>6.9401999999999999</v>
      </c>
      <c r="L551" s="184">
        <v>4.5384000000000002</v>
      </c>
      <c r="M551" s="184">
        <v>4.6984000000000004</v>
      </c>
      <c r="N551" s="184">
        <v>8.0623000000000005</v>
      </c>
      <c r="O551" s="184">
        <v>8.3423999999999996</v>
      </c>
      <c r="P551" s="184">
        <v>8.0168999999999997</v>
      </c>
      <c r="Q551" s="184">
        <v>9.2331000000000003</v>
      </c>
      <c r="R551" s="184">
        <v>8.6349999999999998</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44319</v>
      </c>
      <c r="E552" s="184">
        <v>32.3626</v>
      </c>
      <c r="F552" s="184">
        <v>6.4321000000000002</v>
      </c>
      <c r="G552" s="184">
        <v>6.4321000000000002</v>
      </c>
      <c r="H552" s="184">
        <v>9.1677</v>
      </c>
      <c r="I552" s="184">
        <v>12.1403</v>
      </c>
      <c r="J552" s="184">
        <v>9.1630000000000003</v>
      </c>
      <c r="K552" s="184">
        <v>6.2866999999999997</v>
      </c>
      <c r="L552" s="184">
        <v>3.5554000000000001</v>
      </c>
      <c r="M552" s="184">
        <v>3.5979999999999999</v>
      </c>
      <c r="N552" s="184">
        <v>6.8563999999999998</v>
      </c>
      <c r="O552" s="184">
        <v>7.1868999999999996</v>
      </c>
      <c r="P552" s="184">
        <v>6.8810000000000002</v>
      </c>
      <c r="Q552" s="184">
        <v>6.8695000000000004</v>
      </c>
      <c r="R552" s="184">
        <v>7.4664000000000001</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44319</v>
      </c>
      <c r="E553" s="184">
        <v>18.907299999999999</v>
      </c>
      <c r="F553" s="184">
        <v>10.4335</v>
      </c>
      <c r="G553" s="184">
        <v>10.4335</v>
      </c>
      <c r="H553" s="184">
        <v>10.030099999999999</v>
      </c>
      <c r="I553" s="184">
        <v>14.629099999999999</v>
      </c>
      <c r="J553" s="184">
        <v>10.577400000000001</v>
      </c>
      <c r="K553" s="184">
        <v>4.5107999999999997</v>
      </c>
      <c r="L553" s="184">
        <v>1.1563000000000001</v>
      </c>
      <c r="M553" s="184">
        <v>2.1381000000000001</v>
      </c>
      <c r="N553" s="184">
        <v>5.7862</v>
      </c>
      <c r="O553" s="184">
        <v>8.2934000000000001</v>
      </c>
      <c r="P553" s="184">
        <v>6.8094000000000001</v>
      </c>
      <c r="Q553" s="184">
        <v>7.149</v>
      </c>
      <c r="R553" s="184">
        <v>9.2837999999999994</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44319</v>
      </c>
      <c r="E554" s="184">
        <v>19.761199999999999</v>
      </c>
      <c r="F554" s="184">
        <v>10.845700000000001</v>
      </c>
      <c r="G554" s="184">
        <v>10.845700000000001</v>
      </c>
      <c r="H554" s="184">
        <v>10.390599999999999</v>
      </c>
      <c r="I554" s="184">
        <v>14.9941</v>
      </c>
      <c r="J554" s="184">
        <v>10.943300000000001</v>
      </c>
      <c r="K554" s="184">
        <v>4.6913999999999998</v>
      </c>
      <c r="L554" s="184">
        <v>1.3220000000000001</v>
      </c>
      <c r="M554" s="184">
        <v>2.3588</v>
      </c>
      <c r="N554" s="184">
        <v>6.0359999999999996</v>
      </c>
      <c r="O554" s="184">
        <v>8.5654000000000003</v>
      </c>
      <c r="P554" s="184">
        <v>7.2607999999999997</v>
      </c>
      <c r="Q554" s="184">
        <v>7.4790000000000001</v>
      </c>
      <c r="R554" s="184">
        <v>9.5665999999999993</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44319</v>
      </c>
      <c r="E555" s="184">
        <v>0.31630000000000003</v>
      </c>
      <c r="F555" s="184">
        <v>11.550599999999999</v>
      </c>
      <c r="G555" s="184">
        <v>11.550599999999999</v>
      </c>
      <c r="H555" s="184">
        <v>11.565300000000001</v>
      </c>
      <c r="I555" s="184">
        <v>11.590999999999999</v>
      </c>
      <c r="J555" s="184">
        <v>11.304399999999999</v>
      </c>
      <c r="K555" s="184">
        <v>11.462400000000001</v>
      </c>
      <c r="L555" s="184">
        <v>-41.072699999999998</v>
      </c>
      <c r="M555" s="184">
        <v>-24.931100000000001</v>
      </c>
      <c r="N555" s="184">
        <v>-16.669899999999998</v>
      </c>
      <c r="O555" s="184"/>
      <c r="P555" s="184"/>
      <c r="Q555" s="184">
        <v>-12.8728</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44319</v>
      </c>
      <c r="E556" s="184">
        <v>0.30159999999999998</v>
      </c>
      <c r="F556" s="184">
        <v>12.1142</v>
      </c>
      <c r="G556" s="184">
        <v>12.1142</v>
      </c>
      <c r="H556" s="184">
        <v>12.1303</v>
      </c>
      <c r="I556" s="184">
        <v>11.286300000000001</v>
      </c>
      <c r="J556" s="184">
        <v>11.486700000000001</v>
      </c>
      <c r="K556" s="184">
        <v>11.4619</v>
      </c>
      <c r="L556" s="184">
        <v>-41.394199999999998</v>
      </c>
      <c r="M556" s="184">
        <v>-25.156400000000001</v>
      </c>
      <c r="N556" s="184">
        <v>-16.844799999999999</v>
      </c>
      <c r="O556" s="184"/>
      <c r="P556" s="184"/>
      <c r="Q556" s="184">
        <v>-13.026999999999999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44319</v>
      </c>
      <c r="E557" s="184">
        <v>22.272400000000001</v>
      </c>
      <c r="F557" s="184">
        <v>9.1295000000000002</v>
      </c>
      <c r="G557" s="184">
        <v>9.1295000000000002</v>
      </c>
      <c r="H557" s="184">
        <v>4.7099000000000002</v>
      </c>
      <c r="I557" s="184">
        <v>8.6557999999999993</v>
      </c>
      <c r="J557" s="184">
        <v>7.2831999999999999</v>
      </c>
      <c r="K557" s="184">
        <v>3.48</v>
      </c>
      <c r="L557" s="184">
        <v>2.0644</v>
      </c>
      <c r="M557" s="184">
        <v>1.8989</v>
      </c>
      <c r="N557" s="184">
        <v>6.0467000000000004</v>
      </c>
      <c r="O557" s="184">
        <v>2.5074999999999998</v>
      </c>
      <c r="P557" s="184">
        <v>5.2125000000000004</v>
      </c>
      <c r="Q557" s="184">
        <v>7.1424000000000003</v>
      </c>
      <c r="R557" s="184">
        <v>3.2921999999999998</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44319</v>
      </c>
      <c r="E558" s="184">
        <v>21.133500000000002</v>
      </c>
      <c r="F558" s="184">
        <v>8.5840999999999994</v>
      </c>
      <c r="G558" s="184">
        <v>8.5840999999999994</v>
      </c>
      <c r="H558" s="184">
        <v>4.1730999999999998</v>
      </c>
      <c r="I558" s="184">
        <v>8.0930999999999997</v>
      </c>
      <c r="J558" s="184">
        <v>6.7187000000000001</v>
      </c>
      <c r="K558" s="184">
        <v>2.9081000000000001</v>
      </c>
      <c r="L558" s="184">
        <v>1.4870000000000001</v>
      </c>
      <c r="M558" s="184">
        <v>1.3199000000000001</v>
      </c>
      <c r="N558" s="184">
        <v>5.4382000000000001</v>
      </c>
      <c r="O558" s="184">
        <v>1.8534999999999999</v>
      </c>
      <c r="P558" s="184">
        <v>4.4881000000000002</v>
      </c>
      <c r="Q558" s="184">
        <v>7.1273</v>
      </c>
      <c r="R558" s="184">
        <v>2.6772999999999998</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9.1801403225806446</v>
      </c>
      <c r="G559" s="186">
        <v>9.1801403225806446</v>
      </c>
      <c r="H559" s="186">
        <v>8.2413564516129014</v>
      </c>
      <c r="I559" s="186">
        <v>12.23072419354839</v>
      </c>
      <c r="J559" s="186">
        <v>9.3935274193548359</v>
      </c>
      <c r="K559" s="186">
        <v>5.3321129032258074</v>
      </c>
      <c r="L559" s="186">
        <v>2.0627419354838716</v>
      </c>
      <c r="M559" s="186">
        <v>2.9537161290322604</v>
      </c>
      <c r="N559" s="186">
        <v>5.7744112903225799</v>
      </c>
      <c r="O559" s="186">
        <v>7.7089075471698116</v>
      </c>
      <c r="P559" s="186">
        <v>7.4484098039215709</v>
      </c>
      <c r="Q559" s="186">
        <v>6.0789225806451608</v>
      </c>
      <c r="R559" s="186">
        <v>8.0548052631578955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9.1658499999999989</v>
      </c>
      <c r="G560" s="186">
        <v>9.1658499999999989</v>
      </c>
      <c r="H560" s="186">
        <v>8.2010000000000005</v>
      </c>
      <c r="I560" s="186">
        <v>12.652200000000001</v>
      </c>
      <c r="J560" s="186">
        <v>9.7548999999999992</v>
      </c>
      <c r="K560" s="186">
        <v>4.7835999999999999</v>
      </c>
      <c r="L560" s="186">
        <v>2.5070999999999999</v>
      </c>
      <c r="M560" s="186">
        <v>3.4639500000000001</v>
      </c>
      <c r="N560" s="186">
        <v>6.0410000000000004</v>
      </c>
      <c r="O560" s="186">
        <v>8.1103000000000005</v>
      </c>
      <c r="P560" s="186">
        <v>7.5479000000000003</v>
      </c>
      <c r="Q560" s="186">
        <v>7.8593000000000002</v>
      </c>
      <c r="R560" s="186">
        <v>8.1692999999999998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7"/>
      <c r="B561" s="127"/>
      <c r="C561" s="127"/>
      <c r="D561" s="129"/>
      <c r="E561" s="130"/>
      <c r="F561" s="130"/>
      <c r="G561" s="130"/>
      <c r="H561" s="130"/>
      <c r="I561" s="130"/>
      <c r="J561" s="130"/>
      <c r="K561" s="130"/>
      <c r="L561" s="130"/>
      <c r="M561" s="130"/>
      <c r="N561" s="130"/>
      <c r="O561" s="130"/>
      <c r="P561" s="130"/>
      <c r="Q561" s="130"/>
      <c r="R561" s="130"/>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44319</v>
      </c>
      <c r="E563" s="184">
        <v>46.18</v>
      </c>
      <c r="F563" s="184">
        <v>-0.36680000000000001</v>
      </c>
      <c r="G563" s="184">
        <v>-0.36680000000000001</v>
      </c>
      <c r="H563" s="184">
        <v>0.3695</v>
      </c>
      <c r="I563" s="184">
        <v>1.2275</v>
      </c>
      <c r="J563" s="184">
        <v>-2.7585000000000002</v>
      </c>
      <c r="K563" s="184">
        <v>-1.2615000000000001</v>
      </c>
      <c r="L563" s="184">
        <v>19.020600000000002</v>
      </c>
      <c r="M563" s="184">
        <v>26.416599999999999</v>
      </c>
      <c r="N563" s="184">
        <v>34.049300000000002</v>
      </c>
      <c r="O563" s="184">
        <v>4.8484999999999996</v>
      </c>
      <c r="P563" s="184">
        <v>11.357900000000001</v>
      </c>
      <c r="Q563" s="184">
        <v>11.054500000000001</v>
      </c>
      <c r="R563" s="184">
        <v>8.5816999999999997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44319</v>
      </c>
      <c r="E564" s="184">
        <v>49.85</v>
      </c>
      <c r="F564" s="184">
        <v>-0.35980000000000001</v>
      </c>
      <c r="G564" s="184">
        <v>-0.35980000000000001</v>
      </c>
      <c r="H564" s="184">
        <v>0.40279999999999999</v>
      </c>
      <c r="I564" s="184">
        <v>1.2594000000000001</v>
      </c>
      <c r="J564" s="184">
        <v>-2.6937000000000002</v>
      </c>
      <c r="K564" s="184">
        <v>-1.0912999999999999</v>
      </c>
      <c r="L564" s="184">
        <v>19.401199999999999</v>
      </c>
      <c r="M564" s="184">
        <v>27.038699999999999</v>
      </c>
      <c r="N564" s="184">
        <v>34.948599999999999</v>
      </c>
      <c r="O564" s="184">
        <v>5.6467000000000001</v>
      </c>
      <c r="P564" s="184">
        <v>12.3819</v>
      </c>
      <c r="Q564" s="184">
        <v>15.053699999999999</v>
      </c>
      <c r="R564" s="184">
        <v>9.3230000000000004</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44319</v>
      </c>
      <c r="E565" s="184">
        <v>37.770000000000003</v>
      </c>
      <c r="F565" s="184">
        <v>-0.34300000000000003</v>
      </c>
      <c r="G565" s="184">
        <v>-0.34300000000000003</v>
      </c>
      <c r="H565" s="184">
        <v>0.34539999999999998</v>
      </c>
      <c r="I565" s="184">
        <v>1.2329000000000001</v>
      </c>
      <c r="J565" s="184">
        <v>-2.5541999999999998</v>
      </c>
      <c r="K565" s="184">
        <v>-0.99609999999999999</v>
      </c>
      <c r="L565" s="184">
        <v>18.998100000000001</v>
      </c>
      <c r="M565" s="184">
        <v>26.745000000000001</v>
      </c>
      <c r="N565" s="184">
        <v>34.460700000000003</v>
      </c>
      <c r="O565" s="184">
        <v>5.6871999999999998</v>
      </c>
      <c r="P565" s="184">
        <v>12.068099999999999</v>
      </c>
      <c r="Q565" s="184">
        <v>10.730600000000001</v>
      </c>
      <c r="R565" s="184">
        <v>9.4873999999999992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44319</v>
      </c>
      <c r="E566" s="184">
        <v>37.770000000000003</v>
      </c>
      <c r="F566" s="184">
        <v>-0.34300000000000003</v>
      </c>
      <c r="G566" s="184">
        <v>-0.34300000000000003</v>
      </c>
      <c r="H566" s="184">
        <v>0.34539999999999998</v>
      </c>
      <c r="I566" s="184">
        <v>1.2329000000000001</v>
      </c>
      <c r="J566" s="184">
        <v>-2.5541999999999998</v>
      </c>
      <c r="K566" s="184">
        <v>-0.99609999999999999</v>
      </c>
      <c r="L566" s="184">
        <v>18.998100000000001</v>
      </c>
      <c r="M566" s="184">
        <v>26.745000000000001</v>
      </c>
      <c r="N566" s="184">
        <v>34.460700000000003</v>
      </c>
      <c r="O566" s="184">
        <v>5.6871999999999998</v>
      </c>
      <c r="P566" s="184">
        <v>12.068099999999999</v>
      </c>
      <c r="Q566" s="184">
        <v>10.730600000000001</v>
      </c>
      <c r="R566" s="184">
        <v>9.4873999999999992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44319</v>
      </c>
      <c r="E567" s="184">
        <v>40.78</v>
      </c>
      <c r="F567" s="184">
        <v>-0.34210000000000002</v>
      </c>
      <c r="G567" s="184">
        <v>-0.34210000000000002</v>
      </c>
      <c r="H567" s="184">
        <v>0.34449999999999997</v>
      </c>
      <c r="I567" s="184">
        <v>1.2665</v>
      </c>
      <c r="J567" s="184">
        <v>-2.4868000000000001</v>
      </c>
      <c r="K567" s="184">
        <v>-0.80269999999999997</v>
      </c>
      <c r="L567" s="184">
        <v>19.519300000000001</v>
      </c>
      <c r="M567" s="184">
        <v>27.597000000000001</v>
      </c>
      <c r="N567" s="184">
        <v>35.661999999999999</v>
      </c>
      <c r="O567" s="184">
        <v>6.7363</v>
      </c>
      <c r="P567" s="184">
        <v>13.201499999999999</v>
      </c>
      <c r="Q567" s="184">
        <v>15.833299999999999</v>
      </c>
      <c r="R567" s="184">
        <v>10.531499999999999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44319</v>
      </c>
      <c r="E568" s="184">
        <v>67.087500000000006</v>
      </c>
      <c r="F568" s="184">
        <v>0.2407</v>
      </c>
      <c r="G568" s="184">
        <v>0.2407</v>
      </c>
      <c r="H568" s="184">
        <v>1.8696999999999999</v>
      </c>
      <c r="I568" s="184">
        <v>3.0676000000000001</v>
      </c>
      <c r="J568" s="184">
        <v>7.5200000000000003E-2</v>
      </c>
      <c r="K568" s="184">
        <v>2.4841000000000002</v>
      </c>
      <c r="L568" s="184">
        <v>25.507000000000001</v>
      </c>
      <c r="M568" s="184">
        <v>39.5426</v>
      </c>
      <c r="N568" s="184">
        <v>45.084499999999998</v>
      </c>
      <c r="O568" s="184">
        <v>13.377599999999999</v>
      </c>
      <c r="P568" s="184">
        <v>16.842400000000001</v>
      </c>
      <c r="Q568" s="184">
        <v>19.757400000000001</v>
      </c>
      <c r="R568" s="184">
        <v>18.747800000000002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44319</v>
      </c>
      <c r="E569" s="184">
        <v>61.390500000000003</v>
      </c>
      <c r="F569" s="184">
        <v>0.23330000000000001</v>
      </c>
      <c r="G569" s="184">
        <v>0.23330000000000001</v>
      </c>
      <c r="H569" s="184">
        <v>1.8522000000000001</v>
      </c>
      <c r="I569" s="184">
        <v>3.0329000000000002</v>
      </c>
      <c r="J569" s="184">
        <v>-2.0999999999999999E-3</v>
      </c>
      <c r="K569" s="184">
        <v>2.2595999999999998</v>
      </c>
      <c r="L569" s="184">
        <v>24.955200000000001</v>
      </c>
      <c r="M569" s="184">
        <v>38.638800000000003</v>
      </c>
      <c r="N569" s="184">
        <v>43.841099999999997</v>
      </c>
      <c r="O569" s="184">
        <v>12.3665</v>
      </c>
      <c r="P569" s="184">
        <v>15.7074</v>
      </c>
      <c r="Q569" s="184">
        <v>17.336200000000002</v>
      </c>
      <c r="R569" s="184">
        <v>17.761700000000001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44319</v>
      </c>
      <c r="E570" s="184">
        <v>57.12</v>
      </c>
      <c r="F570" s="184">
        <v>-0.17480000000000001</v>
      </c>
      <c r="G570" s="184">
        <v>-0.17480000000000001</v>
      </c>
      <c r="H570" s="184">
        <v>1.7275</v>
      </c>
      <c r="I570" s="184">
        <v>3.0303</v>
      </c>
      <c r="J570" s="184">
        <v>-0.36630000000000001</v>
      </c>
      <c r="K570" s="184">
        <v>2.6046</v>
      </c>
      <c r="L570" s="184">
        <v>26.4556</v>
      </c>
      <c r="M570" s="184">
        <v>37.9377</v>
      </c>
      <c r="N570" s="184">
        <v>54.003799999999998</v>
      </c>
      <c r="O570" s="184">
        <v>6.6116999999999999</v>
      </c>
      <c r="P570" s="184">
        <v>11.031599999999999</v>
      </c>
      <c r="Q570" s="184">
        <v>6.4272999999999998</v>
      </c>
      <c r="R570" s="184">
        <v>14.255100000000001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44319</v>
      </c>
      <c r="E571" s="184">
        <v>62.23</v>
      </c>
      <c r="F571" s="184">
        <v>-0.16039999999999999</v>
      </c>
      <c r="G571" s="184">
        <v>-0.16039999999999999</v>
      </c>
      <c r="H571" s="184">
        <v>1.7495000000000001</v>
      </c>
      <c r="I571" s="184">
        <v>3.0638999999999998</v>
      </c>
      <c r="J571" s="184">
        <v>-0.3044</v>
      </c>
      <c r="K571" s="184">
        <v>2.8085</v>
      </c>
      <c r="L571" s="184">
        <v>26.9223</v>
      </c>
      <c r="M571" s="184">
        <v>38.689500000000002</v>
      </c>
      <c r="N571" s="184">
        <v>55.109699999999997</v>
      </c>
      <c r="O571" s="184">
        <v>7.4162999999999997</v>
      </c>
      <c r="P571" s="184">
        <v>11.943</v>
      </c>
      <c r="Q571" s="184">
        <v>7.3651</v>
      </c>
      <c r="R571" s="184">
        <v>15.0572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44319</v>
      </c>
      <c r="E572" s="184">
        <v>50.932000000000002</v>
      </c>
      <c r="F572" s="184">
        <v>0.1928</v>
      </c>
      <c r="G572" s="184">
        <v>0.1928</v>
      </c>
      <c r="H572" s="184">
        <v>1.2746</v>
      </c>
      <c r="I572" s="184">
        <v>2.5449000000000002</v>
      </c>
      <c r="J572" s="184">
        <v>-1.2754000000000001</v>
      </c>
      <c r="K572" s="184">
        <v>-0.3795</v>
      </c>
      <c r="L572" s="184">
        <v>20.261600000000001</v>
      </c>
      <c r="M572" s="184">
        <v>30.297499999999999</v>
      </c>
      <c r="N572" s="184">
        <v>42.658700000000003</v>
      </c>
      <c r="O572" s="184">
        <v>10.679600000000001</v>
      </c>
      <c r="P572" s="184">
        <v>11.9244</v>
      </c>
      <c r="Q572" s="184">
        <v>11.200100000000001</v>
      </c>
      <c r="R572" s="184">
        <v>15.887499999999999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44319</v>
      </c>
      <c r="E573" s="184">
        <v>54.521000000000001</v>
      </c>
      <c r="F573" s="184">
        <v>0.20399999999999999</v>
      </c>
      <c r="G573" s="184">
        <v>0.20399999999999999</v>
      </c>
      <c r="H573" s="184">
        <v>1.3006</v>
      </c>
      <c r="I573" s="184">
        <v>2.5969000000000002</v>
      </c>
      <c r="J573" s="184">
        <v>-1.1584000000000001</v>
      </c>
      <c r="K573" s="184">
        <v>-5.1299999999999998E-2</v>
      </c>
      <c r="L573" s="184">
        <v>21.052900000000001</v>
      </c>
      <c r="M573" s="184">
        <v>31.575600000000001</v>
      </c>
      <c r="N573" s="184">
        <v>44.514499999999998</v>
      </c>
      <c r="O573" s="184">
        <v>12.008599999999999</v>
      </c>
      <c r="P573" s="184">
        <v>13.174099999999999</v>
      </c>
      <c r="Q573" s="184">
        <v>14.9765</v>
      </c>
      <c r="R573" s="184">
        <v>17.3245</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44319</v>
      </c>
      <c r="E574" s="184">
        <v>14.05</v>
      </c>
      <c r="F574" s="184">
        <v>0.28549999999999998</v>
      </c>
      <c r="G574" s="184">
        <v>0.28549999999999998</v>
      </c>
      <c r="H574" s="184">
        <v>1.6642999999999999</v>
      </c>
      <c r="I574" s="184">
        <v>3.3088000000000002</v>
      </c>
      <c r="J574" s="184">
        <v>2.8551000000000002</v>
      </c>
      <c r="K574" s="184">
        <v>10.196099999999999</v>
      </c>
      <c r="L574" s="184">
        <v>31.677600000000002</v>
      </c>
      <c r="M574" s="184">
        <v>46.966500000000003</v>
      </c>
      <c r="N574" s="184">
        <v>63.5623</v>
      </c>
      <c r="O574" s="184">
        <v>9.4270999999999994</v>
      </c>
      <c r="P574" s="184"/>
      <c r="Q574" s="184">
        <v>11.2012</v>
      </c>
      <c r="R574" s="184">
        <v>28.221599999999999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44319</v>
      </c>
      <c r="E575" s="184">
        <v>13.7</v>
      </c>
      <c r="F575" s="184">
        <v>0.2928</v>
      </c>
      <c r="G575" s="184">
        <v>0.2928</v>
      </c>
      <c r="H575" s="184">
        <v>1.6319999999999999</v>
      </c>
      <c r="I575" s="184">
        <v>3.3182999999999998</v>
      </c>
      <c r="J575" s="184">
        <v>2.7757000000000001</v>
      </c>
      <c r="K575" s="184">
        <v>10.0402</v>
      </c>
      <c r="L575" s="184">
        <v>31.226099999999999</v>
      </c>
      <c r="M575" s="184">
        <v>46.211300000000001</v>
      </c>
      <c r="N575" s="184">
        <v>62.322299999999998</v>
      </c>
      <c r="O575" s="184">
        <v>8.5791000000000004</v>
      </c>
      <c r="P575" s="184"/>
      <c r="Q575" s="184">
        <v>10.3287</v>
      </c>
      <c r="R575" s="184">
        <v>27.2883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44319</v>
      </c>
      <c r="E576" s="184">
        <v>17.09</v>
      </c>
      <c r="F576" s="184">
        <v>0.3523</v>
      </c>
      <c r="G576" s="184">
        <v>0.3523</v>
      </c>
      <c r="H576" s="184">
        <v>2.0299</v>
      </c>
      <c r="I576" s="184">
        <v>3.7014999999999998</v>
      </c>
      <c r="J576" s="184">
        <v>2.8898000000000001</v>
      </c>
      <c r="K576" s="184">
        <v>9.8329000000000004</v>
      </c>
      <c r="L576" s="184">
        <v>32.071100000000001</v>
      </c>
      <c r="M576" s="184">
        <v>48.867600000000003</v>
      </c>
      <c r="N576" s="184">
        <v>64.961399999999998</v>
      </c>
      <c r="O576" s="184"/>
      <c r="P576" s="184"/>
      <c r="Q576" s="184">
        <v>23.4925</v>
      </c>
      <c r="R576" s="184">
        <v>26.457799999999999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44319</v>
      </c>
      <c r="E577" s="184">
        <v>16.62</v>
      </c>
      <c r="F577" s="184">
        <v>0.36230000000000001</v>
      </c>
      <c r="G577" s="184">
        <v>0.36230000000000001</v>
      </c>
      <c r="H577" s="184">
        <v>2.0257999999999998</v>
      </c>
      <c r="I577" s="184">
        <v>3.6806000000000001</v>
      </c>
      <c r="J577" s="184">
        <v>2.8464999999999998</v>
      </c>
      <c r="K577" s="184">
        <v>9.5582999999999991</v>
      </c>
      <c r="L577" s="184">
        <v>31.383400000000002</v>
      </c>
      <c r="M577" s="184">
        <v>47.7333</v>
      </c>
      <c r="N577" s="184">
        <v>63.101100000000002</v>
      </c>
      <c r="O577" s="184"/>
      <c r="P577" s="184"/>
      <c r="Q577" s="184">
        <v>22.143999999999998</v>
      </c>
      <c r="R577" s="184">
        <v>25.119399999999999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44319</v>
      </c>
      <c r="E578" s="184">
        <v>91.36</v>
      </c>
      <c r="F578" s="184">
        <v>0.31840000000000002</v>
      </c>
      <c r="G578" s="184">
        <v>0.31840000000000002</v>
      </c>
      <c r="H578" s="184">
        <v>2.9523999999999999</v>
      </c>
      <c r="I578" s="184">
        <v>5.0355999999999996</v>
      </c>
      <c r="J578" s="184">
        <v>3.7121</v>
      </c>
      <c r="K578" s="184">
        <v>8.8915000000000006</v>
      </c>
      <c r="L578" s="184">
        <v>32.540300000000002</v>
      </c>
      <c r="M578" s="184">
        <v>48.432200000000002</v>
      </c>
      <c r="N578" s="184">
        <v>63.201099999999997</v>
      </c>
      <c r="O578" s="184">
        <v>13.647</v>
      </c>
      <c r="P578" s="184">
        <v>19.539400000000001</v>
      </c>
      <c r="Q578" s="184">
        <v>17.753799999999998</v>
      </c>
      <c r="R578" s="184">
        <v>29.748799999999999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44319</v>
      </c>
      <c r="E579" s="184">
        <v>82.13</v>
      </c>
      <c r="F579" s="184">
        <v>0.31759999999999999</v>
      </c>
      <c r="G579" s="184">
        <v>0.31759999999999999</v>
      </c>
      <c r="H579" s="184">
        <v>2.9327000000000001</v>
      </c>
      <c r="I579" s="184">
        <v>4.9852999999999996</v>
      </c>
      <c r="J579" s="184">
        <v>3.6078999999999999</v>
      </c>
      <c r="K579" s="184">
        <v>8.5513999999999992</v>
      </c>
      <c r="L579" s="184">
        <v>31.787500000000001</v>
      </c>
      <c r="M579" s="184">
        <v>47.186399999999999</v>
      </c>
      <c r="N579" s="184">
        <v>61.355600000000003</v>
      </c>
      <c r="O579" s="184">
        <v>12.3535</v>
      </c>
      <c r="P579" s="184">
        <v>18.055</v>
      </c>
      <c r="Q579" s="184">
        <v>18.852900000000002</v>
      </c>
      <c r="R579" s="184">
        <v>28.312799999999999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44319</v>
      </c>
      <c r="E580" s="184">
        <v>87.88</v>
      </c>
      <c r="F580" s="184">
        <v>0.3196</v>
      </c>
      <c r="G580" s="184">
        <v>0.3196</v>
      </c>
      <c r="H580" s="184">
        <v>2.9521999999999999</v>
      </c>
      <c r="I580" s="184">
        <v>5.0190999999999999</v>
      </c>
      <c r="J580" s="184">
        <v>3.681</v>
      </c>
      <c r="K580" s="184">
        <v>8.7219999999999995</v>
      </c>
      <c r="L580" s="184">
        <v>32.190100000000001</v>
      </c>
      <c r="M580" s="184">
        <v>47.846600000000002</v>
      </c>
      <c r="N580" s="184">
        <v>62.349899999999998</v>
      </c>
      <c r="O580" s="184">
        <v>13.1393</v>
      </c>
      <c r="P580" s="184">
        <v>18.915199999999999</v>
      </c>
      <c r="Q580" s="184">
        <v>19.514399999999998</v>
      </c>
      <c r="R580" s="184">
        <v>29.137499999999999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44319</v>
      </c>
      <c r="E581" s="184">
        <v>100.77</v>
      </c>
      <c r="F581" s="184">
        <v>0.28860000000000002</v>
      </c>
      <c r="G581" s="184">
        <v>0.28860000000000002</v>
      </c>
      <c r="H581" s="184">
        <v>2.0869</v>
      </c>
      <c r="I581" s="184">
        <v>3.2585000000000002</v>
      </c>
      <c r="J581" s="184">
        <v>-0.36580000000000001</v>
      </c>
      <c r="K581" s="184">
        <v>1.1645000000000001</v>
      </c>
      <c r="L581" s="184">
        <v>28.402100000000001</v>
      </c>
      <c r="M581" s="184">
        <v>41.511000000000003</v>
      </c>
      <c r="N581" s="184">
        <v>57.060499999999998</v>
      </c>
      <c r="O581" s="184">
        <v>17.305599999999998</v>
      </c>
      <c r="P581" s="184">
        <v>17.801500000000001</v>
      </c>
      <c r="Q581" s="184">
        <v>15.6972</v>
      </c>
      <c r="R581" s="184">
        <v>21.988</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44319</v>
      </c>
      <c r="E582" s="184">
        <v>94.99</v>
      </c>
      <c r="F582" s="184">
        <v>0.27450000000000002</v>
      </c>
      <c r="G582" s="184">
        <v>0.27450000000000002</v>
      </c>
      <c r="H582" s="184">
        <v>2.0630000000000002</v>
      </c>
      <c r="I582" s="184">
        <v>3.2050999999999998</v>
      </c>
      <c r="J582" s="184">
        <v>-0.47149999999999997</v>
      </c>
      <c r="K582" s="184">
        <v>0.87080000000000002</v>
      </c>
      <c r="L582" s="184">
        <v>27.657599999999999</v>
      </c>
      <c r="M582" s="184">
        <v>40.310200000000002</v>
      </c>
      <c r="N582" s="184">
        <v>55.288499999999999</v>
      </c>
      <c r="O582" s="184">
        <v>16.179200000000002</v>
      </c>
      <c r="P582" s="184">
        <v>16.767800000000001</v>
      </c>
      <c r="Q582" s="184">
        <v>19.762599999999999</v>
      </c>
      <c r="R582" s="184">
        <v>20.726600000000001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44319</v>
      </c>
      <c r="E583" s="184">
        <v>71.203999999999994</v>
      </c>
      <c r="F583" s="184">
        <v>0.317</v>
      </c>
      <c r="G583" s="184">
        <v>0.317</v>
      </c>
      <c r="H583" s="184">
        <v>2.1665999999999999</v>
      </c>
      <c r="I583" s="184">
        <v>3.5920999999999998</v>
      </c>
      <c r="J583" s="184">
        <v>0.68300000000000005</v>
      </c>
      <c r="K583" s="184">
        <v>4.7873000000000001</v>
      </c>
      <c r="L583" s="184">
        <v>32.3765</v>
      </c>
      <c r="M583" s="184">
        <v>44.465200000000003</v>
      </c>
      <c r="N583" s="184">
        <v>59.475000000000001</v>
      </c>
      <c r="O583" s="184">
        <v>13.974299999999999</v>
      </c>
      <c r="P583" s="184">
        <v>17.111999999999998</v>
      </c>
      <c r="Q583" s="184">
        <v>17.210599999999999</v>
      </c>
      <c r="R583" s="184">
        <v>18.6936</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44319</v>
      </c>
      <c r="E584" s="184">
        <v>66.694999999999993</v>
      </c>
      <c r="F584" s="184">
        <v>0.30980000000000002</v>
      </c>
      <c r="G584" s="184">
        <v>0.30980000000000002</v>
      </c>
      <c r="H584" s="184">
        <v>2.1488</v>
      </c>
      <c r="I584" s="184">
        <v>3.5539999999999998</v>
      </c>
      <c r="J584" s="184">
        <v>0.5988</v>
      </c>
      <c r="K584" s="184">
        <v>4.5376000000000003</v>
      </c>
      <c r="L584" s="184">
        <v>31.738</v>
      </c>
      <c r="M584" s="184">
        <v>43.430100000000003</v>
      </c>
      <c r="N584" s="184">
        <v>57.936500000000002</v>
      </c>
      <c r="O584" s="184">
        <v>12.8809</v>
      </c>
      <c r="P584" s="184">
        <v>15.9274</v>
      </c>
      <c r="Q584" s="184">
        <v>14.191700000000001</v>
      </c>
      <c r="R584" s="184">
        <v>17.552900000000001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44319</v>
      </c>
      <c r="E585" s="184">
        <v>64.59</v>
      </c>
      <c r="F585" s="184">
        <v>6.2E-2</v>
      </c>
      <c r="G585" s="184">
        <v>6.2E-2</v>
      </c>
      <c r="H585" s="184">
        <v>1.4927999999999999</v>
      </c>
      <c r="I585" s="184">
        <v>2.0863</v>
      </c>
      <c r="J585" s="184">
        <v>-1.4945999999999999</v>
      </c>
      <c r="K585" s="184">
        <v>0.373</v>
      </c>
      <c r="L585" s="184">
        <v>25.150200000000002</v>
      </c>
      <c r="M585" s="184">
        <v>36.698399999999999</v>
      </c>
      <c r="N585" s="184">
        <v>48.927799999999998</v>
      </c>
      <c r="O585" s="184">
        <v>9.2072000000000003</v>
      </c>
      <c r="P585" s="184">
        <v>12.964700000000001</v>
      </c>
      <c r="Q585" s="184">
        <v>14.008100000000001</v>
      </c>
      <c r="R585" s="184">
        <v>14.5564</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44319</v>
      </c>
      <c r="E586" s="184">
        <v>58.6</v>
      </c>
      <c r="F586" s="184">
        <v>5.1200000000000002E-2</v>
      </c>
      <c r="G586" s="184">
        <v>5.1200000000000002E-2</v>
      </c>
      <c r="H586" s="184">
        <v>1.4542999999999999</v>
      </c>
      <c r="I586" s="184">
        <v>2.0194999999999999</v>
      </c>
      <c r="J586" s="184">
        <v>-1.6448</v>
      </c>
      <c r="K586" s="184">
        <v>-5.1200000000000002E-2</v>
      </c>
      <c r="L586" s="184">
        <v>24.126200000000001</v>
      </c>
      <c r="M586" s="184">
        <v>34.991900000000001</v>
      </c>
      <c r="N586" s="184">
        <v>46.4268</v>
      </c>
      <c r="O586" s="184">
        <v>7.3874000000000004</v>
      </c>
      <c r="P586" s="184">
        <v>11.397600000000001</v>
      </c>
      <c r="Q586" s="184">
        <v>15.395300000000001</v>
      </c>
      <c r="R586" s="184">
        <v>12.617000000000001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44319</v>
      </c>
      <c r="E587" s="184">
        <v>701.0326</v>
      </c>
      <c r="F587" s="184">
        <v>0.17899999999999999</v>
      </c>
      <c r="G587" s="184">
        <v>0.17899999999999999</v>
      </c>
      <c r="H587" s="184">
        <v>1.9394</v>
      </c>
      <c r="I587" s="184">
        <v>4.1501999999999999</v>
      </c>
      <c r="J587" s="184">
        <v>-1.111</v>
      </c>
      <c r="K587" s="184">
        <v>1.3019000000000001</v>
      </c>
      <c r="L587" s="184">
        <v>31.6995</v>
      </c>
      <c r="M587" s="184">
        <v>44.9086</v>
      </c>
      <c r="N587" s="184">
        <v>58.945900000000002</v>
      </c>
      <c r="O587" s="184">
        <v>7.9978999999999996</v>
      </c>
      <c r="P587" s="184">
        <v>10.902900000000001</v>
      </c>
      <c r="Q587" s="184">
        <v>21.225899999999999</v>
      </c>
      <c r="R587" s="184">
        <v>10.905799999999999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44319</v>
      </c>
      <c r="E588" s="184">
        <v>755.12049999999999</v>
      </c>
      <c r="F588" s="184">
        <v>0.18540000000000001</v>
      </c>
      <c r="G588" s="184">
        <v>0.18540000000000001</v>
      </c>
      <c r="H588" s="184">
        <v>1.9556</v>
      </c>
      <c r="I588" s="184">
        <v>4.1841999999999997</v>
      </c>
      <c r="J588" s="184">
        <v>-1.0365</v>
      </c>
      <c r="K588" s="184">
        <v>1.5188999999999999</v>
      </c>
      <c r="L588" s="184">
        <v>32.273099999999999</v>
      </c>
      <c r="M588" s="184">
        <v>45.869500000000002</v>
      </c>
      <c r="N588" s="184">
        <v>60.394100000000002</v>
      </c>
      <c r="O588" s="184">
        <v>9.0241000000000007</v>
      </c>
      <c r="P588" s="184">
        <v>11.9879</v>
      </c>
      <c r="Q588" s="184">
        <v>14.583500000000001</v>
      </c>
      <c r="R588" s="184">
        <v>11.9503</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44319</v>
      </c>
      <c r="E589" s="184">
        <v>455.66800000000001</v>
      </c>
      <c r="F589" s="184">
        <v>-8.2400000000000001E-2</v>
      </c>
      <c r="G589" s="184">
        <v>-8.2400000000000001E-2</v>
      </c>
      <c r="H589" s="184">
        <v>1.4341999999999999</v>
      </c>
      <c r="I589" s="184">
        <v>2.9460000000000002</v>
      </c>
      <c r="J589" s="184">
        <v>-1.6363000000000001</v>
      </c>
      <c r="K589" s="184">
        <v>0.42470000000000002</v>
      </c>
      <c r="L589" s="184">
        <v>29.6264</v>
      </c>
      <c r="M589" s="184">
        <v>40.170999999999999</v>
      </c>
      <c r="N589" s="184">
        <v>54.450600000000001</v>
      </c>
      <c r="O589" s="184">
        <v>10.114699999999999</v>
      </c>
      <c r="P589" s="184">
        <v>14.5854</v>
      </c>
      <c r="Q589" s="184">
        <v>20.6494</v>
      </c>
      <c r="R589" s="184">
        <v>12.088200000000001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44319</v>
      </c>
      <c r="E590" s="184">
        <v>477.37799999999999</v>
      </c>
      <c r="F590" s="184">
        <v>-7.8899999999999998E-2</v>
      </c>
      <c r="G590" s="184">
        <v>-7.8899999999999998E-2</v>
      </c>
      <c r="H590" s="184">
        <v>1.4429000000000001</v>
      </c>
      <c r="I590" s="184">
        <v>2.9624000000000001</v>
      </c>
      <c r="J590" s="184">
        <v>-1.6060000000000001</v>
      </c>
      <c r="K590" s="184">
        <v>0.51519999999999999</v>
      </c>
      <c r="L590" s="184">
        <v>29.890999999999998</v>
      </c>
      <c r="M590" s="184">
        <v>40.624899999999997</v>
      </c>
      <c r="N590" s="184">
        <v>55.152500000000003</v>
      </c>
      <c r="O590" s="184">
        <v>10.663600000000001</v>
      </c>
      <c r="P590" s="184">
        <v>15.2468</v>
      </c>
      <c r="Q590" s="184">
        <v>15.184100000000001</v>
      </c>
      <c r="R590" s="184">
        <v>12.6226</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44319</v>
      </c>
      <c r="E591" s="184">
        <v>1910.0042586039201</v>
      </c>
      <c r="F591" s="184">
        <v>0.25359999999999999</v>
      </c>
      <c r="G591" s="184">
        <v>0.25359999999999999</v>
      </c>
      <c r="H591" s="184">
        <v>1.4517</v>
      </c>
      <c r="I591" s="184">
        <v>2.5575999999999999</v>
      </c>
      <c r="J591" s="184">
        <v>-0.84960000000000002</v>
      </c>
      <c r="K591" s="184">
        <v>-7.51E-2</v>
      </c>
      <c r="L591" s="184">
        <v>25.951499999999999</v>
      </c>
      <c r="M591" s="184">
        <v>31.662700000000001</v>
      </c>
      <c r="N591" s="184">
        <v>43.833300000000001</v>
      </c>
      <c r="O591" s="184">
        <v>4.4592999999999998</v>
      </c>
      <c r="P591" s="184">
        <v>10.4055</v>
      </c>
      <c r="Q591" s="184">
        <v>23.268799999999999</v>
      </c>
      <c r="R591" s="184">
        <v>5.4474999999999998</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44319</v>
      </c>
      <c r="E592" s="184">
        <v>616.10400000000004</v>
      </c>
      <c r="F592" s="184">
        <v>0.2586</v>
      </c>
      <c r="G592" s="184">
        <v>0.2586</v>
      </c>
      <c r="H592" s="184">
        <v>1.4632000000000001</v>
      </c>
      <c r="I592" s="184">
        <v>2.5724999999999998</v>
      </c>
      <c r="J592" s="184">
        <v>-0.81110000000000004</v>
      </c>
      <c r="K592" s="184">
        <v>3.9899999999999998E-2</v>
      </c>
      <c r="L592" s="184">
        <v>26.292000000000002</v>
      </c>
      <c r="M592" s="184">
        <v>32.234699999999997</v>
      </c>
      <c r="N592" s="184">
        <v>44.6967</v>
      </c>
      <c r="O592" s="184">
        <v>5.1013000000000002</v>
      </c>
      <c r="P592" s="184">
        <v>11.1273</v>
      </c>
      <c r="Q592" s="184">
        <v>11.7437</v>
      </c>
      <c r="R592" s="184">
        <v>6.0544000000000002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44319</v>
      </c>
      <c r="E593" s="184">
        <v>45.342700000000001</v>
      </c>
      <c r="F593" s="184">
        <v>0.2046</v>
      </c>
      <c r="G593" s="184">
        <v>0.2046</v>
      </c>
      <c r="H593" s="184">
        <v>1.3880999999999999</v>
      </c>
      <c r="I593" s="184">
        <v>2.6745000000000001</v>
      </c>
      <c r="J593" s="184">
        <v>-1.3955</v>
      </c>
      <c r="K593" s="184">
        <v>-1.1400999999999999</v>
      </c>
      <c r="L593" s="184">
        <v>24.4209</v>
      </c>
      <c r="M593" s="184">
        <v>34.393700000000003</v>
      </c>
      <c r="N593" s="184">
        <v>46.988</v>
      </c>
      <c r="O593" s="184">
        <v>6.2001999999999997</v>
      </c>
      <c r="P593" s="184">
        <v>12.0616</v>
      </c>
      <c r="Q593" s="184">
        <v>11.122</v>
      </c>
      <c r="R593" s="184">
        <v>11.505599999999999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44319</v>
      </c>
      <c r="E594" s="184">
        <v>48.688000000000002</v>
      </c>
      <c r="F594" s="184">
        <v>0.21510000000000001</v>
      </c>
      <c r="G594" s="184">
        <v>0.21510000000000001</v>
      </c>
      <c r="H594" s="184">
        <v>1.4121999999999999</v>
      </c>
      <c r="I594" s="184">
        <v>2.7235999999999998</v>
      </c>
      <c r="J594" s="184">
        <v>-1.2871999999999999</v>
      </c>
      <c r="K594" s="184">
        <v>-0.83240000000000003</v>
      </c>
      <c r="L594" s="184">
        <v>25.2041</v>
      </c>
      <c r="M594" s="184">
        <v>35.668399999999998</v>
      </c>
      <c r="N594" s="184">
        <v>48.867899999999999</v>
      </c>
      <c r="O594" s="184">
        <v>7.3541999999999996</v>
      </c>
      <c r="P594" s="184">
        <v>13.111000000000001</v>
      </c>
      <c r="Q594" s="184">
        <v>13.479799999999999</v>
      </c>
      <c r="R594" s="184">
        <v>12.917199999999999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44319</v>
      </c>
      <c r="E595" s="184">
        <v>481.92</v>
      </c>
      <c r="F595" s="184">
        <v>0.33310000000000001</v>
      </c>
      <c r="G595" s="184">
        <v>0.33310000000000001</v>
      </c>
      <c r="H595" s="184">
        <v>1.4953000000000001</v>
      </c>
      <c r="I595" s="184">
        <v>2.3033000000000001</v>
      </c>
      <c r="J595" s="184">
        <v>-1.0980000000000001</v>
      </c>
      <c r="K595" s="184">
        <v>1.1714</v>
      </c>
      <c r="L595" s="184">
        <v>29.2011</v>
      </c>
      <c r="M595" s="184">
        <v>38.929900000000004</v>
      </c>
      <c r="N595" s="184">
        <v>53.116900000000001</v>
      </c>
      <c r="O595" s="184">
        <v>10.293900000000001</v>
      </c>
      <c r="P595" s="184">
        <v>12.7972</v>
      </c>
      <c r="Q595" s="184">
        <v>19.531700000000001</v>
      </c>
      <c r="R595" s="184">
        <v>12.4091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44319</v>
      </c>
      <c r="E596" s="184">
        <v>520.16</v>
      </c>
      <c r="F596" s="184">
        <v>0.33950000000000002</v>
      </c>
      <c r="G596" s="184">
        <v>0.33950000000000002</v>
      </c>
      <c r="H596" s="184">
        <v>1.5085</v>
      </c>
      <c r="I596" s="184">
        <v>2.3313000000000001</v>
      </c>
      <c r="J596" s="184">
        <v>-1.0368999999999999</v>
      </c>
      <c r="K596" s="184">
        <v>1.2811999999999999</v>
      </c>
      <c r="L596" s="184">
        <v>29.583200000000001</v>
      </c>
      <c r="M596" s="184">
        <v>39.628999999999998</v>
      </c>
      <c r="N596" s="184">
        <v>54.222000000000001</v>
      </c>
      <c r="O596" s="184">
        <v>11.144</v>
      </c>
      <c r="P596" s="184">
        <v>13.876200000000001</v>
      </c>
      <c r="Q596" s="184">
        <v>15.266999999999999</v>
      </c>
      <c r="R596" s="184">
        <v>13.200799999999999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44319</v>
      </c>
      <c r="E597" s="184">
        <v>12.88</v>
      </c>
      <c r="F597" s="184">
        <v>-0.30959999999999999</v>
      </c>
      <c r="G597" s="184">
        <v>-0.30959999999999999</v>
      </c>
      <c r="H597" s="184">
        <v>1.9794</v>
      </c>
      <c r="I597" s="184">
        <v>3.5369999999999999</v>
      </c>
      <c r="J597" s="184">
        <v>-2.4981</v>
      </c>
      <c r="K597" s="184">
        <v>-3.012</v>
      </c>
      <c r="L597" s="184">
        <v>24.685400000000001</v>
      </c>
      <c r="M597" s="184">
        <v>39.0929</v>
      </c>
      <c r="N597" s="184">
        <v>49.2468</v>
      </c>
      <c r="O597" s="184">
        <v>6.4695999999999998</v>
      </c>
      <c r="P597" s="184"/>
      <c r="Q597" s="184">
        <v>8.4639000000000006</v>
      </c>
      <c r="R597" s="184">
        <v>9.4459999999999997</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44319</v>
      </c>
      <c r="E598" s="184">
        <v>13.23</v>
      </c>
      <c r="F598" s="184">
        <v>-0.22620000000000001</v>
      </c>
      <c r="G598" s="184">
        <v>-0.22620000000000001</v>
      </c>
      <c r="H598" s="184">
        <v>2.0045999999999999</v>
      </c>
      <c r="I598" s="184">
        <v>3.6021999999999998</v>
      </c>
      <c r="J598" s="184">
        <v>-2.4336000000000002</v>
      </c>
      <c r="K598" s="184">
        <v>-2.8633999999999999</v>
      </c>
      <c r="L598" s="184">
        <v>25.0473</v>
      </c>
      <c r="M598" s="184">
        <v>39.704300000000003</v>
      </c>
      <c r="N598" s="184">
        <v>50</v>
      </c>
      <c r="O598" s="184">
        <v>7.3574999999999999</v>
      </c>
      <c r="P598" s="184"/>
      <c r="Q598" s="184">
        <v>9.4015000000000004</v>
      </c>
      <c r="R598" s="184">
        <v>10.0052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44319</v>
      </c>
      <c r="E599" s="184">
        <v>34.67</v>
      </c>
      <c r="F599" s="184">
        <v>0.20230000000000001</v>
      </c>
      <c r="G599" s="184">
        <v>0.20230000000000001</v>
      </c>
      <c r="H599" s="184">
        <v>1.8209</v>
      </c>
      <c r="I599" s="184">
        <v>2.7867999999999999</v>
      </c>
      <c r="J599" s="184">
        <v>-1.2251000000000001</v>
      </c>
      <c r="K599" s="184">
        <v>-0.43080000000000002</v>
      </c>
      <c r="L599" s="184">
        <v>21.563800000000001</v>
      </c>
      <c r="M599" s="184">
        <v>31.027999999999999</v>
      </c>
      <c r="N599" s="184">
        <v>35.5886</v>
      </c>
      <c r="O599" s="184">
        <v>6.2743000000000002</v>
      </c>
      <c r="P599" s="184">
        <v>11.7699</v>
      </c>
      <c r="Q599" s="184">
        <v>17.649100000000001</v>
      </c>
      <c r="R599" s="184">
        <v>12.4687</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44319</v>
      </c>
      <c r="E600" s="184">
        <v>31.69</v>
      </c>
      <c r="F600" s="184">
        <v>0.18970000000000001</v>
      </c>
      <c r="G600" s="184">
        <v>0.18970000000000001</v>
      </c>
      <c r="H600" s="184">
        <v>1.7988999999999999</v>
      </c>
      <c r="I600" s="184">
        <v>2.7562000000000002</v>
      </c>
      <c r="J600" s="184">
        <v>-1.3080000000000001</v>
      </c>
      <c r="K600" s="184">
        <v>-0.68940000000000001</v>
      </c>
      <c r="L600" s="184">
        <v>20.861899999999999</v>
      </c>
      <c r="M600" s="184">
        <v>29.876999999999999</v>
      </c>
      <c r="N600" s="184">
        <v>34.052500000000002</v>
      </c>
      <c r="O600" s="184">
        <v>4.8361999999999998</v>
      </c>
      <c r="P600" s="184">
        <v>10.2044</v>
      </c>
      <c r="Q600" s="184">
        <v>16.274899999999999</v>
      </c>
      <c r="R600" s="184">
        <v>11.1143</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44319</v>
      </c>
      <c r="E601" s="184">
        <v>84.94</v>
      </c>
      <c r="F601" s="184">
        <v>0.1769</v>
      </c>
      <c r="G601" s="184">
        <v>0.1769</v>
      </c>
      <c r="H601" s="184">
        <v>2.4114</v>
      </c>
      <c r="I601" s="184">
        <v>4.2464000000000004</v>
      </c>
      <c r="J601" s="184">
        <v>2.0177999999999998</v>
      </c>
      <c r="K601" s="184">
        <v>8.4940999999999995</v>
      </c>
      <c r="L601" s="184">
        <v>42.445099999999996</v>
      </c>
      <c r="M601" s="184">
        <v>56.860599999999998</v>
      </c>
      <c r="N601" s="184">
        <v>79.577200000000005</v>
      </c>
      <c r="O601" s="184">
        <v>10.6761</v>
      </c>
      <c r="P601" s="184">
        <v>17.101700000000001</v>
      </c>
      <c r="Q601" s="184">
        <v>17.386099999999999</v>
      </c>
      <c r="R601" s="184">
        <v>18.815200000000001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44319</v>
      </c>
      <c r="E602" s="184">
        <v>77.599999999999994</v>
      </c>
      <c r="F602" s="184">
        <v>0.15490000000000001</v>
      </c>
      <c r="G602" s="184">
        <v>0.15490000000000001</v>
      </c>
      <c r="H602" s="184">
        <v>2.3881999999999999</v>
      </c>
      <c r="I602" s="184">
        <v>4.2030000000000003</v>
      </c>
      <c r="J602" s="184">
        <v>1.9175</v>
      </c>
      <c r="K602" s="184">
        <v>8.2135999999999996</v>
      </c>
      <c r="L602" s="184">
        <v>41.683399999999999</v>
      </c>
      <c r="M602" s="184">
        <v>55.604599999999998</v>
      </c>
      <c r="N602" s="184">
        <v>77.655699999999996</v>
      </c>
      <c r="O602" s="184">
        <v>9.3970000000000002</v>
      </c>
      <c r="P602" s="184">
        <v>15.7584</v>
      </c>
      <c r="Q602" s="184">
        <v>18.032499999999999</v>
      </c>
      <c r="R602" s="184">
        <v>17.522600000000001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44319</v>
      </c>
      <c r="E603" s="184">
        <v>11.97</v>
      </c>
      <c r="F603" s="184">
        <v>0.25130000000000002</v>
      </c>
      <c r="G603" s="184">
        <v>0.25130000000000002</v>
      </c>
      <c r="H603" s="184">
        <v>1.0126999999999999</v>
      </c>
      <c r="I603" s="184">
        <v>1.9591000000000001</v>
      </c>
      <c r="J603" s="184">
        <v>-1.8852</v>
      </c>
      <c r="K603" s="184">
        <v>-0.74629999999999996</v>
      </c>
      <c r="L603" s="184">
        <v>21.276599999999998</v>
      </c>
      <c r="M603" s="184">
        <v>30.534400000000002</v>
      </c>
      <c r="N603" s="184">
        <v>41.155700000000003</v>
      </c>
      <c r="O603" s="184">
        <v>6.5632000000000001</v>
      </c>
      <c r="P603" s="184"/>
      <c r="Q603" s="184">
        <v>5.5179</v>
      </c>
      <c r="R603" s="184">
        <v>10.842499999999999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44319</v>
      </c>
      <c r="E604" s="184">
        <v>11.31</v>
      </c>
      <c r="F604" s="184">
        <v>0.17710000000000001</v>
      </c>
      <c r="G604" s="184">
        <v>0.17710000000000001</v>
      </c>
      <c r="H604" s="184">
        <v>0.98209999999999997</v>
      </c>
      <c r="I604" s="184">
        <v>1.8918999999999999</v>
      </c>
      <c r="J604" s="184">
        <v>-1.9931000000000001</v>
      </c>
      <c r="K604" s="184">
        <v>-1.2226999999999999</v>
      </c>
      <c r="L604" s="184">
        <v>18.429300000000001</v>
      </c>
      <c r="M604" s="184">
        <v>26.793700000000001</v>
      </c>
      <c r="N604" s="184">
        <v>36.429400000000001</v>
      </c>
      <c r="O604" s="184">
        <v>4.7106000000000003</v>
      </c>
      <c r="P604" s="184"/>
      <c r="Q604" s="184">
        <v>3.7454000000000001</v>
      </c>
      <c r="R604" s="184">
        <v>8.4166000000000007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44319</v>
      </c>
      <c r="E605" s="184">
        <v>67.92</v>
      </c>
      <c r="F605" s="184">
        <v>-0.32290000000000002</v>
      </c>
      <c r="G605" s="184">
        <v>-0.32290000000000002</v>
      </c>
      <c r="H605" s="184">
        <v>1.2975000000000001</v>
      </c>
      <c r="I605" s="184">
        <v>3.1747999999999998</v>
      </c>
      <c r="J605" s="184">
        <v>-0.55640000000000001</v>
      </c>
      <c r="K605" s="184">
        <v>1.6462000000000001</v>
      </c>
      <c r="L605" s="184">
        <v>25.707899999999999</v>
      </c>
      <c r="M605" s="184">
        <v>34.761899999999997</v>
      </c>
      <c r="N605" s="184">
        <v>47.1723</v>
      </c>
      <c r="O605" s="184">
        <v>10.643700000000001</v>
      </c>
      <c r="P605" s="184">
        <v>14.7197</v>
      </c>
      <c r="Q605" s="184">
        <v>14.278600000000001</v>
      </c>
      <c r="R605" s="184">
        <v>16.0748</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44319</v>
      </c>
      <c r="E606" s="184">
        <v>76.39</v>
      </c>
      <c r="F606" s="184">
        <v>-0.30020000000000002</v>
      </c>
      <c r="G606" s="184">
        <v>-0.30020000000000002</v>
      </c>
      <c r="H606" s="184">
        <v>1.3399000000000001</v>
      </c>
      <c r="I606" s="184">
        <v>3.2437</v>
      </c>
      <c r="J606" s="184">
        <v>-0.43009999999999998</v>
      </c>
      <c r="K606" s="184">
        <v>1.9893000000000001</v>
      </c>
      <c r="L606" s="184">
        <v>26.557300000000001</v>
      </c>
      <c r="M606" s="184">
        <v>36.070500000000003</v>
      </c>
      <c r="N606" s="184">
        <v>49.053699999999999</v>
      </c>
      <c r="O606" s="184">
        <v>12.1142</v>
      </c>
      <c r="P606" s="184">
        <v>16.3901</v>
      </c>
      <c r="Q606" s="184">
        <v>17.616599999999998</v>
      </c>
      <c r="R606" s="184">
        <v>17.4847</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44319</v>
      </c>
      <c r="E607" s="184">
        <v>13.4521</v>
      </c>
      <c r="F607" s="184">
        <v>0.1258</v>
      </c>
      <c r="G607" s="184">
        <v>0.1258</v>
      </c>
      <c r="H607" s="184">
        <v>1.4327000000000001</v>
      </c>
      <c r="I607" s="184">
        <v>2.3439999999999999</v>
      </c>
      <c r="J607" s="184">
        <v>0.90990000000000004</v>
      </c>
      <c r="K607" s="184">
        <v>4.3818000000000001</v>
      </c>
      <c r="L607" s="184">
        <v>29.575099999999999</v>
      </c>
      <c r="M607" s="184">
        <v>38.998100000000001</v>
      </c>
      <c r="N607" s="184">
        <v>57.756999999999998</v>
      </c>
      <c r="O607" s="184"/>
      <c r="P607" s="184"/>
      <c r="Q607" s="184">
        <v>21.1982</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44319</v>
      </c>
      <c r="E608" s="184">
        <v>13.0052</v>
      </c>
      <c r="F608" s="184">
        <v>0.10780000000000001</v>
      </c>
      <c r="G608" s="184">
        <v>0.10780000000000001</v>
      </c>
      <c r="H608" s="184">
        <v>1.39</v>
      </c>
      <c r="I608" s="184">
        <v>2.2574000000000001</v>
      </c>
      <c r="J608" s="184">
        <v>0.71479999999999999</v>
      </c>
      <c r="K608" s="184">
        <v>3.8231999999999999</v>
      </c>
      <c r="L608" s="184">
        <v>28.1692</v>
      </c>
      <c r="M608" s="184">
        <v>36.729900000000001</v>
      </c>
      <c r="N608" s="184">
        <v>54.272799999999997</v>
      </c>
      <c r="O608" s="184"/>
      <c r="P608" s="184"/>
      <c r="Q608" s="184">
        <v>18.572399999999998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44319</v>
      </c>
      <c r="E609" s="184">
        <v>23.126799999999999</v>
      </c>
      <c r="F609" s="184">
        <v>0.14979999999999999</v>
      </c>
      <c r="G609" s="184">
        <v>0.14979999999999999</v>
      </c>
      <c r="H609" s="184">
        <v>1.3919999999999999</v>
      </c>
      <c r="I609" s="184">
        <v>2.7890000000000001</v>
      </c>
      <c r="J609" s="184">
        <v>-1.3627</v>
      </c>
      <c r="K609" s="184">
        <v>8.3099999999999993E-2</v>
      </c>
      <c r="L609" s="184">
        <v>27.220600000000001</v>
      </c>
      <c r="M609" s="184">
        <v>41.479500000000002</v>
      </c>
      <c r="N609" s="184">
        <v>58.043399999999998</v>
      </c>
      <c r="O609" s="184">
        <v>11.7875</v>
      </c>
      <c r="P609" s="184">
        <v>16.346</v>
      </c>
      <c r="Q609" s="184">
        <v>6.61</v>
      </c>
      <c r="R609" s="184">
        <v>17.182700000000001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44319</v>
      </c>
      <c r="E610" s="184">
        <v>25.293099999999999</v>
      </c>
      <c r="F610" s="184">
        <v>0.156</v>
      </c>
      <c r="G610" s="184">
        <v>0.156</v>
      </c>
      <c r="H610" s="184">
        <v>1.4064000000000001</v>
      </c>
      <c r="I610" s="184">
        <v>2.8182999999999998</v>
      </c>
      <c r="J610" s="184">
        <v>-1.2975000000000001</v>
      </c>
      <c r="K610" s="184">
        <v>0.26640000000000003</v>
      </c>
      <c r="L610" s="184">
        <v>27.692</v>
      </c>
      <c r="M610" s="184">
        <v>42.271900000000002</v>
      </c>
      <c r="N610" s="184">
        <v>59.2393</v>
      </c>
      <c r="O610" s="184">
        <v>12.6265</v>
      </c>
      <c r="P610" s="184">
        <v>17.534600000000001</v>
      </c>
      <c r="Q610" s="184">
        <v>16.3644</v>
      </c>
      <c r="R610" s="184">
        <v>18.061299999999999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44319</v>
      </c>
      <c r="E611" s="184">
        <v>59.398000000000003</v>
      </c>
      <c r="F611" s="184">
        <v>4.3799999999999999E-2</v>
      </c>
      <c r="G611" s="184">
        <v>4.3799999999999999E-2</v>
      </c>
      <c r="H611" s="184">
        <v>0.62339999999999995</v>
      </c>
      <c r="I611" s="184">
        <v>2.1619999999999999</v>
      </c>
      <c r="J611" s="184">
        <v>-0.55420000000000003</v>
      </c>
      <c r="K611" s="184">
        <v>4.6144999999999996</v>
      </c>
      <c r="L611" s="184">
        <v>27.996400000000001</v>
      </c>
      <c r="M611" s="184">
        <v>39.151000000000003</v>
      </c>
      <c r="N611" s="184">
        <v>52.768700000000003</v>
      </c>
      <c r="O611" s="184">
        <v>13.0137</v>
      </c>
      <c r="P611" s="184">
        <v>15.3354</v>
      </c>
      <c r="Q611" s="184">
        <v>12.221399999999999</v>
      </c>
      <c r="R611" s="184">
        <v>15.963800000000001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44319</v>
      </c>
      <c r="E612" s="184">
        <v>65.971000000000004</v>
      </c>
      <c r="F612" s="184">
        <v>5.4600000000000003E-2</v>
      </c>
      <c r="G612" s="184">
        <v>5.4600000000000003E-2</v>
      </c>
      <c r="H612" s="184">
        <v>0.64839999999999998</v>
      </c>
      <c r="I612" s="184">
        <v>2.2092999999999998</v>
      </c>
      <c r="J612" s="184">
        <v>-0.44219999999999998</v>
      </c>
      <c r="K612" s="184">
        <v>4.9657999999999998</v>
      </c>
      <c r="L612" s="184">
        <v>28.8521</v>
      </c>
      <c r="M612" s="184">
        <v>40.531300000000002</v>
      </c>
      <c r="N612" s="184">
        <v>54.810600000000001</v>
      </c>
      <c r="O612" s="184">
        <v>14.3834</v>
      </c>
      <c r="P612" s="184">
        <v>16.832100000000001</v>
      </c>
      <c r="Q612" s="184">
        <v>15.1647</v>
      </c>
      <c r="R612" s="184">
        <v>17.430399999999999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44319</v>
      </c>
      <c r="E613" s="184">
        <v>71.361000000000004</v>
      </c>
      <c r="F613" s="184">
        <v>0.45329999999999998</v>
      </c>
      <c r="G613" s="184">
        <v>0.45329999999999998</v>
      </c>
      <c r="H613" s="184">
        <v>1.5482</v>
      </c>
      <c r="I613" s="184">
        <v>1.8904000000000001</v>
      </c>
      <c r="J613" s="184">
        <v>-0.4214</v>
      </c>
      <c r="K613" s="184">
        <v>4.09</v>
      </c>
      <c r="L613" s="184">
        <v>24.424199999999999</v>
      </c>
      <c r="M613" s="184">
        <v>36.625799999999998</v>
      </c>
      <c r="N613" s="184">
        <v>51.490299999999998</v>
      </c>
      <c r="O613" s="184">
        <v>6.4969999999999999</v>
      </c>
      <c r="P613" s="184">
        <v>13.8727</v>
      </c>
      <c r="Q613" s="184">
        <v>14.157</v>
      </c>
      <c r="R613" s="184">
        <v>13.2995</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44319</v>
      </c>
      <c r="E614" s="184">
        <v>67.664000000000001</v>
      </c>
      <c r="F614" s="184">
        <v>0.44679999999999997</v>
      </c>
      <c r="G614" s="184">
        <v>0.44679999999999997</v>
      </c>
      <c r="H614" s="184">
        <v>1.5336000000000001</v>
      </c>
      <c r="I614" s="184">
        <v>1.8607</v>
      </c>
      <c r="J614" s="184">
        <v>-0.48830000000000001</v>
      </c>
      <c r="K614" s="184">
        <v>3.9178000000000002</v>
      </c>
      <c r="L614" s="184">
        <v>24.022099999999998</v>
      </c>
      <c r="M614" s="184">
        <v>35.966999999999999</v>
      </c>
      <c r="N614" s="184">
        <v>50.515000000000001</v>
      </c>
      <c r="O614" s="184">
        <v>5.8673000000000002</v>
      </c>
      <c r="P614" s="184">
        <v>13.1142</v>
      </c>
      <c r="Q614" s="184">
        <v>13.414400000000001</v>
      </c>
      <c r="R614" s="184">
        <v>12.637600000000001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44319</v>
      </c>
      <c r="E615" s="184">
        <v>82.144999999999996</v>
      </c>
      <c r="F615" s="184">
        <v>0.3468</v>
      </c>
      <c r="G615" s="184">
        <v>0.3468</v>
      </c>
      <c r="H615" s="184">
        <v>1.2154</v>
      </c>
      <c r="I615" s="184">
        <v>2.4741</v>
      </c>
      <c r="J615" s="184">
        <v>0.11360000000000001</v>
      </c>
      <c r="K615" s="184">
        <v>0.69850000000000001</v>
      </c>
      <c r="L615" s="184">
        <v>21.046800000000001</v>
      </c>
      <c r="M615" s="184">
        <v>33.687800000000003</v>
      </c>
      <c r="N615" s="184">
        <v>43.058399999999999</v>
      </c>
      <c r="O615" s="184">
        <v>7.2648000000000001</v>
      </c>
      <c r="P615" s="184">
        <v>12.521599999999999</v>
      </c>
      <c r="Q615" s="184">
        <v>9.3881999999999994</v>
      </c>
      <c r="R615" s="184">
        <v>11.9345</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44319</v>
      </c>
      <c r="E616" s="184">
        <v>89.307599999999994</v>
      </c>
      <c r="F616" s="184">
        <v>0.35730000000000001</v>
      </c>
      <c r="G616" s="184">
        <v>0.35730000000000001</v>
      </c>
      <c r="H616" s="184">
        <v>1.2403</v>
      </c>
      <c r="I616" s="184">
        <v>2.5244</v>
      </c>
      <c r="J616" s="184">
        <v>0.2273</v>
      </c>
      <c r="K616" s="184">
        <v>1.0101</v>
      </c>
      <c r="L616" s="184">
        <v>21.799099999999999</v>
      </c>
      <c r="M616" s="184">
        <v>34.9392</v>
      </c>
      <c r="N616" s="184">
        <v>44.871899999999997</v>
      </c>
      <c r="O616" s="184">
        <v>8.5237999999999996</v>
      </c>
      <c r="P616" s="184">
        <v>13.8058</v>
      </c>
      <c r="Q616" s="184">
        <v>13.975199999999999</v>
      </c>
      <c r="R616" s="184">
        <v>13.2475</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44319</v>
      </c>
      <c r="E617" s="184">
        <v>16.429600000000001</v>
      </c>
      <c r="F617" s="184">
        <v>0.30890000000000001</v>
      </c>
      <c r="G617" s="184">
        <v>0.30890000000000001</v>
      </c>
      <c r="H617" s="184">
        <v>1.0114000000000001</v>
      </c>
      <c r="I617" s="184">
        <v>2.4327999999999999</v>
      </c>
      <c r="J617" s="184">
        <v>-0.31430000000000002</v>
      </c>
      <c r="K617" s="184">
        <v>4.3804999999999996</v>
      </c>
      <c r="L617" s="184">
        <v>31.890499999999999</v>
      </c>
      <c r="M617" s="184">
        <v>42.157800000000002</v>
      </c>
      <c r="N617" s="184">
        <v>54.333799999999997</v>
      </c>
      <c r="O617" s="184">
        <v>10.411799999999999</v>
      </c>
      <c r="P617" s="184"/>
      <c r="Q617" s="184">
        <v>11.549899999999999</v>
      </c>
      <c r="R617" s="184">
        <v>16.026599999999998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44319</v>
      </c>
      <c r="E618" s="184">
        <v>15.0091</v>
      </c>
      <c r="F618" s="184">
        <v>0.29599999999999999</v>
      </c>
      <c r="G618" s="184">
        <v>0.29599999999999999</v>
      </c>
      <c r="H618" s="184">
        <v>0.98029999999999995</v>
      </c>
      <c r="I618" s="184">
        <v>2.3687</v>
      </c>
      <c r="J618" s="184">
        <v>-0.45629999999999998</v>
      </c>
      <c r="K618" s="184">
        <v>3.9685000000000001</v>
      </c>
      <c r="L618" s="184">
        <v>30.835899999999999</v>
      </c>
      <c r="M618" s="184">
        <v>40.4268</v>
      </c>
      <c r="N618" s="184">
        <v>51.7742</v>
      </c>
      <c r="O618" s="184">
        <v>8.4632000000000005</v>
      </c>
      <c r="P618" s="184"/>
      <c r="Q618" s="184">
        <v>9.3512000000000004</v>
      </c>
      <c r="R618" s="184">
        <v>14.0976</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44319</v>
      </c>
      <c r="E619" s="184">
        <v>27.716000000000001</v>
      </c>
      <c r="F619" s="184">
        <v>0.30759999999999998</v>
      </c>
      <c r="G619" s="184">
        <v>0.30759999999999998</v>
      </c>
      <c r="H619" s="184">
        <v>1.6691</v>
      </c>
      <c r="I619" s="184">
        <v>3.2637999999999998</v>
      </c>
      <c r="J619" s="184">
        <v>-2.52E-2</v>
      </c>
      <c r="K619" s="184">
        <v>3.7198000000000002</v>
      </c>
      <c r="L619" s="184">
        <v>30.061</v>
      </c>
      <c r="M619" s="184">
        <v>47.354999999999997</v>
      </c>
      <c r="N619" s="184">
        <v>64.750600000000006</v>
      </c>
      <c r="O619" s="184">
        <v>17.6068</v>
      </c>
      <c r="P619" s="184">
        <v>22.565300000000001</v>
      </c>
      <c r="Q619" s="184">
        <v>20.988099999999999</v>
      </c>
      <c r="R619" s="184">
        <v>22.547599999999999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44319</v>
      </c>
      <c r="E620" s="184">
        <v>25.643999999999998</v>
      </c>
      <c r="F620" s="184">
        <v>0.29720000000000002</v>
      </c>
      <c r="G620" s="184">
        <v>0.29720000000000002</v>
      </c>
      <c r="H620" s="184">
        <v>1.6449</v>
      </c>
      <c r="I620" s="184">
        <v>3.2159</v>
      </c>
      <c r="J620" s="184">
        <v>-0.14410000000000001</v>
      </c>
      <c r="K620" s="184">
        <v>3.3407</v>
      </c>
      <c r="L620" s="184">
        <v>29.084900000000001</v>
      </c>
      <c r="M620" s="184">
        <v>45.696300000000001</v>
      </c>
      <c r="N620" s="184">
        <v>62.252499999999998</v>
      </c>
      <c r="O620" s="184">
        <v>15.8413</v>
      </c>
      <c r="P620" s="184">
        <v>20.8141</v>
      </c>
      <c r="Q620" s="184">
        <v>19.2439</v>
      </c>
      <c r="R620" s="184">
        <v>20.642800000000001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44319</v>
      </c>
      <c r="E621" s="184">
        <v>24.087499999999999</v>
      </c>
      <c r="F621" s="184">
        <v>0.2848</v>
      </c>
      <c r="G621" s="184">
        <v>0.2848</v>
      </c>
      <c r="H621" s="184">
        <v>1.0911999999999999</v>
      </c>
      <c r="I621" s="184">
        <v>2.6966999999999999</v>
      </c>
      <c r="J621" s="184">
        <v>-1.0780000000000001</v>
      </c>
      <c r="K621" s="184">
        <v>2.2715000000000001</v>
      </c>
      <c r="L621" s="184">
        <v>29.064800000000002</v>
      </c>
      <c r="M621" s="184">
        <v>39.9557</v>
      </c>
      <c r="N621" s="184">
        <v>50.457500000000003</v>
      </c>
      <c r="O621" s="184">
        <v>8.3465000000000007</v>
      </c>
      <c r="P621" s="184">
        <v>16.619700000000002</v>
      </c>
      <c r="Q621" s="184">
        <v>15.0131</v>
      </c>
      <c r="R621" s="184">
        <v>16.227399999999999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44319</v>
      </c>
      <c r="E622" s="184">
        <v>22.1294</v>
      </c>
      <c r="F622" s="184">
        <v>0.2737</v>
      </c>
      <c r="G622" s="184">
        <v>0.2737</v>
      </c>
      <c r="H622" s="184">
        <v>1.0654999999999999</v>
      </c>
      <c r="I622" s="184">
        <v>2.6505000000000001</v>
      </c>
      <c r="J622" s="184">
        <v>-1.1869000000000001</v>
      </c>
      <c r="K622" s="184">
        <v>1.9487000000000001</v>
      </c>
      <c r="L622" s="184">
        <v>28.226199999999999</v>
      </c>
      <c r="M622" s="184">
        <v>38.5503</v>
      </c>
      <c r="N622" s="184">
        <v>48.393999999999998</v>
      </c>
      <c r="O622" s="184">
        <v>6.9435000000000002</v>
      </c>
      <c r="P622" s="184">
        <v>15.058400000000001</v>
      </c>
      <c r="Q622" s="184">
        <v>13.4719</v>
      </c>
      <c r="R622" s="184">
        <v>14.6759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44319</v>
      </c>
      <c r="E623" s="184">
        <v>18.679300000000001</v>
      </c>
      <c r="F623" s="184">
        <v>3.27E-2</v>
      </c>
      <c r="G623" s="184">
        <v>3.27E-2</v>
      </c>
      <c r="H623" s="184">
        <v>1.4655</v>
      </c>
      <c r="I623" s="184">
        <v>2.5924</v>
      </c>
      <c r="J623" s="184">
        <v>-1.1158999999999999</v>
      </c>
      <c r="K623" s="184">
        <v>1.3416999999999999</v>
      </c>
      <c r="L623" s="184">
        <v>23.094999999999999</v>
      </c>
      <c r="M623" s="184">
        <v>32.054900000000004</v>
      </c>
      <c r="N623" s="184">
        <v>47.569099999999999</v>
      </c>
      <c r="O623" s="184">
        <v>9.0673999999999992</v>
      </c>
      <c r="P623" s="184">
        <v>13.0542</v>
      </c>
      <c r="Q623" s="184">
        <v>12.4002</v>
      </c>
      <c r="R623" s="184">
        <v>10.7104</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44319</v>
      </c>
      <c r="E624" s="184">
        <v>17.073499999999999</v>
      </c>
      <c r="F624" s="184">
        <v>1.6400000000000001E-2</v>
      </c>
      <c r="G624" s="184">
        <v>1.6400000000000001E-2</v>
      </c>
      <c r="H624" s="184">
        <v>1.4275</v>
      </c>
      <c r="I624" s="184">
        <v>2.5152000000000001</v>
      </c>
      <c r="J624" s="184">
        <v>-1.2864</v>
      </c>
      <c r="K624" s="184">
        <v>0.8548</v>
      </c>
      <c r="L624" s="184">
        <v>21.896999999999998</v>
      </c>
      <c r="M624" s="184">
        <v>30.1066</v>
      </c>
      <c r="N624" s="184">
        <v>44.759399999999999</v>
      </c>
      <c r="O624" s="184">
        <v>7.1746999999999996</v>
      </c>
      <c r="P624" s="184">
        <v>11.1632</v>
      </c>
      <c r="Q624" s="184">
        <v>10.5258</v>
      </c>
      <c r="R624" s="184">
        <v>8.8058999999999994</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44319</v>
      </c>
      <c r="E625" s="184">
        <v>62.886499999999998</v>
      </c>
      <c r="F625" s="184">
        <v>0.34589999999999999</v>
      </c>
      <c r="G625" s="184">
        <v>0.34589999999999999</v>
      </c>
      <c r="H625" s="184">
        <v>1.3879999999999999</v>
      </c>
      <c r="I625" s="184">
        <v>2.7603</v>
      </c>
      <c r="J625" s="184">
        <v>-0.69230000000000003</v>
      </c>
      <c r="K625" s="184">
        <v>5.0232000000000001</v>
      </c>
      <c r="L625" s="184">
        <v>34.692900000000002</v>
      </c>
      <c r="M625" s="184">
        <v>46.441800000000001</v>
      </c>
      <c r="N625" s="184">
        <v>54.279200000000003</v>
      </c>
      <c r="O625" s="184">
        <v>1.7192000000000001</v>
      </c>
      <c r="P625" s="184">
        <v>7.8276000000000003</v>
      </c>
      <c r="Q625" s="184">
        <v>12.4887</v>
      </c>
      <c r="R625" s="184">
        <v>5.9204999999999997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44319</v>
      </c>
      <c r="E626" s="184">
        <v>67.041399999999996</v>
      </c>
      <c r="F626" s="184">
        <v>0.35189999999999999</v>
      </c>
      <c r="G626" s="184">
        <v>0.35189999999999999</v>
      </c>
      <c r="H626" s="184">
        <v>1.4020999999999999</v>
      </c>
      <c r="I626" s="184">
        <v>2.7896999999999998</v>
      </c>
      <c r="J626" s="184">
        <v>-0.63100000000000001</v>
      </c>
      <c r="K626" s="184">
        <v>5.2115</v>
      </c>
      <c r="L626" s="184">
        <v>35.180199999999999</v>
      </c>
      <c r="M626" s="184">
        <v>47.227600000000002</v>
      </c>
      <c r="N626" s="184">
        <v>55.389499999999998</v>
      </c>
      <c r="O626" s="184">
        <v>2.4853999999999998</v>
      </c>
      <c r="P626" s="184">
        <v>8.7139000000000006</v>
      </c>
      <c r="Q626" s="184">
        <v>12.666600000000001</v>
      </c>
      <c r="R626" s="184">
        <v>6.6536999999999997</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44319</v>
      </c>
      <c r="E627" s="184">
        <v>15.2562</v>
      </c>
      <c r="F627" s="184">
        <v>0.47349999999999998</v>
      </c>
      <c r="G627" s="184">
        <v>0.47349999999999998</v>
      </c>
      <c r="H627" s="184">
        <v>1.0450999999999999</v>
      </c>
      <c r="I627" s="184">
        <v>2.1698</v>
      </c>
      <c r="J627" s="184">
        <v>1.6923999999999999</v>
      </c>
      <c r="K627" s="184">
        <v>4.0561999999999996</v>
      </c>
      <c r="L627" s="184">
        <v>22.145399999999999</v>
      </c>
      <c r="M627" s="184">
        <v>32.840499999999999</v>
      </c>
      <c r="N627" s="184">
        <v>63.1417</v>
      </c>
      <c r="O627" s="184"/>
      <c r="P627" s="184"/>
      <c r="Q627" s="184">
        <v>26.815100000000001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44319</v>
      </c>
      <c r="E628" s="184">
        <v>14.931800000000001</v>
      </c>
      <c r="F628" s="184">
        <v>0.46289999999999998</v>
      </c>
      <c r="G628" s="184">
        <v>0.46289999999999998</v>
      </c>
      <c r="H628" s="184">
        <v>1.0202</v>
      </c>
      <c r="I628" s="184">
        <v>2.1194000000000002</v>
      </c>
      <c r="J628" s="184">
        <v>1.5795999999999999</v>
      </c>
      <c r="K628" s="184">
        <v>3.7601</v>
      </c>
      <c r="L628" s="184">
        <v>21.436199999999999</v>
      </c>
      <c r="M628" s="184">
        <v>31.677199999999999</v>
      </c>
      <c r="N628" s="184">
        <v>61.189599999999999</v>
      </c>
      <c r="O628" s="184"/>
      <c r="P628" s="184"/>
      <c r="Q628" s="184">
        <v>25.291399999999999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44319</v>
      </c>
      <c r="E629" s="184">
        <v>20.440000000000001</v>
      </c>
      <c r="F629" s="184">
        <v>0.39290000000000003</v>
      </c>
      <c r="G629" s="184">
        <v>0.39290000000000003</v>
      </c>
      <c r="H629" s="184">
        <v>1.3386</v>
      </c>
      <c r="I629" s="184">
        <v>2.9723000000000002</v>
      </c>
      <c r="J629" s="184">
        <v>0.93830000000000002</v>
      </c>
      <c r="K629" s="184">
        <v>3.7563</v>
      </c>
      <c r="L629" s="184">
        <v>31.870999999999999</v>
      </c>
      <c r="M629" s="184">
        <v>39.6175</v>
      </c>
      <c r="N629" s="184">
        <v>57.351799999999997</v>
      </c>
      <c r="O629" s="184">
        <v>11.985300000000001</v>
      </c>
      <c r="P629" s="184">
        <v>15.757899999999999</v>
      </c>
      <c r="Q629" s="184">
        <v>14.1631</v>
      </c>
      <c r="R629" s="184">
        <v>16.5535</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44319</v>
      </c>
      <c r="E630" s="184">
        <v>18.98</v>
      </c>
      <c r="F630" s="184">
        <v>0.37019999999999997</v>
      </c>
      <c r="G630" s="184">
        <v>0.37019999999999997</v>
      </c>
      <c r="H630" s="184">
        <v>1.3348</v>
      </c>
      <c r="I630" s="184">
        <v>2.9283999999999999</v>
      </c>
      <c r="J630" s="184">
        <v>0.85019999999999996</v>
      </c>
      <c r="K630" s="184">
        <v>3.4895999999999998</v>
      </c>
      <c r="L630" s="184">
        <v>31.167899999999999</v>
      </c>
      <c r="M630" s="184">
        <v>38.439100000000003</v>
      </c>
      <c r="N630" s="184">
        <v>55.573799999999999</v>
      </c>
      <c r="O630" s="184">
        <v>10.3003</v>
      </c>
      <c r="P630" s="184">
        <v>14.1022</v>
      </c>
      <c r="Q630" s="184">
        <v>12.606199999999999</v>
      </c>
      <c r="R630" s="184">
        <v>15.0245</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44319</v>
      </c>
      <c r="E631" s="184">
        <v>728.85046166541304</v>
      </c>
      <c r="F631" s="184">
        <v>0.2853</v>
      </c>
      <c r="G631" s="184">
        <v>0.2853</v>
      </c>
      <c r="H631" s="184">
        <v>1.5309999999999999</v>
      </c>
      <c r="I631" s="184">
        <v>3.1614</v>
      </c>
      <c r="J631" s="184">
        <v>-0.41689999999999999</v>
      </c>
      <c r="K631" s="184">
        <v>-0.73029999999999995</v>
      </c>
      <c r="L631" s="184">
        <v>25.9419</v>
      </c>
      <c r="M631" s="184">
        <v>37.061999999999998</v>
      </c>
      <c r="N631" s="184">
        <v>52.630299999999998</v>
      </c>
      <c r="O631" s="184">
        <v>6.6833</v>
      </c>
      <c r="P631" s="184">
        <v>11.2034</v>
      </c>
      <c r="Q631" s="184">
        <v>18.628299999999999</v>
      </c>
      <c r="R631" s="184">
        <v>12.4536</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44319</v>
      </c>
      <c r="E632" s="184">
        <v>257.02</v>
      </c>
      <c r="F632" s="184">
        <v>0.29270000000000002</v>
      </c>
      <c r="G632" s="184">
        <v>0.29270000000000002</v>
      </c>
      <c r="H632" s="184">
        <v>1.5407999999999999</v>
      </c>
      <c r="I632" s="184">
        <v>3.1793999999999998</v>
      </c>
      <c r="J632" s="184">
        <v>-0.37980000000000003</v>
      </c>
      <c r="K632" s="184">
        <v>-0.63019999999999998</v>
      </c>
      <c r="L632" s="184">
        <v>26.194299999999998</v>
      </c>
      <c r="M632" s="184">
        <v>37.480600000000003</v>
      </c>
      <c r="N632" s="184">
        <v>53.261800000000001</v>
      </c>
      <c r="O632" s="184">
        <v>7.1048</v>
      </c>
      <c r="P632" s="184">
        <v>11.7354</v>
      </c>
      <c r="Q632" s="184">
        <v>11.7387</v>
      </c>
      <c r="R632" s="184">
        <v>12.8704</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44319</v>
      </c>
      <c r="E633" s="184">
        <v>397.68513252063502</v>
      </c>
      <c r="F633" s="184">
        <v>0.26619999999999999</v>
      </c>
      <c r="G633" s="184">
        <v>0.26619999999999999</v>
      </c>
      <c r="H633" s="184">
        <v>1.5094000000000001</v>
      </c>
      <c r="I633" s="184">
        <v>3.1335999999999999</v>
      </c>
      <c r="J633" s="184">
        <v>-0.44940000000000002</v>
      </c>
      <c r="K633" s="184">
        <v>-0.7641</v>
      </c>
      <c r="L633" s="184">
        <v>25.7897</v>
      </c>
      <c r="M633" s="184">
        <v>36.680799999999998</v>
      </c>
      <c r="N633" s="184">
        <v>52.0884</v>
      </c>
      <c r="O633" s="184">
        <v>6.5567000000000002</v>
      </c>
      <c r="P633" s="184">
        <v>14.3193</v>
      </c>
      <c r="Q633" s="184">
        <v>15.8002</v>
      </c>
      <c r="R633" s="184">
        <v>12.6684</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44319</v>
      </c>
      <c r="E634" s="184">
        <v>275.27999999999997</v>
      </c>
      <c r="F634" s="184">
        <v>0.26950000000000002</v>
      </c>
      <c r="G634" s="184">
        <v>0.26950000000000002</v>
      </c>
      <c r="H634" s="184">
        <v>1.5194000000000001</v>
      </c>
      <c r="I634" s="184">
        <v>3.1551999999999998</v>
      </c>
      <c r="J634" s="184">
        <v>-0.40160000000000001</v>
      </c>
      <c r="K634" s="184">
        <v>-0.63529999999999998</v>
      </c>
      <c r="L634" s="184">
        <v>26.113199999999999</v>
      </c>
      <c r="M634" s="184">
        <v>37.207799999999999</v>
      </c>
      <c r="N634" s="184">
        <v>52.882399999999997</v>
      </c>
      <c r="O634" s="184">
        <v>7.2004000000000001</v>
      </c>
      <c r="P634" s="184">
        <v>14.9162</v>
      </c>
      <c r="Q634" s="184">
        <v>15.0204</v>
      </c>
      <c r="R634" s="184">
        <v>13.2186</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44319</v>
      </c>
      <c r="E635" s="184">
        <v>173.721</v>
      </c>
      <c r="F635" s="184">
        <v>1.6091</v>
      </c>
      <c r="G635" s="184">
        <v>1.6091</v>
      </c>
      <c r="H635" s="184">
        <v>4.3701999999999996</v>
      </c>
      <c r="I635" s="184">
        <v>7.0492999999999997</v>
      </c>
      <c r="J635" s="184">
        <v>8.1454000000000004</v>
      </c>
      <c r="K635" s="184">
        <v>18.466200000000001</v>
      </c>
      <c r="L635" s="184">
        <v>48.894100000000002</v>
      </c>
      <c r="M635" s="184">
        <v>65.987300000000005</v>
      </c>
      <c r="N635" s="184">
        <v>116.1906</v>
      </c>
      <c r="O635" s="184">
        <v>23.9648</v>
      </c>
      <c r="P635" s="184">
        <v>22.6616</v>
      </c>
      <c r="Q635" s="184">
        <v>14.485200000000001</v>
      </c>
      <c r="R635" s="184">
        <v>36.590899999999998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44319</v>
      </c>
      <c r="E636" s="184">
        <v>183.09370000000001</v>
      </c>
      <c r="F636" s="184">
        <v>1.6262000000000001</v>
      </c>
      <c r="G636" s="184">
        <v>1.6262000000000001</v>
      </c>
      <c r="H636" s="184">
        <v>4.4085999999999999</v>
      </c>
      <c r="I636" s="184">
        <v>7.1315</v>
      </c>
      <c r="J636" s="184">
        <v>8.2940000000000005</v>
      </c>
      <c r="K636" s="184">
        <v>19.072099999999999</v>
      </c>
      <c r="L636" s="184">
        <v>50.482100000000003</v>
      </c>
      <c r="M636" s="184">
        <v>68.549700000000001</v>
      </c>
      <c r="N636" s="184">
        <v>120.5446</v>
      </c>
      <c r="O636" s="184">
        <v>25.6952</v>
      </c>
      <c r="P636" s="184">
        <v>23.7285</v>
      </c>
      <c r="Q636" s="184">
        <v>20.361499999999999</v>
      </c>
      <c r="R636" s="184">
        <v>39.042099999999998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44319</v>
      </c>
      <c r="E637" s="184">
        <v>66.709999999999994</v>
      </c>
      <c r="F637" s="184">
        <v>0</v>
      </c>
      <c r="G637" s="184">
        <v>0</v>
      </c>
      <c r="H637" s="184">
        <v>1.0604</v>
      </c>
      <c r="I637" s="184">
        <v>2.1749000000000001</v>
      </c>
      <c r="J637" s="184">
        <v>-0.6552</v>
      </c>
      <c r="K637" s="184">
        <v>1.0298</v>
      </c>
      <c r="L637" s="184">
        <v>27.919499999999999</v>
      </c>
      <c r="M637" s="184">
        <v>41.604799999999997</v>
      </c>
      <c r="N637" s="184">
        <v>56.743400000000001</v>
      </c>
      <c r="O637" s="184">
        <v>8.1534999999999993</v>
      </c>
      <c r="P637" s="184">
        <v>11.539099999999999</v>
      </c>
      <c r="Q637" s="184">
        <v>16.5853</v>
      </c>
      <c r="R637" s="184">
        <v>10.0976</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44319</v>
      </c>
      <c r="E638" s="184">
        <v>65.77</v>
      </c>
      <c r="F638" s="184">
        <v>1.52E-2</v>
      </c>
      <c r="G638" s="184">
        <v>1.52E-2</v>
      </c>
      <c r="H638" s="184">
        <v>1.0602</v>
      </c>
      <c r="I638" s="184">
        <v>2.1591</v>
      </c>
      <c r="J638" s="184">
        <v>-0.67959999999999998</v>
      </c>
      <c r="K638" s="184">
        <v>0.9052</v>
      </c>
      <c r="L638" s="184">
        <v>27.634399999999999</v>
      </c>
      <c r="M638" s="184">
        <v>41.107100000000003</v>
      </c>
      <c r="N638" s="184">
        <v>56.000900000000001</v>
      </c>
      <c r="O638" s="184">
        <v>7.7117000000000004</v>
      </c>
      <c r="P638" s="184">
        <v>11.1715</v>
      </c>
      <c r="Q638" s="184">
        <v>16.256</v>
      </c>
      <c r="R638" s="184">
        <v>9.5591000000000008</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44319</v>
      </c>
      <c r="E639" s="184">
        <v>192.98320000000001</v>
      </c>
      <c r="F639" s="184">
        <v>0.38979999999999998</v>
      </c>
      <c r="G639" s="184">
        <v>0.38979999999999998</v>
      </c>
      <c r="H639" s="184">
        <v>0.91600000000000004</v>
      </c>
      <c r="I639" s="184">
        <v>2.5657000000000001</v>
      </c>
      <c r="J639" s="184">
        <v>9.2100000000000001E-2</v>
      </c>
      <c r="K639" s="184">
        <v>0.6492</v>
      </c>
      <c r="L639" s="184">
        <v>28.2105</v>
      </c>
      <c r="M639" s="184">
        <v>34.968699999999998</v>
      </c>
      <c r="N639" s="184">
        <v>53.852600000000002</v>
      </c>
      <c r="O639" s="184">
        <v>9.7576999999999998</v>
      </c>
      <c r="P639" s="184">
        <v>12.1288</v>
      </c>
      <c r="Q639" s="184">
        <v>13.4116</v>
      </c>
      <c r="R639" s="184">
        <v>13.7117</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44319</v>
      </c>
      <c r="E640" s="184">
        <v>569.93871020688005</v>
      </c>
      <c r="F640" s="184">
        <v>0.3846</v>
      </c>
      <c r="G640" s="184">
        <v>0.3846</v>
      </c>
      <c r="H640" s="184">
        <v>0.90369999999999995</v>
      </c>
      <c r="I640" s="184">
        <v>2.5407000000000002</v>
      </c>
      <c r="J640" s="184">
        <v>3.5900000000000001E-2</v>
      </c>
      <c r="K640" s="184">
        <v>0.48730000000000001</v>
      </c>
      <c r="L640" s="184">
        <v>27.799800000000001</v>
      </c>
      <c r="M640" s="184">
        <v>34.338500000000003</v>
      </c>
      <c r="N640" s="184">
        <v>52.883699999999997</v>
      </c>
      <c r="O640" s="184">
        <v>9.0516000000000005</v>
      </c>
      <c r="P640" s="184">
        <v>11.403499999999999</v>
      </c>
      <c r="Q640" s="184">
        <v>15.468500000000001</v>
      </c>
      <c r="R640" s="184">
        <v>13.0131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44319</v>
      </c>
      <c r="E641" s="184">
        <v>20.356999999999999</v>
      </c>
      <c r="F641" s="184">
        <v>9.7900000000000001E-2</v>
      </c>
      <c r="G641" s="184">
        <v>9.7900000000000001E-2</v>
      </c>
      <c r="H641" s="184">
        <v>2.6110000000000002</v>
      </c>
      <c r="I641" s="184">
        <v>4.0884999999999998</v>
      </c>
      <c r="J641" s="184">
        <v>1.7951999999999999</v>
      </c>
      <c r="K641" s="184">
        <v>9.2388999999999992</v>
      </c>
      <c r="L641" s="184">
        <v>37.242199999999997</v>
      </c>
      <c r="M641" s="184">
        <v>52.005299999999998</v>
      </c>
      <c r="N641" s="184">
        <v>81.409099999999995</v>
      </c>
      <c r="O641" s="184">
        <v>12.8268</v>
      </c>
      <c r="P641" s="184">
        <v>15.6631</v>
      </c>
      <c r="Q641" s="184">
        <v>12.1592</v>
      </c>
      <c r="R641" s="184">
        <v>22.140899999999998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44319</v>
      </c>
      <c r="E642" s="184">
        <v>19.868200000000002</v>
      </c>
      <c r="F642" s="184">
        <v>9.5200000000000007E-2</v>
      </c>
      <c r="G642" s="184">
        <v>9.5200000000000007E-2</v>
      </c>
      <c r="H642" s="184">
        <v>2.6042999999999998</v>
      </c>
      <c r="I642" s="184">
        <v>4.0747999999999998</v>
      </c>
      <c r="J642" s="184">
        <v>1.764</v>
      </c>
      <c r="K642" s="184">
        <v>9.1461000000000006</v>
      </c>
      <c r="L642" s="184">
        <v>37.001300000000001</v>
      </c>
      <c r="M642" s="184">
        <v>51.601999999999997</v>
      </c>
      <c r="N642" s="184">
        <v>80.763000000000005</v>
      </c>
      <c r="O642" s="184">
        <v>12.1622</v>
      </c>
      <c r="P642" s="184">
        <v>15.1816</v>
      </c>
      <c r="Q642" s="184">
        <v>11.7225</v>
      </c>
      <c r="R642" s="184">
        <v>21.713000000000001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44319</v>
      </c>
      <c r="E643" s="184">
        <v>21.5457</v>
      </c>
      <c r="F643" s="184">
        <v>9.1499999999999998E-2</v>
      </c>
      <c r="G643" s="184">
        <v>9.1499999999999998E-2</v>
      </c>
      <c r="H643" s="184">
        <v>2.8119999999999998</v>
      </c>
      <c r="I643" s="184">
        <v>4.4397000000000002</v>
      </c>
      <c r="J643" s="184">
        <v>1.8989</v>
      </c>
      <c r="K643" s="184">
        <v>8.8178000000000001</v>
      </c>
      <c r="L643" s="184">
        <v>36.329000000000001</v>
      </c>
      <c r="M643" s="184">
        <v>50.634500000000003</v>
      </c>
      <c r="N643" s="184">
        <v>78.925700000000006</v>
      </c>
      <c r="O643" s="184">
        <v>14.250299999999999</v>
      </c>
      <c r="P643" s="184">
        <v>17.000299999999999</v>
      </c>
      <c r="Q643" s="184">
        <v>13.3803</v>
      </c>
      <c r="R643" s="184">
        <v>23.651299999999999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44319</v>
      </c>
      <c r="E644" s="184">
        <v>21.034400000000002</v>
      </c>
      <c r="F644" s="184">
        <v>8.8999999999999996E-2</v>
      </c>
      <c r="G644" s="184">
        <v>8.8999999999999996E-2</v>
      </c>
      <c r="H644" s="184">
        <v>2.8048999999999999</v>
      </c>
      <c r="I644" s="184">
        <v>4.4259000000000004</v>
      </c>
      <c r="J644" s="184">
        <v>1.8678999999999999</v>
      </c>
      <c r="K644" s="184">
        <v>8.7256999999999998</v>
      </c>
      <c r="L644" s="184">
        <v>36.093899999999998</v>
      </c>
      <c r="M644" s="184">
        <v>50.241399999999999</v>
      </c>
      <c r="N644" s="184">
        <v>78.295400000000001</v>
      </c>
      <c r="O644" s="184">
        <v>13.5816</v>
      </c>
      <c r="P644" s="184">
        <v>16.526399999999999</v>
      </c>
      <c r="Q644" s="184">
        <v>12.934699999999999</v>
      </c>
      <c r="R644" s="184">
        <v>23.224599999999999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44319</v>
      </c>
      <c r="E645" s="184">
        <v>21.261900000000001</v>
      </c>
      <c r="F645" s="184">
        <v>5.3600000000000002E-2</v>
      </c>
      <c r="G645" s="184">
        <v>5.3600000000000002E-2</v>
      </c>
      <c r="H645" s="184">
        <v>2.7006000000000001</v>
      </c>
      <c r="I645" s="184">
        <v>4.2199</v>
      </c>
      <c r="J645" s="184">
        <v>1.7939000000000001</v>
      </c>
      <c r="K645" s="184">
        <v>9.2515999999999998</v>
      </c>
      <c r="L645" s="184">
        <v>37.163800000000002</v>
      </c>
      <c r="M645" s="184">
        <v>51.709299999999999</v>
      </c>
      <c r="N645" s="184">
        <v>79.107900000000001</v>
      </c>
      <c r="O645" s="184">
        <v>15.3726</v>
      </c>
      <c r="P645" s="184">
        <v>16.156600000000001</v>
      </c>
      <c r="Q645" s="184">
        <v>15.963699999999999</v>
      </c>
      <c r="R645" s="184">
        <v>23.467300000000002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44319</v>
      </c>
      <c r="E646" s="184">
        <v>20.296600000000002</v>
      </c>
      <c r="F646" s="184">
        <v>4.9799999999999997E-2</v>
      </c>
      <c r="G646" s="184">
        <v>4.9799999999999997E-2</v>
      </c>
      <c r="H646" s="184">
        <v>2.6917</v>
      </c>
      <c r="I646" s="184">
        <v>4.2022000000000004</v>
      </c>
      <c r="J646" s="184">
        <v>1.7537</v>
      </c>
      <c r="K646" s="184">
        <v>9.1320999999999994</v>
      </c>
      <c r="L646" s="184">
        <v>36.842399999999998</v>
      </c>
      <c r="M646" s="184">
        <v>51.163699999999999</v>
      </c>
      <c r="N646" s="184">
        <v>78.232699999999994</v>
      </c>
      <c r="O646" s="184">
        <v>14.5877</v>
      </c>
      <c r="P646" s="184">
        <v>15.1059</v>
      </c>
      <c r="Q646" s="184">
        <v>14.910600000000001</v>
      </c>
      <c r="R646" s="184">
        <v>22.8687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44319</v>
      </c>
      <c r="E647" s="184">
        <v>22.1937</v>
      </c>
      <c r="F647" s="184">
        <v>0.78610000000000002</v>
      </c>
      <c r="G647" s="184">
        <v>0.78610000000000002</v>
      </c>
      <c r="H647" s="184">
        <v>3.2970999999999999</v>
      </c>
      <c r="I647" s="184">
        <v>5.1166999999999998</v>
      </c>
      <c r="J647" s="184">
        <v>2.9716999999999998</v>
      </c>
      <c r="K647" s="184">
        <v>9.5050000000000008</v>
      </c>
      <c r="L647" s="184">
        <v>43.906599999999997</v>
      </c>
      <c r="M647" s="184">
        <v>59.373399999999997</v>
      </c>
      <c r="N647" s="184">
        <v>78.7393</v>
      </c>
      <c r="O647" s="184">
        <v>17.870899999999999</v>
      </c>
      <c r="P647" s="184"/>
      <c r="Q647" s="184">
        <v>21.5032</v>
      </c>
      <c r="R647" s="184">
        <v>31.748799999999999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44319</v>
      </c>
      <c r="E648" s="184">
        <v>21.541599999999999</v>
      </c>
      <c r="F648" s="184">
        <v>0.78220000000000001</v>
      </c>
      <c r="G648" s="184">
        <v>0.78220000000000001</v>
      </c>
      <c r="H648" s="184">
        <v>3.2877999999999998</v>
      </c>
      <c r="I648" s="184">
        <v>5.0983999999999998</v>
      </c>
      <c r="J648" s="184">
        <v>2.931</v>
      </c>
      <c r="K648" s="184">
        <v>9.3859999999999992</v>
      </c>
      <c r="L648" s="184">
        <v>43.570500000000003</v>
      </c>
      <c r="M648" s="184">
        <v>58.801600000000001</v>
      </c>
      <c r="N648" s="184">
        <v>77.865099999999998</v>
      </c>
      <c r="O648" s="184">
        <v>17.1021</v>
      </c>
      <c r="P648" s="184"/>
      <c r="Q648" s="184">
        <v>20.621099999999998</v>
      </c>
      <c r="R648" s="184">
        <v>31.100100000000001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44319</v>
      </c>
      <c r="E649" s="184">
        <v>13.6785</v>
      </c>
      <c r="F649" s="184">
        <v>-4.82E-2</v>
      </c>
      <c r="G649" s="184">
        <v>-4.82E-2</v>
      </c>
      <c r="H649" s="184">
        <v>1.8798999999999999</v>
      </c>
      <c r="I649" s="184">
        <v>2.8289</v>
      </c>
      <c r="J649" s="184">
        <v>-0.1409</v>
      </c>
      <c r="K649" s="184">
        <v>3.6855000000000002</v>
      </c>
      <c r="L649" s="184">
        <v>27.279699999999998</v>
      </c>
      <c r="M649" s="184">
        <v>36.299799999999998</v>
      </c>
      <c r="N649" s="184">
        <v>46.947899999999997</v>
      </c>
      <c r="O649" s="184">
        <v>10.3346</v>
      </c>
      <c r="P649" s="184"/>
      <c r="Q649" s="184">
        <v>10.617900000000001</v>
      </c>
      <c r="R649" s="184">
        <v>16.174900000000001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44319</v>
      </c>
      <c r="E650" s="184">
        <v>13.375</v>
      </c>
      <c r="F650" s="184">
        <v>-5.16E-2</v>
      </c>
      <c r="G650" s="184">
        <v>-5.16E-2</v>
      </c>
      <c r="H650" s="184">
        <v>1.8729</v>
      </c>
      <c r="I650" s="184">
        <v>2.8134000000000001</v>
      </c>
      <c r="J650" s="184">
        <v>-0.1754</v>
      </c>
      <c r="K650" s="184">
        <v>3.6234999999999999</v>
      </c>
      <c r="L650" s="184">
        <v>27.036100000000001</v>
      </c>
      <c r="M650" s="184">
        <v>35.8337</v>
      </c>
      <c r="N650" s="184">
        <v>46.2164</v>
      </c>
      <c r="O650" s="184">
        <v>9.5569000000000006</v>
      </c>
      <c r="P650" s="184"/>
      <c r="Q650" s="184">
        <v>9.8211999999999993</v>
      </c>
      <c r="R650" s="184">
        <v>15.5495</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44319</v>
      </c>
      <c r="E651" s="184">
        <v>14.825900000000001</v>
      </c>
      <c r="F651" s="184">
        <v>0.36280000000000001</v>
      </c>
      <c r="G651" s="184">
        <v>0.36280000000000001</v>
      </c>
      <c r="H651" s="184">
        <v>1.3916999999999999</v>
      </c>
      <c r="I651" s="184">
        <v>2.5162</v>
      </c>
      <c r="J651" s="184">
        <v>-0.42449999999999999</v>
      </c>
      <c r="K651" s="184">
        <v>2.3675999999999999</v>
      </c>
      <c r="L651" s="184">
        <v>27.988199999999999</v>
      </c>
      <c r="M651" s="184">
        <v>43.679900000000004</v>
      </c>
      <c r="N651" s="184">
        <v>57.185600000000001</v>
      </c>
      <c r="O651" s="184"/>
      <c r="P651" s="184"/>
      <c r="Q651" s="184">
        <v>15.1168</v>
      </c>
      <c r="R651" s="184">
        <v>18.546900000000001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44319</v>
      </c>
      <c r="E652" s="184">
        <v>14.501099999999999</v>
      </c>
      <c r="F652" s="184">
        <v>0.3599</v>
      </c>
      <c r="G652" s="184">
        <v>0.3599</v>
      </c>
      <c r="H652" s="184">
        <v>1.3843000000000001</v>
      </c>
      <c r="I652" s="184">
        <v>2.5007999999999999</v>
      </c>
      <c r="J652" s="184">
        <v>-0.4592</v>
      </c>
      <c r="K652" s="184">
        <v>2.3056000000000001</v>
      </c>
      <c r="L652" s="184">
        <v>27.727</v>
      </c>
      <c r="M652" s="184">
        <v>43.151499999999999</v>
      </c>
      <c r="N652" s="184">
        <v>56.342700000000001</v>
      </c>
      <c r="O652" s="184"/>
      <c r="P652" s="184"/>
      <c r="Q652" s="184">
        <v>14.2088</v>
      </c>
      <c r="R652" s="184">
        <v>17.817299999999999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44319</v>
      </c>
      <c r="E653" s="184">
        <v>62.980800000000002</v>
      </c>
      <c r="F653" s="184">
        <v>0.374</v>
      </c>
      <c r="G653" s="184">
        <v>0.374</v>
      </c>
      <c r="H653" s="184">
        <v>3.0177</v>
      </c>
      <c r="I653" s="184">
        <v>4.3935000000000004</v>
      </c>
      <c r="J653" s="184">
        <v>3.8778000000000001</v>
      </c>
      <c r="K653" s="184">
        <v>10.154199999999999</v>
      </c>
      <c r="L653" s="184">
        <v>34.908200000000001</v>
      </c>
      <c r="M653" s="184">
        <v>56.581800000000001</v>
      </c>
      <c r="N653" s="184">
        <v>74.786900000000003</v>
      </c>
      <c r="O653" s="184">
        <v>22.0366</v>
      </c>
      <c r="P653" s="184">
        <v>23.186</v>
      </c>
      <c r="Q653" s="184">
        <v>22.4086</v>
      </c>
      <c r="R653" s="184">
        <v>33.246099999999998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44319</v>
      </c>
      <c r="E654" s="184">
        <v>46.302100000000003</v>
      </c>
      <c r="F654" s="184">
        <v>0.33019999999999999</v>
      </c>
      <c r="G654" s="184">
        <v>0.33019999999999999</v>
      </c>
      <c r="H654" s="184">
        <v>3.8054000000000001</v>
      </c>
      <c r="I654" s="184">
        <v>5.1904000000000003</v>
      </c>
      <c r="J654" s="184">
        <v>4.2245999999999997</v>
      </c>
      <c r="K654" s="184">
        <v>11.189500000000001</v>
      </c>
      <c r="L654" s="184">
        <v>36.081800000000001</v>
      </c>
      <c r="M654" s="184">
        <v>54.947699999999998</v>
      </c>
      <c r="N654" s="184">
        <v>74.140699999999995</v>
      </c>
      <c r="O654" s="184">
        <v>24.926300000000001</v>
      </c>
      <c r="P654" s="184">
        <v>23.928699999999999</v>
      </c>
      <c r="Q654" s="184">
        <v>24.077300000000001</v>
      </c>
      <c r="R654" s="184">
        <v>36.645800000000001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44319</v>
      </c>
      <c r="E655" s="184">
        <v>44.9773</v>
      </c>
      <c r="F655" s="184">
        <v>0.32679999999999998</v>
      </c>
      <c r="G655" s="184">
        <v>0.32679999999999998</v>
      </c>
      <c r="H655" s="184">
        <v>3.7974000000000001</v>
      </c>
      <c r="I655" s="184">
        <v>5.1744000000000003</v>
      </c>
      <c r="J655" s="184">
        <v>4.1882000000000001</v>
      </c>
      <c r="K655" s="184">
        <v>11.078900000000001</v>
      </c>
      <c r="L655" s="184">
        <v>35.777700000000003</v>
      </c>
      <c r="M655" s="184">
        <v>54.406199999999998</v>
      </c>
      <c r="N655" s="184">
        <v>73.306200000000004</v>
      </c>
      <c r="O655" s="184">
        <v>24.067699999999999</v>
      </c>
      <c r="P655" s="184">
        <v>23.319400000000002</v>
      </c>
      <c r="Q655" s="184">
        <v>23.571300000000001</v>
      </c>
      <c r="R655" s="184">
        <v>35.983899999999998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44319</v>
      </c>
      <c r="E656" s="184">
        <v>13.6861</v>
      </c>
      <c r="F656" s="184">
        <v>0.3387</v>
      </c>
      <c r="G656" s="184">
        <v>0.3387</v>
      </c>
      <c r="H656" s="184">
        <v>1.266</v>
      </c>
      <c r="I656" s="184">
        <v>1.7191000000000001</v>
      </c>
      <c r="J656" s="184">
        <v>-0.76639999999999997</v>
      </c>
      <c r="K656" s="184">
        <v>-1.3138000000000001</v>
      </c>
      <c r="L656" s="184">
        <v>16.414999999999999</v>
      </c>
      <c r="M656" s="184">
        <v>23.069800000000001</v>
      </c>
      <c r="N656" s="184">
        <v>35.8476</v>
      </c>
      <c r="O656" s="184"/>
      <c r="P656" s="184"/>
      <c r="Q656" s="184">
        <v>14.816000000000001</v>
      </c>
      <c r="R656" s="184">
        <v>14.265499999999999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44319</v>
      </c>
      <c r="E657" s="184">
        <v>13.097899999999999</v>
      </c>
      <c r="F657" s="184">
        <v>0.32319999999999999</v>
      </c>
      <c r="G657" s="184">
        <v>0.32319999999999999</v>
      </c>
      <c r="H657" s="184">
        <v>1.2296</v>
      </c>
      <c r="I657" s="184">
        <v>1.6428</v>
      </c>
      <c r="J657" s="184">
        <v>-0.92810000000000004</v>
      </c>
      <c r="K657" s="184">
        <v>-1.7618</v>
      </c>
      <c r="L657" s="184">
        <v>15.337</v>
      </c>
      <c r="M657" s="184">
        <v>21.371300000000002</v>
      </c>
      <c r="N657" s="184">
        <v>33.3215</v>
      </c>
      <c r="O657" s="184"/>
      <c r="P657" s="184"/>
      <c r="Q657" s="184">
        <v>12.6167</v>
      </c>
      <c r="R657" s="184">
        <v>12.089700000000001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44319</v>
      </c>
      <c r="E658" s="184">
        <v>120.87130000000001</v>
      </c>
      <c r="F658" s="184">
        <v>0.16589999999999999</v>
      </c>
      <c r="G658" s="184">
        <v>0.16589999999999999</v>
      </c>
      <c r="H658" s="184">
        <v>1.3933</v>
      </c>
      <c r="I658" s="184">
        <v>2.3111000000000002</v>
      </c>
      <c r="J658" s="184">
        <v>-1.6376999999999999</v>
      </c>
      <c r="K658" s="184">
        <v>1.0410999999999999</v>
      </c>
      <c r="L658" s="184">
        <v>26.402200000000001</v>
      </c>
      <c r="M658" s="184">
        <v>36.7179</v>
      </c>
      <c r="N658" s="184">
        <v>51.304200000000002</v>
      </c>
      <c r="O658" s="184">
        <v>4.8512000000000004</v>
      </c>
      <c r="P658" s="184">
        <v>10.9396</v>
      </c>
      <c r="Q658" s="184">
        <v>14.828200000000001</v>
      </c>
      <c r="R658" s="184">
        <v>9.2314000000000007</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44319</v>
      </c>
      <c r="E659" s="184">
        <v>125.0247</v>
      </c>
      <c r="F659" s="184">
        <v>0.17280000000000001</v>
      </c>
      <c r="G659" s="184">
        <v>0.17280000000000001</v>
      </c>
      <c r="H659" s="184">
        <v>1.4098999999999999</v>
      </c>
      <c r="I659" s="184">
        <v>2.3445</v>
      </c>
      <c r="J659" s="184">
        <v>-1.5641</v>
      </c>
      <c r="K659" s="184">
        <v>1.1916</v>
      </c>
      <c r="L659" s="184">
        <v>26.703299999999999</v>
      </c>
      <c r="M659" s="184">
        <v>37.165599999999998</v>
      </c>
      <c r="N659" s="184">
        <v>51.9405</v>
      </c>
      <c r="O659" s="184">
        <v>5.2977999999999996</v>
      </c>
      <c r="P659" s="184">
        <v>11.4534</v>
      </c>
      <c r="Q659" s="184">
        <v>11.974399999999999</v>
      </c>
      <c r="R659" s="184">
        <v>9.6638999999999999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44319</v>
      </c>
      <c r="E660" s="184">
        <v>13.0716</v>
      </c>
      <c r="F660" s="184">
        <v>1.1577</v>
      </c>
      <c r="G660" s="184">
        <v>1.1577</v>
      </c>
      <c r="H660" s="184">
        <v>3.8582999999999998</v>
      </c>
      <c r="I660" s="184">
        <v>7.2735000000000003</v>
      </c>
      <c r="J660" s="184">
        <v>3.7395999999999998</v>
      </c>
      <c r="K660" s="184">
        <v>12.029500000000001</v>
      </c>
      <c r="L660" s="184">
        <v>45.51</v>
      </c>
      <c r="M660" s="184">
        <v>64.030600000000007</v>
      </c>
      <c r="N660" s="184">
        <v>83.0321</v>
      </c>
      <c r="O660" s="184">
        <v>-1.6344000000000001</v>
      </c>
      <c r="P660" s="184"/>
      <c r="Q660" s="184">
        <v>6.1932999999999998</v>
      </c>
      <c r="R660" s="184">
        <v>11.430300000000001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44319</v>
      </c>
      <c r="E661" s="184">
        <v>12.787599999999999</v>
      </c>
      <c r="F661" s="184">
        <v>1.1565000000000001</v>
      </c>
      <c r="G661" s="184">
        <v>1.1565000000000001</v>
      </c>
      <c r="H661" s="184">
        <v>3.8561000000000001</v>
      </c>
      <c r="I661" s="184">
        <v>7.2676999999999996</v>
      </c>
      <c r="J661" s="184">
        <v>3.7246999999999999</v>
      </c>
      <c r="K661" s="184">
        <v>11.999000000000001</v>
      </c>
      <c r="L661" s="184">
        <v>45.407800000000002</v>
      </c>
      <c r="M661" s="184">
        <v>63.844900000000003</v>
      </c>
      <c r="N661" s="184">
        <v>82.7453</v>
      </c>
      <c r="O661" s="184">
        <v>-1.8988</v>
      </c>
      <c r="P661" s="184"/>
      <c r="Q661" s="184">
        <v>5.6712999999999996</v>
      </c>
      <c r="R661" s="184">
        <v>11.2607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44319</v>
      </c>
      <c r="E662" s="184">
        <v>11.222099999999999</v>
      </c>
      <c r="F662" s="184">
        <v>1.0681</v>
      </c>
      <c r="G662" s="184">
        <v>1.0681</v>
      </c>
      <c r="H662" s="184">
        <v>3.9257</v>
      </c>
      <c r="I662" s="184">
        <v>7.1905000000000001</v>
      </c>
      <c r="J662" s="184">
        <v>3.7441</v>
      </c>
      <c r="K662" s="184">
        <v>13.128299999999999</v>
      </c>
      <c r="L662" s="184">
        <v>47.072899999999997</v>
      </c>
      <c r="M662" s="184">
        <v>66.243499999999997</v>
      </c>
      <c r="N662" s="184">
        <v>85.415700000000001</v>
      </c>
      <c r="O662" s="184">
        <v>-1.3472</v>
      </c>
      <c r="P662" s="184"/>
      <c r="Q662" s="184">
        <v>2.8433999999999999</v>
      </c>
      <c r="R662" s="184">
        <v>12.4442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44319</v>
      </c>
      <c r="E663" s="184">
        <v>11.026300000000001</v>
      </c>
      <c r="F663" s="184">
        <v>1.0669</v>
      </c>
      <c r="G663" s="184">
        <v>1.0669</v>
      </c>
      <c r="H663" s="184">
        <v>3.9226999999999999</v>
      </c>
      <c r="I663" s="184">
        <v>7.1856999999999998</v>
      </c>
      <c r="J663" s="184">
        <v>3.734</v>
      </c>
      <c r="K663" s="184">
        <v>13.0984</v>
      </c>
      <c r="L663" s="184">
        <v>46.997700000000002</v>
      </c>
      <c r="M663" s="184">
        <v>66.126300000000001</v>
      </c>
      <c r="N663" s="184">
        <v>85.247500000000002</v>
      </c>
      <c r="O663" s="184">
        <v>-1.66</v>
      </c>
      <c r="P663" s="184"/>
      <c r="Q663" s="184">
        <v>2.4041999999999999</v>
      </c>
      <c r="R663" s="184">
        <v>12.3104</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44319</v>
      </c>
      <c r="E664" s="184">
        <v>11.1326</v>
      </c>
      <c r="F664" s="184">
        <v>1.2036</v>
      </c>
      <c r="G664" s="184">
        <v>1.2036</v>
      </c>
      <c r="H664" s="184">
        <v>4.2495000000000003</v>
      </c>
      <c r="I664" s="184">
        <v>7.7111999999999998</v>
      </c>
      <c r="J664" s="184">
        <v>4.5903999999999998</v>
      </c>
      <c r="K664" s="184">
        <v>14.6769</v>
      </c>
      <c r="L664" s="184">
        <v>49.466999999999999</v>
      </c>
      <c r="M664" s="184">
        <v>69.121600000000001</v>
      </c>
      <c r="N664" s="184">
        <v>89.717100000000002</v>
      </c>
      <c r="O664" s="184">
        <v>-0.2752</v>
      </c>
      <c r="P664" s="184"/>
      <c r="Q664" s="184">
        <v>2.8409</v>
      </c>
      <c r="R664" s="184">
        <v>13.3064</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44319</v>
      </c>
      <c r="E665" s="184">
        <v>10.924300000000001</v>
      </c>
      <c r="F665" s="184">
        <v>1.2024999999999999</v>
      </c>
      <c r="G665" s="184">
        <v>1.2024999999999999</v>
      </c>
      <c r="H665" s="184">
        <v>4.2454999999999998</v>
      </c>
      <c r="I665" s="184">
        <v>7.7027999999999999</v>
      </c>
      <c r="J665" s="184">
        <v>4.5717999999999996</v>
      </c>
      <c r="K665" s="184">
        <v>14.5982</v>
      </c>
      <c r="L665" s="184">
        <v>49.241100000000003</v>
      </c>
      <c r="M665" s="184">
        <v>68.730699999999999</v>
      </c>
      <c r="N665" s="184">
        <v>89.119500000000002</v>
      </c>
      <c r="O665" s="184">
        <v>-0.68079999999999996</v>
      </c>
      <c r="P665" s="184"/>
      <c r="Q665" s="184">
        <v>2.335</v>
      </c>
      <c r="R665" s="184">
        <v>12.946999999999999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44319</v>
      </c>
      <c r="E666" s="184">
        <v>10.4726</v>
      </c>
      <c r="F666" s="184">
        <v>1.2383</v>
      </c>
      <c r="G666" s="184">
        <v>1.2383</v>
      </c>
      <c r="H666" s="184">
        <v>4.4378000000000002</v>
      </c>
      <c r="I666" s="184">
        <v>7.9961000000000002</v>
      </c>
      <c r="J666" s="184">
        <v>5.4939999999999998</v>
      </c>
      <c r="K666" s="184">
        <v>15.318</v>
      </c>
      <c r="L666" s="184">
        <v>50.048000000000002</v>
      </c>
      <c r="M666" s="184">
        <v>68.912899999999993</v>
      </c>
      <c r="N666" s="184">
        <v>91.130300000000005</v>
      </c>
      <c r="O666" s="184">
        <v>-1.0319</v>
      </c>
      <c r="P666" s="184"/>
      <c r="Q666" s="184">
        <v>1.292</v>
      </c>
      <c r="R666" s="184">
        <v>12.410299999999999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44319</v>
      </c>
      <c r="E667" s="184">
        <v>10.0891</v>
      </c>
      <c r="F667" s="184">
        <v>1.2372000000000001</v>
      </c>
      <c r="G667" s="184">
        <v>1.2372000000000001</v>
      </c>
      <c r="H667" s="184">
        <v>4.4344999999999999</v>
      </c>
      <c r="I667" s="184">
        <v>7.9890999999999996</v>
      </c>
      <c r="J667" s="184">
        <v>5.4771000000000001</v>
      </c>
      <c r="K667" s="184">
        <v>15.247400000000001</v>
      </c>
      <c r="L667" s="184">
        <v>49.852200000000003</v>
      </c>
      <c r="M667" s="184">
        <v>68.570300000000003</v>
      </c>
      <c r="N667" s="184">
        <v>90.601299999999995</v>
      </c>
      <c r="O667" s="184">
        <v>-1.8167</v>
      </c>
      <c r="P667" s="184"/>
      <c r="Q667" s="184">
        <v>0.24690000000000001</v>
      </c>
      <c r="R667" s="184">
        <v>12.099399999999999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44319</v>
      </c>
      <c r="E668" s="184">
        <v>18.072900000000001</v>
      </c>
      <c r="F668" s="184">
        <v>0.80089999999999995</v>
      </c>
      <c r="G668" s="184">
        <v>0.80089999999999995</v>
      </c>
      <c r="H668" s="184">
        <v>2.0244</v>
      </c>
      <c r="I668" s="184">
        <v>3.2040999999999999</v>
      </c>
      <c r="J668" s="184">
        <v>-0.48730000000000001</v>
      </c>
      <c r="K668" s="184">
        <v>2.1888000000000001</v>
      </c>
      <c r="L668" s="184">
        <v>27.995899999999999</v>
      </c>
      <c r="M668" s="184">
        <v>37.8127</v>
      </c>
      <c r="N668" s="184">
        <v>56.905999999999999</v>
      </c>
      <c r="O668" s="184">
        <v>9.6181000000000001</v>
      </c>
      <c r="P668" s="184">
        <v>14.013199999999999</v>
      </c>
      <c r="Q668" s="184">
        <v>10.1716</v>
      </c>
      <c r="R668" s="184">
        <v>14.0579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44319</v>
      </c>
      <c r="E669" s="184">
        <v>17.689599999999999</v>
      </c>
      <c r="F669" s="184">
        <v>0.80120000000000002</v>
      </c>
      <c r="G669" s="184">
        <v>0.80120000000000002</v>
      </c>
      <c r="H669" s="184">
        <v>2.0244</v>
      </c>
      <c r="I669" s="184">
        <v>3.2040999999999999</v>
      </c>
      <c r="J669" s="184">
        <v>-0.48830000000000001</v>
      </c>
      <c r="K669" s="184">
        <v>2.1852999999999998</v>
      </c>
      <c r="L669" s="184">
        <v>27.9861</v>
      </c>
      <c r="M669" s="184">
        <v>37.796300000000002</v>
      </c>
      <c r="N669" s="184">
        <v>56.881100000000004</v>
      </c>
      <c r="O669" s="184">
        <v>9.3335000000000008</v>
      </c>
      <c r="P669" s="184">
        <v>13.6729</v>
      </c>
      <c r="Q669" s="184">
        <v>9.7857000000000003</v>
      </c>
      <c r="R669" s="184">
        <v>13.8163</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44319</v>
      </c>
      <c r="E670" s="184">
        <v>19.726099999999999</v>
      </c>
      <c r="F670" s="184">
        <v>0.80740000000000001</v>
      </c>
      <c r="G670" s="184">
        <v>0.80740000000000001</v>
      </c>
      <c r="H670" s="184">
        <v>1.8479000000000001</v>
      </c>
      <c r="I670" s="184">
        <v>3.0041000000000002</v>
      </c>
      <c r="J670" s="184">
        <v>-0.48080000000000001</v>
      </c>
      <c r="K670" s="184">
        <v>1.8447</v>
      </c>
      <c r="L670" s="184">
        <v>27.139700000000001</v>
      </c>
      <c r="M670" s="184">
        <v>36.869900000000001</v>
      </c>
      <c r="N670" s="184">
        <v>55.760199999999998</v>
      </c>
      <c r="O670" s="184">
        <v>10.110799999999999</v>
      </c>
      <c r="P670" s="184">
        <v>14.3733</v>
      </c>
      <c r="Q670" s="184">
        <v>14.1876</v>
      </c>
      <c r="R670" s="184">
        <v>14.9779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44319</v>
      </c>
      <c r="E671" s="184">
        <v>19.299700000000001</v>
      </c>
      <c r="F671" s="184">
        <v>0.80589999999999995</v>
      </c>
      <c r="G671" s="184">
        <v>0.80589999999999995</v>
      </c>
      <c r="H671" s="184">
        <v>1.8448</v>
      </c>
      <c r="I671" s="184">
        <v>2.9977</v>
      </c>
      <c r="J671" s="184">
        <v>-0.495</v>
      </c>
      <c r="K671" s="184">
        <v>1.8046</v>
      </c>
      <c r="L671" s="184">
        <v>27.038599999999999</v>
      </c>
      <c r="M671" s="184">
        <v>36.7057</v>
      </c>
      <c r="N671" s="184">
        <v>55.507300000000001</v>
      </c>
      <c r="O671" s="184">
        <v>9.6952999999999996</v>
      </c>
      <c r="P671" s="184">
        <v>13.8843</v>
      </c>
      <c r="Q671" s="184">
        <v>13.7014</v>
      </c>
      <c r="R671" s="184">
        <v>14.7433</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44319</v>
      </c>
      <c r="E672" s="184">
        <v>11.021000000000001</v>
      </c>
      <c r="F672" s="184">
        <v>1.0637000000000001</v>
      </c>
      <c r="G672" s="184">
        <v>1.0637000000000001</v>
      </c>
      <c r="H672" s="184">
        <v>4.6539000000000001</v>
      </c>
      <c r="I672" s="184">
        <v>8.3559999999999999</v>
      </c>
      <c r="J672" s="184">
        <v>4.4843000000000002</v>
      </c>
      <c r="K672" s="184">
        <v>12.9421</v>
      </c>
      <c r="L672" s="184">
        <v>46.774500000000003</v>
      </c>
      <c r="M672" s="184">
        <v>62.659599999999998</v>
      </c>
      <c r="N672" s="184">
        <v>87.361900000000006</v>
      </c>
      <c r="O672" s="184">
        <v>2.9428000000000001</v>
      </c>
      <c r="P672" s="184"/>
      <c r="Q672" s="184">
        <v>3.1842999999999999</v>
      </c>
      <c r="R672" s="184">
        <v>12.717700000000001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44319</v>
      </c>
      <c r="E673" s="184">
        <v>10.7803</v>
      </c>
      <c r="F673" s="184">
        <v>1.0630999999999999</v>
      </c>
      <c r="G673" s="184">
        <v>1.0630999999999999</v>
      </c>
      <c r="H673" s="184">
        <v>4.6519000000000004</v>
      </c>
      <c r="I673" s="184">
        <v>8.3513000000000002</v>
      </c>
      <c r="J673" s="184">
        <v>4.4755000000000003</v>
      </c>
      <c r="K673" s="184">
        <v>12.894500000000001</v>
      </c>
      <c r="L673" s="184">
        <v>46.634799999999998</v>
      </c>
      <c r="M673" s="184">
        <v>62.417499999999997</v>
      </c>
      <c r="N673" s="184">
        <v>86.982699999999994</v>
      </c>
      <c r="O673" s="184">
        <v>2.2492000000000001</v>
      </c>
      <c r="P673" s="184"/>
      <c r="Q673" s="184">
        <v>2.4521999999999999</v>
      </c>
      <c r="R673" s="184">
        <v>12.4856</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44319</v>
      </c>
      <c r="E674" s="184">
        <v>12.623900000000001</v>
      </c>
      <c r="F674" s="184">
        <v>1.1862999999999999</v>
      </c>
      <c r="G674" s="184">
        <v>1.1862999999999999</v>
      </c>
      <c r="H674" s="184">
        <v>4.1266999999999996</v>
      </c>
      <c r="I674" s="184">
        <v>7.2895000000000003</v>
      </c>
      <c r="J674" s="184">
        <v>3.6190000000000002</v>
      </c>
      <c r="K674" s="184">
        <v>11.5038</v>
      </c>
      <c r="L674" s="184">
        <v>45.750599999999999</v>
      </c>
      <c r="M674" s="184">
        <v>62.179600000000001</v>
      </c>
      <c r="N674" s="184">
        <v>77.866500000000002</v>
      </c>
      <c r="O674" s="184"/>
      <c r="P674" s="184"/>
      <c r="Q674" s="184">
        <v>8.5298999999999996</v>
      </c>
      <c r="R674" s="184">
        <v>12.599399999999999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44319</v>
      </c>
      <c r="E675" s="184">
        <v>12.492900000000001</v>
      </c>
      <c r="F675" s="184">
        <v>1.1840999999999999</v>
      </c>
      <c r="G675" s="184">
        <v>1.1840999999999999</v>
      </c>
      <c r="H675" s="184">
        <v>4.1214000000000004</v>
      </c>
      <c r="I675" s="184">
        <v>7.2775999999999996</v>
      </c>
      <c r="J675" s="184">
        <v>3.5920999999999998</v>
      </c>
      <c r="K675" s="184">
        <v>11.4244</v>
      </c>
      <c r="L675" s="184">
        <v>45.542099999999998</v>
      </c>
      <c r="M675" s="184">
        <v>61.829300000000003</v>
      </c>
      <c r="N675" s="184">
        <v>77.3476</v>
      </c>
      <c r="O675" s="184"/>
      <c r="P675" s="184"/>
      <c r="Q675" s="184">
        <v>8.1328999999999994</v>
      </c>
      <c r="R675" s="184">
        <v>12.2744</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44319</v>
      </c>
      <c r="E680" s="184">
        <v>25.097799999999999</v>
      </c>
      <c r="F680" s="184">
        <v>-1.7899999999999999E-2</v>
      </c>
      <c r="G680" s="184">
        <v>-1.7899999999999999E-2</v>
      </c>
      <c r="H680" s="184">
        <v>0.76929999999999998</v>
      </c>
      <c r="I680" s="184">
        <v>2.1892999999999998</v>
      </c>
      <c r="J680" s="184">
        <v>-1.5564</v>
      </c>
      <c r="K680" s="184">
        <v>-0.93820000000000003</v>
      </c>
      <c r="L680" s="184">
        <v>25.6008</v>
      </c>
      <c r="M680" s="184">
        <v>36.5488</v>
      </c>
      <c r="N680" s="184">
        <v>49.117400000000004</v>
      </c>
      <c r="O680" s="184">
        <v>10.6609</v>
      </c>
      <c r="P680" s="184">
        <v>15.3719</v>
      </c>
      <c r="Q680" s="184">
        <v>15.0616</v>
      </c>
      <c r="R680" s="184">
        <v>14.5764</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44319</v>
      </c>
      <c r="E681" s="184">
        <v>23.030999999999999</v>
      </c>
      <c r="F681" s="184">
        <v>-2.8199999999999999E-2</v>
      </c>
      <c r="G681" s="184">
        <v>-2.8199999999999999E-2</v>
      </c>
      <c r="H681" s="184">
        <v>0.74580000000000002</v>
      </c>
      <c r="I681" s="184">
        <v>2.1402999999999999</v>
      </c>
      <c r="J681" s="184">
        <v>-1.6664000000000001</v>
      </c>
      <c r="K681" s="184">
        <v>-1.2655000000000001</v>
      </c>
      <c r="L681" s="184">
        <v>24.7529</v>
      </c>
      <c r="M681" s="184">
        <v>35.164000000000001</v>
      </c>
      <c r="N681" s="184">
        <v>47.070799999999998</v>
      </c>
      <c r="O681" s="184">
        <v>9.1204000000000001</v>
      </c>
      <c r="P681" s="184">
        <v>13.908099999999999</v>
      </c>
      <c r="Q681" s="184">
        <v>13.563800000000001</v>
      </c>
      <c r="R681" s="184">
        <v>12.9297</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44319</v>
      </c>
      <c r="E682" s="184">
        <v>102.57</v>
      </c>
      <c r="F682" s="184">
        <v>0.39150000000000001</v>
      </c>
      <c r="G682" s="184">
        <v>0.39150000000000001</v>
      </c>
      <c r="H682" s="184">
        <v>1.8065</v>
      </c>
      <c r="I682" s="184">
        <v>2.9405999999999999</v>
      </c>
      <c r="J682" s="184">
        <v>3.9E-2</v>
      </c>
      <c r="K682" s="184">
        <v>0.57850000000000001</v>
      </c>
      <c r="L682" s="184">
        <v>19.253599999999999</v>
      </c>
      <c r="M682" s="184">
        <v>27.511199999999999</v>
      </c>
      <c r="N682" s="184">
        <v>42.241</v>
      </c>
      <c r="O682" s="184">
        <v>8.3183000000000007</v>
      </c>
      <c r="P682" s="184">
        <v>14.6275</v>
      </c>
      <c r="Q682" s="184">
        <v>12.401400000000001</v>
      </c>
      <c r="R682" s="184">
        <v>11.310499999999999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44319</v>
      </c>
      <c r="E683" s="184">
        <v>146.92490256014901</v>
      </c>
      <c r="F683" s="184">
        <v>0.38390000000000002</v>
      </c>
      <c r="G683" s="184">
        <v>0.38390000000000002</v>
      </c>
      <c r="H683" s="184">
        <v>1.7885</v>
      </c>
      <c r="I683" s="184">
        <v>2.9036</v>
      </c>
      <c r="J683" s="184">
        <v>-3.1E-2</v>
      </c>
      <c r="K683" s="184">
        <v>0.42559999999999998</v>
      </c>
      <c r="L683" s="184">
        <v>18.915900000000001</v>
      </c>
      <c r="M683" s="184">
        <v>26.985199999999999</v>
      </c>
      <c r="N683" s="184">
        <v>41.220300000000002</v>
      </c>
      <c r="O683" s="184">
        <v>7.5664999999999996</v>
      </c>
      <c r="P683" s="184">
        <v>13.8513</v>
      </c>
      <c r="Q683" s="184">
        <v>11.2974</v>
      </c>
      <c r="R683" s="184">
        <v>10.5174</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44319</v>
      </c>
      <c r="E684" s="184">
        <v>33.340000000000003</v>
      </c>
      <c r="F684" s="184">
        <v>0.30080000000000001</v>
      </c>
      <c r="G684" s="184">
        <v>0.30080000000000001</v>
      </c>
      <c r="H684" s="184">
        <v>1.6773</v>
      </c>
      <c r="I684" s="184">
        <v>2.5846</v>
      </c>
      <c r="J684" s="184">
        <v>-0.74429999999999996</v>
      </c>
      <c r="K684" s="184">
        <v>1.6463000000000001</v>
      </c>
      <c r="L684" s="184">
        <v>25.479900000000001</v>
      </c>
      <c r="M684" s="184">
        <v>35.693899999999999</v>
      </c>
      <c r="N684" s="184">
        <v>51.270400000000002</v>
      </c>
      <c r="O684" s="184">
        <v>11.2758</v>
      </c>
      <c r="P684" s="184">
        <v>12.1213</v>
      </c>
      <c r="Q684" s="184">
        <v>13.7182</v>
      </c>
      <c r="R684" s="184">
        <v>16.9876</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44319</v>
      </c>
      <c r="E685" s="184">
        <v>34.93</v>
      </c>
      <c r="F685" s="184">
        <v>0.28710000000000002</v>
      </c>
      <c r="G685" s="184">
        <v>0.28710000000000002</v>
      </c>
      <c r="H685" s="184">
        <v>1.6589</v>
      </c>
      <c r="I685" s="184">
        <v>2.6145999999999998</v>
      </c>
      <c r="J685" s="184">
        <v>-0.71060000000000001</v>
      </c>
      <c r="K685" s="184">
        <v>1.7477</v>
      </c>
      <c r="L685" s="184">
        <v>25.783200000000001</v>
      </c>
      <c r="M685" s="184">
        <v>36.232399999999998</v>
      </c>
      <c r="N685" s="184">
        <v>52.067900000000002</v>
      </c>
      <c r="O685" s="184">
        <v>11.797800000000001</v>
      </c>
      <c r="P685" s="184">
        <v>12.860200000000001</v>
      </c>
      <c r="Q685" s="184">
        <v>12.4483</v>
      </c>
      <c r="R685" s="184">
        <v>17.497599999999998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44319</v>
      </c>
      <c r="E686" s="184">
        <v>17.992999999999999</v>
      </c>
      <c r="F686" s="184">
        <v>0.27250000000000002</v>
      </c>
      <c r="G686" s="184">
        <v>0.27250000000000002</v>
      </c>
      <c r="H686" s="184">
        <v>1.7675000000000001</v>
      </c>
      <c r="I686" s="184">
        <v>3.2342</v>
      </c>
      <c r="J686" s="184">
        <v>-1.0656000000000001</v>
      </c>
      <c r="K686" s="184">
        <v>4.4870999999999999</v>
      </c>
      <c r="L686" s="184">
        <v>35.042000000000002</v>
      </c>
      <c r="M686" s="184">
        <v>44.828000000000003</v>
      </c>
      <c r="N686" s="184">
        <v>72.104399999999998</v>
      </c>
      <c r="O686" s="184">
        <v>6.9391999999999996</v>
      </c>
      <c r="P686" s="184">
        <v>12.335800000000001</v>
      </c>
      <c r="Q686" s="184">
        <v>12.217499999999999</v>
      </c>
      <c r="R686" s="184">
        <v>15.1777</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44319</v>
      </c>
      <c r="E687" s="184">
        <v>18.972200000000001</v>
      </c>
      <c r="F687" s="184">
        <v>0.27379999999999999</v>
      </c>
      <c r="G687" s="184">
        <v>0.27379999999999999</v>
      </c>
      <c r="H687" s="184">
        <v>1.7702</v>
      </c>
      <c r="I687" s="184">
        <v>3.24</v>
      </c>
      <c r="J687" s="184">
        <v>-1.0525</v>
      </c>
      <c r="K687" s="184">
        <v>4.5254000000000003</v>
      </c>
      <c r="L687" s="184">
        <v>35.142099999999999</v>
      </c>
      <c r="M687" s="184">
        <v>45.014099999999999</v>
      </c>
      <c r="N687" s="184">
        <v>72.391499999999994</v>
      </c>
      <c r="O687" s="184">
        <v>7.3865999999999996</v>
      </c>
      <c r="P687" s="184">
        <v>13.4816</v>
      </c>
      <c r="Q687" s="184">
        <v>13.390499999999999</v>
      </c>
      <c r="R687" s="184">
        <v>15.3545</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44319</v>
      </c>
      <c r="E688" s="184">
        <v>12.927099999999999</v>
      </c>
      <c r="F688" s="184">
        <v>0.37040000000000001</v>
      </c>
      <c r="G688" s="184">
        <v>0.37040000000000001</v>
      </c>
      <c r="H688" s="184">
        <v>1.6265000000000001</v>
      </c>
      <c r="I688" s="184">
        <v>3.4142999999999999</v>
      </c>
      <c r="J688" s="184">
        <v>-1.0744</v>
      </c>
      <c r="K688" s="184">
        <v>1.9157999999999999</v>
      </c>
      <c r="L688" s="184">
        <v>35.894500000000001</v>
      </c>
      <c r="M688" s="184">
        <v>45.731400000000001</v>
      </c>
      <c r="N688" s="184">
        <v>65.390699999999995</v>
      </c>
      <c r="O688" s="184">
        <v>4.0486000000000004</v>
      </c>
      <c r="P688" s="184"/>
      <c r="Q688" s="184">
        <v>6.1952999999999996</v>
      </c>
      <c r="R688" s="184">
        <v>11.476599999999999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44319</v>
      </c>
      <c r="E689" s="184">
        <v>13.558199999999999</v>
      </c>
      <c r="F689" s="184">
        <v>0.37159999999999999</v>
      </c>
      <c r="G689" s="184">
        <v>0.37159999999999999</v>
      </c>
      <c r="H689" s="184">
        <v>1.6295999999999999</v>
      </c>
      <c r="I689" s="184">
        <v>3.4211</v>
      </c>
      <c r="J689" s="184">
        <v>-1.0609999999999999</v>
      </c>
      <c r="K689" s="184">
        <v>1.9498</v>
      </c>
      <c r="L689" s="184">
        <v>35.985900000000001</v>
      </c>
      <c r="M689" s="184">
        <v>45.874899999999997</v>
      </c>
      <c r="N689" s="184">
        <v>65.665099999999995</v>
      </c>
      <c r="O689" s="184">
        <v>4.7184999999999997</v>
      </c>
      <c r="P689" s="184"/>
      <c r="Q689" s="184">
        <v>7.3869999999999996</v>
      </c>
      <c r="R689" s="184">
        <v>11.765599999999999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44319</v>
      </c>
      <c r="E690" s="184">
        <v>12.05</v>
      </c>
      <c r="F690" s="184">
        <v>0.29299999999999998</v>
      </c>
      <c r="G690" s="184">
        <v>0.29299999999999998</v>
      </c>
      <c r="H690" s="184">
        <v>1.8295999999999999</v>
      </c>
      <c r="I690" s="184">
        <v>3.1880999999999999</v>
      </c>
      <c r="J690" s="184">
        <v>-1.1696</v>
      </c>
      <c r="K690" s="184">
        <v>2.8340999999999998</v>
      </c>
      <c r="L690" s="184">
        <v>35.375</v>
      </c>
      <c r="M690" s="184">
        <v>43.678199999999997</v>
      </c>
      <c r="N690" s="184">
        <v>63.159700000000001</v>
      </c>
      <c r="O690" s="184">
        <v>5.4858000000000002</v>
      </c>
      <c r="P690" s="184"/>
      <c r="Q690" s="184">
        <v>4.6548999999999996</v>
      </c>
      <c r="R690" s="184">
        <v>12.0776</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44319</v>
      </c>
      <c r="E691" s="184">
        <v>12.641999999999999</v>
      </c>
      <c r="F691" s="184">
        <v>0.29349999999999998</v>
      </c>
      <c r="G691" s="184">
        <v>0.29349999999999998</v>
      </c>
      <c r="H691" s="184">
        <v>1.8309</v>
      </c>
      <c r="I691" s="184">
        <v>3.1916000000000002</v>
      </c>
      <c r="J691" s="184">
        <v>-1.161</v>
      </c>
      <c r="K691" s="184">
        <v>2.8591000000000002</v>
      </c>
      <c r="L691" s="184">
        <v>35.443199999999997</v>
      </c>
      <c r="M691" s="184">
        <v>43.7898</v>
      </c>
      <c r="N691" s="184">
        <v>63.386099999999999</v>
      </c>
      <c r="O691" s="184">
        <v>6.3083999999999998</v>
      </c>
      <c r="P691" s="184"/>
      <c r="Q691" s="184">
        <v>5.8867000000000003</v>
      </c>
      <c r="R691" s="184">
        <v>12.3962</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44319</v>
      </c>
      <c r="E692" s="184">
        <v>10.591100000000001</v>
      </c>
      <c r="F692" s="184">
        <v>0.65290000000000004</v>
      </c>
      <c r="G692" s="184">
        <v>0.65290000000000004</v>
      </c>
      <c r="H692" s="184">
        <v>1.327</v>
      </c>
      <c r="I692" s="184">
        <v>2.2149000000000001</v>
      </c>
      <c r="J692" s="184">
        <v>-0.51190000000000002</v>
      </c>
      <c r="K692" s="184">
        <v>0.52200000000000002</v>
      </c>
      <c r="L692" s="184">
        <v>28.321000000000002</v>
      </c>
      <c r="M692" s="184">
        <v>31.014700000000001</v>
      </c>
      <c r="N692" s="184">
        <v>55.2742</v>
      </c>
      <c r="O692" s="184">
        <v>1.4703999999999999</v>
      </c>
      <c r="P692" s="184"/>
      <c r="Q692" s="184">
        <v>1.7606999999999999</v>
      </c>
      <c r="R692" s="184">
        <v>10.539300000000001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44319</v>
      </c>
      <c r="E693" s="184">
        <v>10.9937</v>
      </c>
      <c r="F693" s="184">
        <v>0.65739999999999998</v>
      </c>
      <c r="G693" s="184">
        <v>0.65739999999999998</v>
      </c>
      <c r="H693" s="184">
        <v>1.3366</v>
      </c>
      <c r="I693" s="184">
        <v>2.2326999999999999</v>
      </c>
      <c r="J693" s="184">
        <v>-0.4753</v>
      </c>
      <c r="K693" s="184">
        <v>0.61870000000000003</v>
      </c>
      <c r="L693" s="184">
        <v>28.567799999999998</v>
      </c>
      <c r="M693" s="184">
        <v>31.412400000000002</v>
      </c>
      <c r="N693" s="184">
        <v>55.923499999999997</v>
      </c>
      <c r="O693" s="184">
        <v>2.5215999999999998</v>
      </c>
      <c r="P693" s="184"/>
      <c r="Q693" s="184">
        <v>2.9209999999999998</v>
      </c>
      <c r="R693" s="184">
        <v>11.1088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44319</v>
      </c>
      <c r="E694" s="184">
        <v>11.003299999999999</v>
      </c>
      <c r="F694" s="184">
        <v>0.49409999999999998</v>
      </c>
      <c r="G694" s="184">
        <v>0.49409999999999998</v>
      </c>
      <c r="H694" s="184">
        <v>1.4251</v>
      </c>
      <c r="I694" s="184">
        <v>2.3239000000000001</v>
      </c>
      <c r="J694" s="184">
        <v>-0.6734</v>
      </c>
      <c r="K694" s="184">
        <v>-0.37480000000000002</v>
      </c>
      <c r="L694" s="184">
        <v>26.869900000000001</v>
      </c>
      <c r="M694" s="184">
        <v>29.703900000000001</v>
      </c>
      <c r="N694" s="184">
        <v>53.236499999999999</v>
      </c>
      <c r="O694" s="184">
        <v>2.7732999999999999</v>
      </c>
      <c r="P694" s="184"/>
      <c r="Q694" s="184">
        <v>3.1280000000000001</v>
      </c>
      <c r="R694" s="184">
        <v>11.2159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44319</v>
      </c>
      <c r="E695" s="184">
        <v>11.373900000000001</v>
      </c>
      <c r="F695" s="184">
        <v>0.4975</v>
      </c>
      <c r="G695" s="184">
        <v>0.4975</v>
      </c>
      <c r="H695" s="184">
        <v>1.4321999999999999</v>
      </c>
      <c r="I695" s="184">
        <v>2.3376000000000001</v>
      </c>
      <c r="J695" s="184">
        <v>-0.64290000000000003</v>
      </c>
      <c r="K695" s="184">
        <v>-0.29020000000000001</v>
      </c>
      <c r="L695" s="184">
        <v>27.0869</v>
      </c>
      <c r="M695" s="184">
        <v>30.039400000000001</v>
      </c>
      <c r="N695" s="184">
        <v>53.774099999999997</v>
      </c>
      <c r="O695" s="184">
        <v>3.8292000000000002</v>
      </c>
      <c r="P695" s="184"/>
      <c r="Q695" s="184">
        <v>4.2344999999999997</v>
      </c>
      <c r="R695" s="184">
        <v>11.6854</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44319</v>
      </c>
      <c r="E696" s="184">
        <v>127.3537</v>
      </c>
      <c r="F696" s="184">
        <v>0.47949999999999998</v>
      </c>
      <c r="G696" s="184">
        <v>0.47949999999999998</v>
      </c>
      <c r="H696" s="184">
        <v>1.7854000000000001</v>
      </c>
      <c r="I696" s="184">
        <v>3.2909000000000002</v>
      </c>
      <c r="J696" s="184">
        <v>-0.58379999999999999</v>
      </c>
      <c r="K696" s="184">
        <v>1.2136</v>
      </c>
      <c r="L696" s="184">
        <v>27.645399999999999</v>
      </c>
      <c r="M696" s="184">
        <v>40.447499999999998</v>
      </c>
      <c r="N696" s="184">
        <v>55.673299999999998</v>
      </c>
      <c r="O696" s="184">
        <v>11.7736</v>
      </c>
      <c r="P696" s="184">
        <v>14.687900000000001</v>
      </c>
      <c r="Q696" s="184">
        <v>14.076000000000001</v>
      </c>
      <c r="R696" s="184">
        <v>18.347000000000001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44319</v>
      </c>
      <c r="E697" s="184">
        <v>118.6643</v>
      </c>
      <c r="F697" s="184">
        <v>0.4723</v>
      </c>
      <c r="G697" s="184">
        <v>0.4723</v>
      </c>
      <c r="H697" s="184">
        <v>1.7684</v>
      </c>
      <c r="I697" s="184">
        <v>3.2545000000000002</v>
      </c>
      <c r="J697" s="184">
        <v>-0.66759999999999997</v>
      </c>
      <c r="K697" s="184">
        <v>0.96899999999999997</v>
      </c>
      <c r="L697" s="184">
        <v>27.047899999999998</v>
      </c>
      <c r="M697" s="184">
        <v>39.455599999999997</v>
      </c>
      <c r="N697" s="184">
        <v>54.202800000000003</v>
      </c>
      <c r="O697" s="184">
        <v>10.754300000000001</v>
      </c>
      <c r="P697" s="184">
        <v>13.6371</v>
      </c>
      <c r="Q697" s="184">
        <v>11.5045</v>
      </c>
      <c r="R697" s="184">
        <v>17.2469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44319</v>
      </c>
      <c r="E698" s="184">
        <v>188.71579107454801</v>
      </c>
      <c r="F698" s="184">
        <v>9.69E-2</v>
      </c>
      <c r="G698" s="184">
        <v>9.69E-2</v>
      </c>
      <c r="H698" s="184">
        <v>1.3248</v>
      </c>
      <c r="I698" s="184">
        <v>2.1179999999999999</v>
      </c>
      <c r="J698" s="184">
        <v>-1.7266999999999999</v>
      </c>
      <c r="K698" s="184">
        <v>-0.44690000000000002</v>
      </c>
      <c r="L698" s="184">
        <v>23.189699999999998</v>
      </c>
      <c r="M698" s="184">
        <v>33.454500000000003</v>
      </c>
      <c r="N698" s="184">
        <v>48.219799999999999</v>
      </c>
      <c r="O698" s="184">
        <v>8.5350000000000001</v>
      </c>
      <c r="P698" s="184">
        <v>12.5855</v>
      </c>
      <c r="Q698" s="184">
        <v>17.608499999999999</v>
      </c>
      <c r="R698" s="184">
        <v>10.4941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0.33344242424242437</v>
      </c>
      <c r="G699" s="186">
        <v>0.33344242424242437</v>
      </c>
      <c r="H699" s="186">
        <v>1.9214204545454547</v>
      </c>
      <c r="I699" s="186">
        <v>3.440306060606062</v>
      </c>
      <c r="J699" s="186">
        <v>0.3649750000000001</v>
      </c>
      <c r="K699" s="186">
        <v>3.917327272727273</v>
      </c>
      <c r="L699" s="186">
        <v>30.241726515151505</v>
      </c>
      <c r="M699" s="186">
        <v>42.146959090909093</v>
      </c>
      <c r="N699" s="186">
        <v>58.774053030303016</v>
      </c>
      <c r="O699" s="186">
        <v>8.9703808333333335</v>
      </c>
      <c r="P699" s="186">
        <v>14.510512222222227</v>
      </c>
      <c r="Q699" s="186">
        <v>13.216048484848487</v>
      </c>
      <c r="R699" s="186">
        <v>15.83392499999999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0.29275000000000001</v>
      </c>
      <c r="G700" s="186">
        <v>0.29275000000000001</v>
      </c>
      <c r="H700" s="186">
        <v>1.6307999999999998</v>
      </c>
      <c r="I700" s="186">
        <v>2.9850000000000003</v>
      </c>
      <c r="J700" s="186">
        <v>-0.45284999999999997</v>
      </c>
      <c r="K700" s="186">
        <v>2.1870500000000002</v>
      </c>
      <c r="L700" s="186">
        <v>27.99615</v>
      </c>
      <c r="M700" s="186">
        <v>39.58005</v>
      </c>
      <c r="N700" s="186">
        <v>55.281350000000003</v>
      </c>
      <c r="O700" s="186">
        <v>8.5570500000000003</v>
      </c>
      <c r="P700" s="186">
        <v>13.88025</v>
      </c>
      <c r="Q700" s="186">
        <v>13.6326</v>
      </c>
      <c r="R700" s="186">
        <v>13.50905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7"/>
      <c r="B701" s="127"/>
      <c r="C701" s="127"/>
      <c r="D701" s="129"/>
      <c r="E701" s="130"/>
      <c r="F701" s="130"/>
      <c r="G701" s="130"/>
      <c r="H701" s="130"/>
      <c r="I701" s="130"/>
      <c r="J701" s="130"/>
      <c r="K701" s="130"/>
      <c r="L701" s="130"/>
      <c r="M701" s="130"/>
      <c r="N701" s="130"/>
      <c r="O701" s="130"/>
      <c r="P701" s="130"/>
      <c r="Q701" s="130"/>
      <c r="R701" s="130"/>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44319</v>
      </c>
      <c r="E703" s="184">
        <v>29.406600000000001</v>
      </c>
      <c r="F703" s="184">
        <v>0.27379999999999999</v>
      </c>
      <c r="G703" s="184">
        <v>0.27379999999999999</v>
      </c>
      <c r="H703" s="184">
        <v>1.3275999999999999</v>
      </c>
      <c r="I703" s="184">
        <v>2.1718999999999999</v>
      </c>
      <c r="J703" s="184">
        <v>0.92490000000000006</v>
      </c>
      <c r="K703" s="184">
        <v>1.8587</v>
      </c>
      <c r="L703" s="184">
        <v>19.3353</v>
      </c>
      <c r="M703" s="184">
        <v>25.398599999999998</v>
      </c>
      <c r="N703" s="184">
        <v>34.651800000000001</v>
      </c>
      <c r="O703" s="184">
        <v>9.8963999999999999</v>
      </c>
      <c r="P703" s="184">
        <v>12.0951</v>
      </c>
      <c r="Q703" s="184">
        <v>11.3994</v>
      </c>
      <c r="R703" s="184">
        <v>14.261100000000001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44319</v>
      </c>
      <c r="E704" s="184">
        <v>31.2149</v>
      </c>
      <c r="F704" s="184">
        <v>0.28239999999999998</v>
      </c>
      <c r="G704" s="184">
        <v>0.28239999999999998</v>
      </c>
      <c r="H704" s="184">
        <v>1.3484</v>
      </c>
      <c r="I704" s="184">
        <v>2.2136</v>
      </c>
      <c r="J704" s="184">
        <v>1.022</v>
      </c>
      <c r="K704" s="184">
        <v>2.1015999999999999</v>
      </c>
      <c r="L704" s="184">
        <v>20.002400000000002</v>
      </c>
      <c r="M704" s="184">
        <v>26.456499999999998</v>
      </c>
      <c r="N704" s="184">
        <v>36.015000000000001</v>
      </c>
      <c r="O704" s="184">
        <v>10.8521</v>
      </c>
      <c r="P704" s="184">
        <v>13.0191</v>
      </c>
      <c r="Q704" s="184">
        <v>12.725899999999999</v>
      </c>
      <c r="R704" s="184">
        <v>15.3217</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44319</v>
      </c>
      <c r="E705" s="184">
        <v>100.4776</v>
      </c>
      <c r="F705" s="184">
        <v>0.41670000000000001</v>
      </c>
      <c r="G705" s="184">
        <v>0.41670000000000001</v>
      </c>
      <c r="H705" s="184">
        <v>1.9337</v>
      </c>
      <c r="I705" s="184">
        <v>3.2391000000000001</v>
      </c>
      <c r="J705" s="184">
        <v>0.96519999999999995</v>
      </c>
      <c r="K705" s="184">
        <v>1.9596</v>
      </c>
      <c r="L705" s="184">
        <v>28.884699999999999</v>
      </c>
      <c r="M705" s="184">
        <v>40.3185</v>
      </c>
      <c r="N705" s="184">
        <v>50.698500000000003</v>
      </c>
      <c r="O705" s="184">
        <v>7.1650999999999998</v>
      </c>
      <c r="P705" s="184">
        <v>10.137499999999999</v>
      </c>
      <c r="Q705" s="184">
        <v>14.1515</v>
      </c>
      <c r="R705" s="184">
        <v>10.1929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44319</v>
      </c>
      <c r="E706" s="184">
        <v>104.5598</v>
      </c>
      <c r="F706" s="184">
        <v>0.42009999999999997</v>
      </c>
      <c r="G706" s="184">
        <v>0.42009999999999997</v>
      </c>
      <c r="H706" s="184">
        <v>1.9415</v>
      </c>
      <c r="I706" s="184">
        <v>3.2549999999999999</v>
      </c>
      <c r="J706" s="184">
        <v>1.0015000000000001</v>
      </c>
      <c r="K706" s="184">
        <v>2.0783</v>
      </c>
      <c r="L706" s="184">
        <v>29.239000000000001</v>
      </c>
      <c r="M706" s="184">
        <v>40.990499999999997</v>
      </c>
      <c r="N706" s="184">
        <v>51.817799999999998</v>
      </c>
      <c r="O706" s="184">
        <v>7.7746000000000004</v>
      </c>
      <c r="P706" s="184">
        <v>10.696199999999999</v>
      </c>
      <c r="Q706" s="184">
        <v>11.560499999999999</v>
      </c>
      <c r="R706" s="184">
        <v>10.899699999999999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44319</v>
      </c>
      <c r="E707" s="184">
        <v>67.754499999999993</v>
      </c>
      <c r="F707" s="184">
        <v>0.93220000000000003</v>
      </c>
      <c r="G707" s="184">
        <v>0.93220000000000003</v>
      </c>
      <c r="H707" s="184">
        <v>2.0215000000000001</v>
      </c>
      <c r="I707" s="184">
        <v>3.0017999999999998</v>
      </c>
      <c r="J707" s="184">
        <v>2.1434000000000002</v>
      </c>
      <c r="K707" s="184">
        <v>3.2052999999999998</v>
      </c>
      <c r="L707" s="184">
        <v>25.6892</v>
      </c>
      <c r="M707" s="184">
        <v>34.040700000000001</v>
      </c>
      <c r="N707" s="184">
        <v>42.676200000000001</v>
      </c>
      <c r="O707" s="184">
        <v>5.3822999999999999</v>
      </c>
      <c r="P707" s="184">
        <v>8.2021999999999995</v>
      </c>
      <c r="Q707" s="184">
        <v>11.600199999999999</v>
      </c>
      <c r="R707" s="184">
        <v>6.4409999999999998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44319</v>
      </c>
      <c r="E708" s="184">
        <v>71.135099999999994</v>
      </c>
      <c r="F708" s="184">
        <v>0.93610000000000004</v>
      </c>
      <c r="G708" s="184">
        <v>0.93610000000000004</v>
      </c>
      <c r="H708" s="184">
        <v>2.0306999999999999</v>
      </c>
      <c r="I708" s="184">
        <v>3.0206</v>
      </c>
      <c r="J708" s="184">
        <v>2.1875</v>
      </c>
      <c r="K708" s="184">
        <v>3.3368000000000002</v>
      </c>
      <c r="L708" s="184">
        <v>26.0398</v>
      </c>
      <c r="M708" s="184">
        <v>34.657699999999998</v>
      </c>
      <c r="N708" s="184">
        <v>43.652099999999997</v>
      </c>
      <c r="O708" s="184">
        <v>6.0354000000000001</v>
      </c>
      <c r="P708" s="184">
        <v>8.8872999999999998</v>
      </c>
      <c r="Q708" s="184">
        <v>9.9489999999999998</v>
      </c>
      <c r="R708" s="184">
        <v>7.0936000000000003</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44319</v>
      </c>
      <c r="E709" s="184">
        <v>22.688700000000001</v>
      </c>
      <c r="F709" s="184">
        <v>0.1183</v>
      </c>
      <c r="G709" s="184">
        <v>0.1183</v>
      </c>
      <c r="H709" s="184">
        <v>1.1917</v>
      </c>
      <c r="I709" s="184">
        <v>2.1787999999999998</v>
      </c>
      <c r="J709" s="184">
        <v>-0.34</v>
      </c>
      <c r="K709" s="184">
        <v>3.6999999999999998E-2</v>
      </c>
      <c r="L709" s="184">
        <v>20.736599999999999</v>
      </c>
      <c r="M709" s="184">
        <v>31.440300000000001</v>
      </c>
      <c r="N709" s="184">
        <v>44.602400000000003</v>
      </c>
      <c r="O709" s="184">
        <v>7.93</v>
      </c>
      <c r="P709" s="184">
        <v>12.073</v>
      </c>
      <c r="Q709" s="184">
        <v>12.3908</v>
      </c>
      <c r="R709" s="184">
        <v>12.520300000000001</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44319</v>
      </c>
      <c r="E710" s="184">
        <v>23.160799999999998</v>
      </c>
      <c r="F710" s="184">
        <v>0.121</v>
      </c>
      <c r="G710" s="184">
        <v>0.121</v>
      </c>
      <c r="H710" s="184">
        <v>1.1984999999999999</v>
      </c>
      <c r="I710" s="184">
        <v>2.1924999999999999</v>
      </c>
      <c r="J710" s="184">
        <v>-0.30819999999999997</v>
      </c>
      <c r="K710" s="184">
        <v>0.12280000000000001</v>
      </c>
      <c r="L710" s="184">
        <v>20.9467</v>
      </c>
      <c r="M710" s="184">
        <v>31.788599999999999</v>
      </c>
      <c r="N710" s="184">
        <v>45.121400000000001</v>
      </c>
      <c r="O710" s="184">
        <v>8.2817000000000007</v>
      </c>
      <c r="P710" s="184">
        <v>12.4131</v>
      </c>
      <c r="Q710" s="184">
        <v>12.721299999999999</v>
      </c>
      <c r="R710" s="184">
        <v>12.9183</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44319</v>
      </c>
      <c r="E711" s="184">
        <v>21.284400000000002</v>
      </c>
      <c r="F711" s="184">
        <v>0.1072</v>
      </c>
      <c r="G711" s="184">
        <v>0.1072</v>
      </c>
      <c r="H711" s="184">
        <v>1.0056</v>
      </c>
      <c r="I711" s="184">
        <v>1.8743000000000001</v>
      </c>
      <c r="J711" s="184">
        <v>-0.1239</v>
      </c>
      <c r="K711" s="184">
        <v>0.1845</v>
      </c>
      <c r="L711" s="184">
        <v>16.879799999999999</v>
      </c>
      <c r="M711" s="184">
        <v>25.338799999999999</v>
      </c>
      <c r="N711" s="184">
        <v>36.000799999999998</v>
      </c>
      <c r="O711" s="184">
        <v>7.7981999999999996</v>
      </c>
      <c r="P711" s="184">
        <v>11.0562</v>
      </c>
      <c r="Q711" s="184">
        <v>11.371600000000001</v>
      </c>
      <c r="R711" s="184">
        <v>11.517300000000001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44319</v>
      </c>
      <c r="E712" s="184">
        <v>21.819099999999999</v>
      </c>
      <c r="F712" s="184">
        <v>0.112</v>
      </c>
      <c r="G712" s="184">
        <v>0.112</v>
      </c>
      <c r="H712" s="184">
        <v>1.0166999999999999</v>
      </c>
      <c r="I712" s="184">
        <v>1.8975</v>
      </c>
      <c r="J712" s="184">
        <v>-7.0999999999999994E-2</v>
      </c>
      <c r="K712" s="184">
        <v>0.32779999999999998</v>
      </c>
      <c r="L712" s="184">
        <v>17.221299999999999</v>
      </c>
      <c r="M712" s="184">
        <v>25.891300000000001</v>
      </c>
      <c r="N712" s="184">
        <v>36.810600000000001</v>
      </c>
      <c r="O712" s="184">
        <v>8.3302999999999994</v>
      </c>
      <c r="P712" s="184">
        <v>11.4962</v>
      </c>
      <c r="Q712" s="184">
        <v>11.766299999999999</v>
      </c>
      <c r="R712" s="184">
        <v>12.192299999999999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44319</v>
      </c>
      <c r="E713" s="184">
        <v>10.508800000000001</v>
      </c>
      <c r="F713" s="184">
        <v>-0.61750000000000005</v>
      </c>
      <c r="G713" s="184">
        <v>-0.61750000000000005</v>
      </c>
      <c r="H713" s="184">
        <v>1.8038000000000001</v>
      </c>
      <c r="I713" s="184">
        <v>4.0042999999999997</v>
      </c>
      <c r="J713" s="184">
        <v>-1.6288</v>
      </c>
      <c r="K713" s="184">
        <v>0.30449999999999999</v>
      </c>
      <c r="L713" s="184">
        <v>40.250100000000003</v>
      </c>
      <c r="M713" s="184">
        <v>39.366599999999998</v>
      </c>
      <c r="N713" s="184">
        <v>43.138500000000001</v>
      </c>
      <c r="O713" s="184"/>
      <c r="P713" s="184"/>
      <c r="Q713" s="184">
        <v>1.7586999999999999</v>
      </c>
      <c r="R713" s="184">
        <v>-2.6204999999999998</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44319</v>
      </c>
      <c r="E714" s="184">
        <v>10.508699999999999</v>
      </c>
      <c r="F714" s="184">
        <v>-0.61760000000000004</v>
      </c>
      <c r="G714" s="184">
        <v>-0.61760000000000004</v>
      </c>
      <c r="H714" s="184">
        <v>1.8038000000000001</v>
      </c>
      <c r="I714" s="184">
        <v>4.0042999999999997</v>
      </c>
      <c r="J714" s="184">
        <v>-1.6288</v>
      </c>
      <c r="K714" s="184">
        <v>0.30449999999999999</v>
      </c>
      <c r="L714" s="184">
        <v>40.248800000000003</v>
      </c>
      <c r="M714" s="184">
        <v>39.367100000000001</v>
      </c>
      <c r="N714" s="184">
        <v>43.137099999999997</v>
      </c>
      <c r="O714" s="184"/>
      <c r="P714" s="184"/>
      <c r="Q714" s="184">
        <v>1.7584</v>
      </c>
      <c r="R714" s="184">
        <v>-2.6208999999999998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44319</v>
      </c>
      <c r="E715" s="184">
        <v>13.359</v>
      </c>
      <c r="F715" s="184">
        <v>0.48970000000000002</v>
      </c>
      <c r="G715" s="184">
        <v>0.48970000000000002</v>
      </c>
      <c r="H715" s="184">
        <v>2.7551999999999999</v>
      </c>
      <c r="I715" s="184">
        <v>4.3418999999999999</v>
      </c>
      <c r="J715" s="184">
        <v>2.5752999999999999</v>
      </c>
      <c r="K715" s="184">
        <v>7.3383000000000003</v>
      </c>
      <c r="L715" s="184">
        <v>37.443899999999999</v>
      </c>
      <c r="M715" s="184">
        <v>45.457900000000002</v>
      </c>
      <c r="N715" s="184">
        <v>62.1021</v>
      </c>
      <c r="O715" s="184"/>
      <c r="P715" s="184"/>
      <c r="Q715" s="184">
        <v>27.650300000000001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44319</v>
      </c>
      <c r="E716" s="184">
        <v>13.5023</v>
      </c>
      <c r="F716" s="184">
        <v>0.49569999999999997</v>
      </c>
      <c r="G716" s="184">
        <v>0.49569999999999997</v>
      </c>
      <c r="H716" s="184">
        <v>2.7736999999999998</v>
      </c>
      <c r="I716" s="184">
        <v>4.3817000000000004</v>
      </c>
      <c r="J716" s="184">
        <v>2.665</v>
      </c>
      <c r="K716" s="184">
        <v>7.5932000000000004</v>
      </c>
      <c r="L716" s="184">
        <v>38.097000000000001</v>
      </c>
      <c r="M716" s="184">
        <v>46.501399999999997</v>
      </c>
      <c r="N716" s="184">
        <v>63.6464</v>
      </c>
      <c r="O716" s="184"/>
      <c r="P716" s="184"/>
      <c r="Q716" s="184">
        <v>28.803599999999999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44319</v>
      </c>
      <c r="E717" s="184">
        <v>81.862300000000005</v>
      </c>
      <c r="F717" s="184">
        <v>-0.53359999999999996</v>
      </c>
      <c r="G717" s="184">
        <v>-0.53359999999999996</v>
      </c>
      <c r="H717" s="184">
        <v>0.74409999999999998</v>
      </c>
      <c r="I717" s="184">
        <v>1.6074999999999999</v>
      </c>
      <c r="J717" s="184">
        <v>-1.472</v>
      </c>
      <c r="K717" s="184">
        <v>1.4974000000000001</v>
      </c>
      <c r="L717" s="184">
        <v>27.3947</v>
      </c>
      <c r="M717" s="184">
        <v>38.489800000000002</v>
      </c>
      <c r="N717" s="184">
        <v>52.966799999999999</v>
      </c>
      <c r="O717" s="184">
        <v>9.27</v>
      </c>
      <c r="P717" s="184">
        <v>11.698600000000001</v>
      </c>
      <c r="Q717" s="184">
        <v>12.854100000000001</v>
      </c>
      <c r="R717" s="184">
        <v>10.8466</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44319</v>
      </c>
      <c r="E718" s="184">
        <v>84.689599999999999</v>
      </c>
      <c r="F718" s="184">
        <v>-0.53110000000000002</v>
      </c>
      <c r="G718" s="184">
        <v>-0.53110000000000002</v>
      </c>
      <c r="H718" s="184">
        <v>0.75019999999999998</v>
      </c>
      <c r="I718" s="184">
        <v>1.62</v>
      </c>
      <c r="J718" s="184">
        <v>-1.4419</v>
      </c>
      <c r="K718" s="184">
        <v>1.5932999999999999</v>
      </c>
      <c r="L718" s="184">
        <v>27.657399999999999</v>
      </c>
      <c r="M718" s="184">
        <v>38.901000000000003</v>
      </c>
      <c r="N718" s="184">
        <v>53.543399999999998</v>
      </c>
      <c r="O718" s="184">
        <v>9.6648999999999994</v>
      </c>
      <c r="P718" s="184">
        <v>12.098800000000001</v>
      </c>
      <c r="Q718" s="184">
        <v>10.89</v>
      </c>
      <c r="R718" s="184">
        <v>11.2597</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44319</v>
      </c>
      <c r="E719" s="184">
        <v>104.3573</v>
      </c>
      <c r="F719" s="184">
        <v>0.71399999999999997</v>
      </c>
      <c r="G719" s="184">
        <v>0.71399999999999997</v>
      </c>
      <c r="H719" s="184">
        <v>2.8948999999999998</v>
      </c>
      <c r="I719" s="184">
        <v>4.7923999999999998</v>
      </c>
      <c r="J719" s="184">
        <v>0.94789999999999996</v>
      </c>
      <c r="K719" s="184">
        <v>7.6711999999999998</v>
      </c>
      <c r="L719" s="184">
        <v>44.226199999999999</v>
      </c>
      <c r="M719" s="184">
        <v>47.8964</v>
      </c>
      <c r="N719" s="184">
        <v>67.164000000000001</v>
      </c>
      <c r="O719" s="184">
        <v>14.1424</v>
      </c>
      <c r="P719" s="184">
        <v>14.4259</v>
      </c>
      <c r="Q719" s="184">
        <v>14.4411</v>
      </c>
      <c r="R719" s="184">
        <v>20.402799999999999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44319</v>
      </c>
      <c r="E720" s="184">
        <v>106.169</v>
      </c>
      <c r="F720" s="184">
        <v>0.71589999999999998</v>
      </c>
      <c r="G720" s="184">
        <v>0.71589999999999998</v>
      </c>
      <c r="H720" s="184">
        <v>2.8993000000000002</v>
      </c>
      <c r="I720" s="184">
        <v>4.8010000000000002</v>
      </c>
      <c r="J720" s="184">
        <v>0.96740000000000004</v>
      </c>
      <c r="K720" s="184">
        <v>7.7626999999999997</v>
      </c>
      <c r="L720" s="184">
        <v>44.449599999999997</v>
      </c>
      <c r="M720" s="184">
        <v>48.2288</v>
      </c>
      <c r="N720" s="184">
        <v>67.671099999999996</v>
      </c>
      <c r="O720" s="184">
        <v>14.4643</v>
      </c>
      <c r="P720" s="184">
        <v>14.720800000000001</v>
      </c>
      <c r="Q720" s="184">
        <v>14.2226</v>
      </c>
      <c r="R720" s="184">
        <v>20.674600000000002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44319</v>
      </c>
      <c r="E721" s="184">
        <v>28.536799999999999</v>
      </c>
      <c r="F721" s="184">
        <v>0.1158</v>
      </c>
      <c r="G721" s="184">
        <v>0.1158</v>
      </c>
      <c r="H721" s="184">
        <v>1.0913999999999999</v>
      </c>
      <c r="I721" s="184">
        <v>1.9098999999999999</v>
      </c>
      <c r="J721" s="184">
        <v>0.41909999999999997</v>
      </c>
      <c r="K721" s="184">
        <v>-0.21709999999999999</v>
      </c>
      <c r="L721" s="184">
        <v>15.8337</v>
      </c>
      <c r="M721" s="184">
        <v>23.9771</v>
      </c>
      <c r="N721" s="184">
        <v>35.953000000000003</v>
      </c>
      <c r="O721" s="184">
        <v>6.6584000000000003</v>
      </c>
      <c r="P721" s="184">
        <v>9.3012999999999995</v>
      </c>
      <c r="Q721" s="184">
        <v>9.6231000000000009</v>
      </c>
      <c r="R721" s="184">
        <v>9.9103999999999992</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44319</v>
      </c>
      <c r="E722" s="184">
        <v>27.2257</v>
      </c>
      <c r="F722" s="184">
        <v>0.10920000000000001</v>
      </c>
      <c r="G722" s="184">
        <v>0.10920000000000001</v>
      </c>
      <c r="H722" s="184">
        <v>1.0759000000000001</v>
      </c>
      <c r="I722" s="184">
        <v>1.8785000000000001</v>
      </c>
      <c r="J722" s="184">
        <v>0.34499999999999997</v>
      </c>
      <c r="K722" s="184">
        <v>-0.42459999999999998</v>
      </c>
      <c r="L722" s="184">
        <v>15.326499999999999</v>
      </c>
      <c r="M722" s="184">
        <v>23.190999999999999</v>
      </c>
      <c r="N722" s="184">
        <v>34.809399999999997</v>
      </c>
      <c r="O722" s="184">
        <v>5.7371999999999996</v>
      </c>
      <c r="P722" s="184">
        <v>8.4991000000000003</v>
      </c>
      <c r="Q722" s="184">
        <v>9.3285</v>
      </c>
      <c r="R722" s="184">
        <v>8.9663000000000004</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44319</v>
      </c>
      <c r="E723" s="184">
        <v>12.877599999999999</v>
      </c>
      <c r="F723" s="184">
        <v>0.57950000000000002</v>
      </c>
      <c r="G723" s="184">
        <v>0.57950000000000002</v>
      </c>
      <c r="H723" s="184">
        <v>1.7508999999999999</v>
      </c>
      <c r="I723" s="184">
        <v>2.7290000000000001</v>
      </c>
      <c r="J723" s="184">
        <v>1</v>
      </c>
      <c r="K723" s="184">
        <v>4.6534000000000004</v>
      </c>
      <c r="L723" s="184">
        <v>27.4556</v>
      </c>
      <c r="M723" s="184">
        <v>30.891200000000001</v>
      </c>
      <c r="N723" s="184">
        <v>46.123800000000003</v>
      </c>
      <c r="O723" s="184"/>
      <c r="P723" s="184"/>
      <c r="Q723" s="184">
        <v>12.445</v>
      </c>
      <c r="R723" s="184">
        <v>13.215400000000001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44319</v>
      </c>
      <c r="E724" s="184">
        <v>12.803100000000001</v>
      </c>
      <c r="F724" s="184">
        <v>0.57740000000000002</v>
      </c>
      <c r="G724" s="184">
        <v>0.57740000000000002</v>
      </c>
      <c r="H724" s="184">
        <v>1.746</v>
      </c>
      <c r="I724" s="184">
        <v>2.7189999999999999</v>
      </c>
      <c r="J724" s="184">
        <v>0.97799999999999998</v>
      </c>
      <c r="K724" s="184">
        <v>4.5860000000000003</v>
      </c>
      <c r="L724" s="184">
        <v>27.3003</v>
      </c>
      <c r="M724" s="184">
        <v>30.6372</v>
      </c>
      <c r="N724" s="184">
        <v>45.726599999999998</v>
      </c>
      <c r="O724" s="184"/>
      <c r="P724" s="184"/>
      <c r="Q724" s="184">
        <v>12.142799999999999</v>
      </c>
      <c r="R724" s="184">
        <v>12.918200000000001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44319</v>
      </c>
      <c r="E725" s="184">
        <v>44.988</v>
      </c>
      <c r="F725" s="184">
        <v>0.12909999999999999</v>
      </c>
      <c r="G725" s="184">
        <v>0.12909999999999999</v>
      </c>
      <c r="H725" s="184">
        <v>1.2968999999999999</v>
      </c>
      <c r="I725" s="184">
        <v>2.427</v>
      </c>
      <c r="J725" s="184">
        <v>-0.80920000000000003</v>
      </c>
      <c r="K725" s="184">
        <v>1.4729000000000001</v>
      </c>
      <c r="L725" s="184">
        <v>24.479099999999999</v>
      </c>
      <c r="M725" s="184">
        <v>34.892499999999998</v>
      </c>
      <c r="N725" s="184">
        <v>47.6081</v>
      </c>
      <c r="O725" s="184">
        <v>8.7843</v>
      </c>
      <c r="P725" s="184">
        <v>13.017099999999999</v>
      </c>
      <c r="Q725" s="184">
        <v>13.598599999999999</v>
      </c>
      <c r="R725" s="184">
        <v>12.864699999999999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0.23244782608695658</v>
      </c>
      <c r="G726" s="186">
        <v>0.23244782608695658</v>
      </c>
      <c r="H726" s="186">
        <v>1.6696521739130432</v>
      </c>
      <c r="I726" s="186">
        <v>2.8809391304347831</v>
      </c>
      <c r="J726" s="186">
        <v>0.44862608695652179</v>
      </c>
      <c r="K726" s="186">
        <v>2.5803521739130435</v>
      </c>
      <c r="L726" s="186">
        <v>27.614682608695656</v>
      </c>
      <c r="M726" s="186">
        <v>34.96171739130434</v>
      </c>
      <c r="N726" s="186">
        <v>47.201604347826084</v>
      </c>
      <c r="O726" s="186">
        <v>8.715741176470587</v>
      </c>
      <c r="P726" s="186">
        <v>11.402205882352941</v>
      </c>
      <c r="Q726" s="186">
        <v>12.571882608695649</v>
      </c>
      <c r="R726" s="186">
        <v>10.913119047619048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0.27379999999999999</v>
      </c>
      <c r="G727" s="186">
        <v>0.27379999999999999</v>
      </c>
      <c r="H727" s="186">
        <v>1.746</v>
      </c>
      <c r="I727" s="186">
        <v>2.7189999999999999</v>
      </c>
      <c r="J727" s="186">
        <v>0.92490000000000006</v>
      </c>
      <c r="K727" s="186">
        <v>1.8587</v>
      </c>
      <c r="L727" s="186">
        <v>27.3003</v>
      </c>
      <c r="M727" s="186">
        <v>34.657699999999998</v>
      </c>
      <c r="N727" s="186">
        <v>45.121400000000001</v>
      </c>
      <c r="O727" s="186">
        <v>8.2817000000000007</v>
      </c>
      <c r="P727" s="186">
        <v>11.698600000000001</v>
      </c>
      <c r="Q727" s="186">
        <v>12.142799999999999</v>
      </c>
      <c r="R727" s="186">
        <v>11.517300000000001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7"/>
      <c r="B728" s="127"/>
      <c r="C728" s="127"/>
      <c r="D728" s="129"/>
      <c r="E728" s="130"/>
      <c r="F728" s="130"/>
      <c r="G728" s="130"/>
      <c r="H728" s="130"/>
      <c r="I728" s="130"/>
      <c r="J728" s="130"/>
      <c r="K728" s="130"/>
      <c r="L728" s="130"/>
      <c r="M728" s="130"/>
      <c r="N728" s="130"/>
      <c r="O728" s="130"/>
      <c r="P728" s="130"/>
      <c r="Q728" s="130"/>
      <c r="R728" s="130"/>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44319</v>
      </c>
      <c r="E730" s="184">
        <v>17.25</v>
      </c>
      <c r="F730" s="184">
        <v>-0.23130000000000001</v>
      </c>
      <c r="G730" s="184">
        <v>-0.23130000000000001</v>
      </c>
      <c r="H730" s="184">
        <v>0.29070000000000001</v>
      </c>
      <c r="I730" s="184">
        <v>0.70050000000000001</v>
      </c>
      <c r="J730" s="184">
        <v>-0.28899999999999998</v>
      </c>
      <c r="K730" s="184">
        <v>1.4109</v>
      </c>
      <c r="L730" s="184">
        <v>13.0406</v>
      </c>
      <c r="M730" s="184">
        <v>19.294599999999999</v>
      </c>
      <c r="N730" s="184">
        <v>24.728899999999999</v>
      </c>
      <c r="O730" s="184">
        <v>8.1335999999999995</v>
      </c>
      <c r="P730" s="184">
        <v>10.0166</v>
      </c>
      <c r="Q730" s="184">
        <v>8.8452000000000002</v>
      </c>
      <c r="R730" s="184">
        <v>10.9861</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44319</v>
      </c>
      <c r="E731" s="184">
        <v>16.11</v>
      </c>
      <c r="F731" s="184">
        <v>-0.2477</v>
      </c>
      <c r="G731" s="184">
        <v>-0.2477</v>
      </c>
      <c r="H731" s="184">
        <v>0.24890000000000001</v>
      </c>
      <c r="I731" s="184">
        <v>0.6875</v>
      </c>
      <c r="J731" s="184">
        <v>-0.37109999999999999</v>
      </c>
      <c r="K731" s="184">
        <v>1.1298999999999999</v>
      </c>
      <c r="L731" s="184">
        <v>12.5</v>
      </c>
      <c r="M731" s="184">
        <v>18.4559</v>
      </c>
      <c r="N731" s="184">
        <v>23.542899999999999</v>
      </c>
      <c r="O731" s="184">
        <v>7.1035000000000004</v>
      </c>
      <c r="P731" s="184">
        <v>8.8506</v>
      </c>
      <c r="Q731" s="184">
        <v>7.6943999999999999</v>
      </c>
      <c r="R731" s="184">
        <v>9.9199000000000002</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44319</v>
      </c>
      <c r="E732" s="184">
        <v>16.309999999999999</v>
      </c>
      <c r="F732" s="184">
        <v>0.12280000000000001</v>
      </c>
      <c r="G732" s="184">
        <v>0.12280000000000001</v>
      </c>
      <c r="H732" s="184">
        <v>0.80349999999999999</v>
      </c>
      <c r="I732" s="184">
        <v>1.1158999999999999</v>
      </c>
      <c r="J732" s="184">
        <v>-0.36649999999999999</v>
      </c>
      <c r="K732" s="184">
        <v>0.4929</v>
      </c>
      <c r="L732" s="184">
        <v>10.7264</v>
      </c>
      <c r="M732" s="184">
        <v>16.8338</v>
      </c>
      <c r="N732" s="184">
        <v>22.355599999999999</v>
      </c>
      <c r="O732" s="184">
        <v>9.2936999999999994</v>
      </c>
      <c r="P732" s="184">
        <v>10.1189</v>
      </c>
      <c r="Q732" s="184">
        <v>8.9232999999999993</v>
      </c>
      <c r="R732" s="184">
        <v>10.105399999999999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44319</v>
      </c>
      <c r="E733" s="184">
        <v>15.21</v>
      </c>
      <c r="F733" s="184">
        <v>0.13170000000000001</v>
      </c>
      <c r="G733" s="184">
        <v>0.13170000000000001</v>
      </c>
      <c r="H733" s="184">
        <v>0.72850000000000004</v>
      </c>
      <c r="I733" s="184">
        <v>0.996</v>
      </c>
      <c r="J733" s="184">
        <v>-0.5232</v>
      </c>
      <c r="K733" s="184">
        <v>6.5799999999999997E-2</v>
      </c>
      <c r="L733" s="184">
        <v>9.8987999999999996</v>
      </c>
      <c r="M733" s="184">
        <v>15.577500000000001</v>
      </c>
      <c r="N733" s="184">
        <v>20.618600000000001</v>
      </c>
      <c r="O733" s="184">
        <v>7.9751000000000003</v>
      </c>
      <c r="P733" s="184">
        <v>8.8094999999999999</v>
      </c>
      <c r="Q733" s="184">
        <v>7.6025</v>
      </c>
      <c r="R733" s="184">
        <v>8.6569000000000003</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44319</v>
      </c>
      <c r="E734" s="184">
        <v>11.93</v>
      </c>
      <c r="F734" s="184">
        <v>0</v>
      </c>
      <c r="G734" s="184">
        <v>0</v>
      </c>
      <c r="H734" s="184">
        <v>0</v>
      </c>
      <c r="I734" s="184">
        <v>0.16789999999999999</v>
      </c>
      <c r="J734" s="184">
        <v>0.33639999999999998</v>
      </c>
      <c r="K734" s="184">
        <v>0.93059999999999998</v>
      </c>
      <c r="L734" s="184">
        <v>4.4657999999999998</v>
      </c>
      <c r="M734" s="184">
        <v>7.9638</v>
      </c>
      <c r="N734" s="184">
        <v>13.835900000000001</v>
      </c>
      <c r="O734" s="184"/>
      <c r="P734" s="184"/>
      <c r="Q734" s="184">
        <v>10.450900000000001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44319</v>
      </c>
      <c r="E735" s="184">
        <v>11.71</v>
      </c>
      <c r="F735" s="184">
        <v>0</v>
      </c>
      <c r="G735" s="184">
        <v>0</v>
      </c>
      <c r="H735" s="184">
        <v>0</v>
      </c>
      <c r="I735" s="184">
        <v>0.1711</v>
      </c>
      <c r="J735" s="184">
        <v>0.25679999999999997</v>
      </c>
      <c r="K735" s="184">
        <v>0.68789999999999996</v>
      </c>
      <c r="L735" s="184">
        <v>3.9964</v>
      </c>
      <c r="M735" s="184">
        <v>7.1363000000000003</v>
      </c>
      <c r="N735" s="184">
        <v>12.704499999999999</v>
      </c>
      <c r="O735" s="184"/>
      <c r="P735" s="184"/>
      <c r="Q735" s="184">
        <v>9.2989999999999995</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44319</v>
      </c>
      <c r="E736" s="184">
        <v>15.981</v>
      </c>
      <c r="F736" s="184">
        <v>0.11899999999999999</v>
      </c>
      <c r="G736" s="184">
        <v>0.11899999999999999</v>
      </c>
      <c r="H736" s="184">
        <v>0.66769999999999996</v>
      </c>
      <c r="I736" s="184">
        <v>0.76290000000000002</v>
      </c>
      <c r="J736" s="184">
        <v>0.2258</v>
      </c>
      <c r="K736" s="184">
        <v>1.6927000000000001</v>
      </c>
      <c r="L736" s="184">
        <v>12.234</v>
      </c>
      <c r="M736" s="184">
        <v>18.861999999999998</v>
      </c>
      <c r="N736" s="184">
        <v>26.431999999999999</v>
      </c>
      <c r="O736" s="184">
        <v>7.8544999999999998</v>
      </c>
      <c r="P736" s="184">
        <v>9.4634999999999998</v>
      </c>
      <c r="Q736" s="184">
        <v>9.6255000000000006</v>
      </c>
      <c r="R736" s="184">
        <v>10.0832</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44319</v>
      </c>
      <c r="E737" s="184">
        <v>14.839</v>
      </c>
      <c r="F737" s="184">
        <v>0.1147</v>
      </c>
      <c r="G737" s="184">
        <v>0.1147</v>
      </c>
      <c r="H737" s="184">
        <v>0.64429999999999998</v>
      </c>
      <c r="I737" s="184">
        <v>0.70579999999999998</v>
      </c>
      <c r="J737" s="184">
        <v>9.4399999999999998E-2</v>
      </c>
      <c r="K737" s="184">
        <v>1.3108</v>
      </c>
      <c r="L737" s="184">
        <v>11.3705</v>
      </c>
      <c r="M737" s="184">
        <v>17.490100000000002</v>
      </c>
      <c r="N737" s="184">
        <v>24.467400000000001</v>
      </c>
      <c r="O737" s="184">
        <v>6.2222999999999997</v>
      </c>
      <c r="P737" s="184">
        <v>7.8743999999999996</v>
      </c>
      <c r="Q737" s="184">
        <v>8.0437999999999992</v>
      </c>
      <c r="R737" s="184">
        <v>8.4238</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44319</v>
      </c>
      <c r="E738" s="184">
        <v>17.650300000000001</v>
      </c>
      <c r="F738" s="184">
        <v>2.7799999999999998E-2</v>
      </c>
      <c r="G738" s="184">
        <v>2.7799999999999998E-2</v>
      </c>
      <c r="H738" s="184">
        <v>0.30969999999999998</v>
      </c>
      <c r="I738" s="184">
        <v>0.70750000000000002</v>
      </c>
      <c r="J738" s="184">
        <v>-0.22220000000000001</v>
      </c>
      <c r="K738" s="184">
        <v>0.54859999999999998</v>
      </c>
      <c r="L738" s="184">
        <v>9.5352999999999994</v>
      </c>
      <c r="M738" s="184">
        <v>12.5083</v>
      </c>
      <c r="N738" s="184">
        <v>17.506499999999999</v>
      </c>
      <c r="O738" s="184">
        <v>9.3954000000000004</v>
      </c>
      <c r="P738" s="184">
        <v>9.9883000000000006</v>
      </c>
      <c r="Q738" s="184">
        <v>9.0488</v>
      </c>
      <c r="R738" s="184">
        <v>11.0848</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44319</v>
      </c>
      <c r="E739" s="184">
        <v>16.8034</v>
      </c>
      <c r="F739" s="184">
        <v>1.8499999999999999E-2</v>
      </c>
      <c r="G739" s="184">
        <v>1.8499999999999999E-2</v>
      </c>
      <c r="H739" s="184">
        <v>0.28889999999999999</v>
      </c>
      <c r="I739" s="184">
        <v>0.66500000000000004</v>
      </c>
      <c r="J739" s="184">
        <v>-0.318</v>
      </c>
      <c r="K739" s="184">
        <v>0.29959999999999998</v>
      </c>
      <c r="L739" s="184">
        <v>8.9884000000000004</v>
      </c>
      <c r="M739" s="184">
        <v>11.6646</v>
      </c>
      <c r="N739" s="184">
        <v>16.322700000000001</v>
      </c>
      <c r="O739" s="184">
        <v>8.2594999999999992</v>
      </c>
      <c r="P739" s="184">
        <v>9.0609000000000002</v>
      </c>
      <c r="Q739" s="184">
        <v>8.2342999999999993</v>
      </c>
      <c r="R739" s="184">
        <v>9.9832999999999998</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44319</v>
      </c>
      <c r="E740" s="184">
        <v>11.594799999999999</v>
      </c>
      <c r="F740" s="184">
        <v>1.7299999999999999E-2</v>
      </c>
      <c r="G740" s="184">
        <v>1.7299999999999999E-2</v>
      </c>
      <c r="H740" s="184">
        <v>0.65280000000000005</v>
      </c>
      <c r="I740" s="184">
        <v>1.5644</v>
      </c>
      <c r="J740" s="184">
        <v>-0.3327</v>
      </c>
      <c r="K740" s="184">
        <v>0.34789999999999999</v>
      </c>
      <c r="L740" s="184">
        <v>10.823499999999999</v>
      </c>
      <c r="M740" s="184">
        <v>15.9932</v>
      </c>
      <c r="N740" s="184">
        <v>21.672699999999999</v>
      </c>
      <c r="O740" s="184"/>
      <c r="P740" s="184"/>
      <c r="Q740" s="184">
        <v>5.6658999999999997</v>
      </c>
      <c r="R740" s="184">
        <v>6.6204000000000001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44319</v>
      </c>
      <c r="E741" s="184">
        <v>12.126300000000001</v>
      </c>
      <c r="F741" s="184">
        <v>2.8899999999999999E-2</v>
      </c>
      <c r="G741" s="184">
        <v>2.8899999999999999E-2</v>
      </c>
      <c r="H741" s="184">
        <v>0.67910000000000004</v>
      </c>
      <c r="I741" s="184">
        <v>1.6182000000000001</v>
      </c>
      <c r="J741" s="184">
        <v>-0.21149999999999999</v>
      </c>
      <c r="K741" s="184">
        <v>0.69</v>
      </c>
      <c r="L741" s="184">
        <v>11.5739</v>
      </c>
      <c r="M741" s="184">
        <v>17.1386</v>
      </c>
      <c r="N741" s="184">
        <v>23.393999999999998</v>
      </c>
      <c r="O741" s="184"/>
      <c r="P741" s="184"/>
      <c r="Q741" s="184">
        <v>7.4446000000000003</v>
      </c>
      <c r="R741" s="184">
        <v>8.3611000000000004</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44319</v>
      </c>
      <c r="E742" s="184">
        <v>42.92</v>
      </c>
      <c r="F742" s="184">
        <v>5.1299999999999998E-2</v>
      </c>
      <c r="G742" s="184">
        <v>5.1299999999999998E-2</v>
      </c>
      <c r="H742" s="184">
        <v>0.62829999999999997</v>
      </c>
      <c r="I742" s="184">
        <v>1.2263999999999999</v>
      </c>
      <c r="J742" s="184">
        <v>-0.27879999999999999</v>
      </c>
      <c r="K742" s="184">
        <v>1.4369000000000001</v>
      </c>
      <c r="L742" s="184">
        <v>15.039300000000001</v>
      </c>
      <c r="M742" s="184">
        <v>18.8492</v>
      </c>
      <c r="N742" s="184">
        <v>23.624600000000001</v>
      </c>
      <c r="O742" s="184">
        <v>7.0651999999999999</v>
      </c>
      <c r="P742" s="184">
        <v>9.8602000000000007</v>
      </c>
      <c r="Q742" s="184">
        <v>9.1516999999999999</v>
      </c>
      <c r="R742" s="184">
        <v>7.9813000000000001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44319</v>
      </c>
      <c r="E743" s="184">
        <v>46.238</v>
      </c>
      <c r="F743" s="184">
        <v>5.8400000000000001E-2</v>
      </c>
      <c r="G743" s="184">
        <v>5.8400000000000001E-2</v>
      </c>
      <c r="H743" s="184">
        <v>0.64649999999999996</v>
      </c>
      <c r="I743" s="184">
        <v>1.2547999999999999</v>
      </c>
      <c r="J743" s="184">
        <v>-0.218</v>
      </c>
      <c r="K743" s="184">
        <v>1.6196999999999999</v>
      </c>
      <c r="L743" s="184">
        <v>15.4795</v>
      </c>
      <c r="M743" s="184">
        <v>19.5367</v>
      </c>
      <c r="N743" s="184">
        <v>24.5871</v>
      </c>
      <c r="O743" s="184">
        <v>8.0818999999999992</v>
      </c>
      <c r="P743" s="184">
        <v>11.150399999999999</v>
      </c>
      <c r="Q743" s="184">
        <v>9.8940000000000001</v>
      </c>
      <c r="R743" s="184">
        <v>8.7829999999999995</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44319</v>
      </c>
      <c r="E746" s="184">
        <v>16.02</v>
      </c>
      <c r="F746" s="184">
        <v>0.125</v>
      </c>
      <c r="G746" s="184">
        <v>0.125</v>
      </c>
      <c r="H746" s="184">
        <v>0.25030000000000002</v>
      </c>
      <c r="I746" s="184">
        <v>0.50190000000000001</v>
      </c>
      <c r="J746" s="184">
        <v>0.25030000000000002</v>
      </c>
      <c r="K746" s="184">
        <v>1.3283</v>
      </c>
      <c r="L746" s="184">
        <v>10.8651</v>
      </c>
      <c r="M746" s="184">
        <v>13.2155</v>
      </c>
      <c r="N746" s="184">
        <v>19.107800000000001</v>
      </c>
      <c r="O746" s="184">
        <v>7.3696000000000002</v>
      </c>
      <c r="P746" s="184">
        <v>8.6054999999999993</v>
      </c>
      <c r="Q746" s="184">
        <v>7.6242999999999999</v>
      </c>
      <c r="R746" s="184">
        <v>7.7717000000000001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44319</v>
      </c>
      <c r="E747" s="184">
        <v>16.829999999999998</v>
      </c>
      <c r="F747" s="184">
        <v>0.11899999999999999</v>
      </c>
      <c r="G747" s="184">
        <v>0.11899999999999999</v>
      </c>
      <c r="H747" s="184">
        <v>0.29799999999999999</v>
      </c>
      <c r="I747" s="184">
        <v>0.53759999999999997</v>
      </c>
      <c r="J747" s="184">
        <v>0.29799999999999999</v>
      </c>
      <c r="K747" s="184">
        <v>1.5078</v>
      </c>
      <c r="L747" s="184">
        <v>11.236000000000001</v>
      </c>
      <c r="M747" s="184">
        <v>13.793100000000001</v>
      </c>
      <c r="N747" s="184">
        <v>19.9572</v>
      </c>
      <c r="O747" s="184">
        <v>8.0738000000000003</v>
      </c>
      <c r="P747" s="184">
        <v>9.3942999999999994</v>
      </c>
      <c r="Q747" s="184">
        <v>8.4551999999999996</v>
      </c>
      <c r="R747" s="184">
        <v>8.4360999999999997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44319</v>
      </c>
      <c r="E748" s="184">
        <v>19.4099</v>
      </c>
      <c r="F748" s="184">
        <v>4.3299999999999998E-2</v>
      </c>
      <c r="G748" s="184">
        <v>4.3299999999999998E-2</v>
      </c>
      <c r="H748" s="184">
        <v>0.33960000000000001</v>
      </c>
      <c r="I748" s="184">
        <v>1.0343</v>
      </c>
      <c r="J748" s="184">
        <v>-0.57879999999999998</v>
      </c>
      <c r="K748" s="184">
        <v>-0.1076</v>
      </c>
      <c r="L748" s="184">
        <v>10.758699999999999</v>
      </c>
      <c r="M748" s="184">
        <v>15.497999999999999</v>
      </c>
      <c r="N748" s="184">
        <v>18.648199999999999</v>
      </c>
      <c r="O748" s="184">
        <v>6.5076999999999998</v>
      </c>
      <c r="P748" s="184">
        <v>5.9638999999999998</v>
      </c>
      <c r="Q748" s="184">
        <v>6.7423000000000002</v>
      </c>
      <c r="R748" s="184">
        <v>9.0646000000000004</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44319</v>
      </c>
      <c r="E749" s="184">
        <v>21.006900000000002</v>
      </c>
      <c r="F749" s="184">
        <v>5.1400000000000001E-2</v>
      </c>
      <c r="G749" s="184">
        <v>5.1400000000000001E-2</v>
      </c>
      <c r="H749" s="184">
        <v>0.35880000000000001</v>
      </c>
      <c r="I749" s="184">
        <v>1.0725</v>
      </c>
      <c r="J749" s="184">
        <v>-0.52559999999999996</v>
      </c>
      <c r="K749" s="184">
        <v>9.7699999999999995E-2</v>
      </c>
      <c r="L749" s="184">
        <v>11.243</v>
      </c>
      <c r="M749" s="184">
        <v>16.328199999999999</v>
      </c>
      <c r="N749" s="184">
        <v>19.818999999999999</v>
      </c>
      <c r="O749" s="184">
        <v>7.9184000000000001</v>
      </c>
      <c r="P749" s="184">
        <v>7.3181000000000003</v>
      </c>
      <c r="Q749" s="184">
        <v>7.4161000000000001</v>
      </c>
      <c r="R749" s="184">
        <v>10.1272</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44319</v>
      </c>
      <c r="E750" s="184">
        <v>24.66</v>
      </c>
      <c r="F750" s="184">
        <v>0.48899999999999999</v>
      </c>
      <c r="G750" s="184">
        <v>0.48899999999999999</v>
      </c>
      <c r="H750" s="184">
        <v>0.8589</v>
      </c>
      <c r="I750" s="184">
        <v>1.5233000000000001</v>
      </c>
      <c r="J750" s="184">
        <v>0.20319999999999999</v>
      </c>
      <c r="K750" s="184">
        <v>0.73529999999999995</v>
      </c>
      <c r="L750" s="184">
        <v>8.4433000000000007</v>
      </c>
      <c r="M750" s="184">
        <v>12.0909</v>
      </c>
      <c r="N750" s="184">
        <v>18.330100000000002</v>
      </c>
      <c r="O750" s="184">
        <v>7.4301000000000004</v>
      </c>
      <c r="P750" s="184">
        <v>7.1303999999999998</v>
      </c>
      <c r="Q750" s="184">
        <v>7.5494000000000003</v>
      </c>
      <c r="R750" s="184">
        <v>8.8453999999999997</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44319</v>
      </c>
      <c r="E751" s="184">
        <v>23.17</v>
      </c>
      <c r="F751" s="184">
        <v>0.47699999999999998</v>
      </c>
      <c r="G751" s="184">
        <v>0.47699999999999998</v>
      </c>
      <c r="H751" s="184">
        <v>0.82679999999999998</v>
      </c>
      <c r="I751" s="184">
        <v>1.4893000000000001</v>
      </c>
      <c r="J751" s="184">
        <v>0.12959999999999999</v>
      </c>
      <c r="K751" s="184">
        <v>0.47699999999999998</v>
      </c>
      <c r="L751" s="184">
        <v>7.9180000000000001</v>
      </c>
      <c r="M751" s="184">
        <v>11.2338</v>
      </c>
      <c r="N751" s="184">
        <v>17.138500000000001</v>
      </c>
      <c r="O751" s="184">
        <v>6.2644000000000002</v>
      </c>
      <c r="P751" s="184">
        <v>6.1207000000000003</v>
      </c>
      <c r="Q751" s="184">
        <v>6.7268999999999997</v>
      </c>
      <c r="R751" s="184">
        <v>7.7573999999999996</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44319</v>
      </c>
      <c r="E752" s="184">
        <v>12.1418</v>
      </c>
      <c r="F752" s="184">
        <v>-8.9700000000000002E-2</v>
      </c>
      <c r="G752" s="184">
        <v>-8.9700000000000002E-2</v>
      </c>
      <c r="H752" s="184">
        <v>0.31059999999999999</v>
      </c>
      <c r="I752" s="184">
        <v>0.78939999999999999</v>
      </c>
      <c r="J752" s="184">
        <v>0.1361</v>
      </c>
      <c r="K752" s="184">
        <v>1.2102999999999999</v>
      </c>
      <c r="L752" s="184">
        <v>7.6134000000000004</v>
      </c>
      <c r="M752" s="184">
        <v>10.6677</v>
      </c>
      <c r="N752" s="184">
        <v>15.6858</v>
      </c>
      <c r="O752" s="184"/>
      <c r="P752" s="184"/>
      <c r="Q752" s="184">
        <v>9.4055999999999997</v>
      </c>
      <c r="R752" s="184">
        <v>9.3565000000000005</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44319</v>
      </c>
      <c r="E753" s="184">
        <v>11.679500000000001</v>
      </c>
      <c r="F753" s="184">
        <v>-0.10349999999999999</v>
      </c>
      <c r="G753" s="184">
        <v>-0.10349999999999999</v>
      </c>
      <c r="H753" s="184">
        <v>0.27900000000000003</v>
      </c>
      <c r="I753" s="184">
        <v>0.72529999999999994</v>
      </c>
      <c r="J753" s="184">
        <v>-1.7999999999999999E-2</v>
      </c>
      <c r="K753" s="184">
        <v>0.77739999999999998</v>
      </c>
      <c r="L753" s="184">
        <v>6.6904000000000003</v>
      </c>
      <c r="M753" s="184">
        <v>9.2451000000000008</v>
      </c>
      <c r="N753" s="184">
        <v>13.685700000000001</v>
      </c>
      <c r="O753" s="184"/>
      <c r="P753" s="184"/>
      <c r="Q753" s="184">
        <v>7.4560000000000004</v>
      </c>
      <c r="R753" s="184">
        <v>7.4329000000000001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44319</v>
      </c>
      <c r="E754" s="184">
        <v>16.763500000000001</v>
      </c>
      <c r="F754" s="184">
        <v>-7.3300000000000004E-2</v>
      </c>
      <c r="G754" s="184">
        <v>-7.3300000000000004E-2</v>
      </c>
      <c r="H754" s="184">
        <v>0.18529999999999999</v>
      </c>
      <c r="I754" s="184">
        <v>0.50839999999999996</v>
      </c>
      <c r="J754" s="184">
        <v>-0.3276</v>
      </c>
      <c r="K754" s="184">
        <v>0.45900000000000002</v>
      </c>
      <c r="L754" s="184">
        <v>7.6958000000000002</v>
      </c>
      <c r="M754" s="184">
        <v>11.4772</v>
      </c>
      <c r="N754" s="184">
        <v>16.988399999999999</v>
      </c>
      <c r="O754" s="184">
        <v>7.5922000000000001</v>
      </c>
      <c r="P754" s="184">
        <v>8.6869999999999994</v>
      </c>
      <c r="Q754" s="184">
        <v>8.1951000000000001</v>
      </c>
      <c r="R754" s="184">
        <v>8.5029000000000003</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44319</v>
      </c>
      <c r="E755" s="184">
        <v>17.612500000000001</v>
      </c>
      <c r="F755" s="184">
        <v>-6.5299999999999997E-2</v>
      </c>
      <c r="G755" s="184">
        <v>-6.5299999999999997E-2</v>
      </c>
      <c r="H755" s="184">
        <v>0.20369999999999999</v>
      </c>
      <c r="I755" s="184">
        <v>0.54520000000000002</v>
      </c>
      <c r="J755" s="184">
        <v>-0.24410000000000001</v>
      </c>
      <c r="K755" s="184">
        <v>0.6946</v>
      </c>
      <c r="L755" s="184">
        <v>8.2101000000000006</v>
      </c>
      <c r="M755" s="184">
        <v>12.2788</v>
      </c>
      <c r="N755" s="184">
        <v>18.120699999999999</v>
      </c>
      <c r="O755" s="184">
        <v>8.4829000000000008</v>
      </c>
      <c r="P755" s="184">
        <v>9.5462000000000007</v>
      </c>
      <c r="Q755" s="184">
        <v>9.0131999999999994</v>
      </c>
      <c r="R755" s="184">
        <v>9.4984000000000002</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44319</v>
      </c>
      <c r="E756" s="184">
        <v>22.096</v>
      </c>
      <c r="F756" s="184">
        <v>0.14499999999999999</v>
      </c>
      <c r="G756" s="184">
        <v>0.14499999999999999</v>
      </c>
      <c r="H756" s="184">
        <v>0.74780000000000002</v>
      </c>
      <c r="I756" s="184">
        <v>1.0842000000000001</v>
      </c>
      <c r="J756" s="184">
        <v>-0.14910000000000001</v>
      </c>
      <c r="K756" s="184">
        <v>1.9422999999999999</v>
      </c>
      <c r="L756" s="184">
        <v>13.1503</v>
      </c>
      <c r="M756" s="184">
        <v>19.360399999999998</v>
      </c>
      <c r="N756" s="184">
        <v>29.869499999999999</v>
      </c>
      <c r="O756" s="184">
        <v>6.82</v>
      </c>
      <c r="P756" s="184">
        <v>8.2094000000000005</v>
      </c>
      <c r="Q756" s="184">
        <v>8.6309000000000005</v>
      </c>
      <c r="R756" s="184">
        <v>8.6950000000000003</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44319</v>
      </c>
      <c r="E757" s="184">
        <v>20.678999999999998</v>
      </c>
      <c r="F757" s="184">
        <v>0.1356</v>
      </c>
      <c r="G757" s="184">
        <v>0.1356</v>
      </c>
      <c r="H757" s="184">
        <v>0.7258</v>
      </c>
      <c r="I757" s="184">
        <v>1.0506</v>
      </c>
      <c r="J757" s="184">
        <v>-0.2268</v>
      </c>
      <c r="K757" s="184">
        <v>1.7366999999999999</v>
      </c>
      <c r="L757" s="184">
        <v>12.7044</v>
      </c>
      <c r="M757" s="184">
        <v>18.619900000000001</v>
      </c>
      <c r="N757" s="184">
        <v>28.736799999999999</v>
      </c>
      <c r="O757" s="184">
        <v>5.8918999999999997</v>
      </c>
      <c r="P757" s="184">
        <v>7.3193000000000001</v>
      </c>
      <c r="Q757" s="184">
        <v>7.9062999999999999</v>
      </c>
      <c r="R757" s="184">
        <v>7.7217000000000002</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44319</v>
      </c>
      <c r="E758" s="184">
        <v>15.067399999999999</v>
      </c>
      <c r="F758" s="184">
        <v>9.5699999999999993E-2</v>
      </c>
      <c r="G758" s="184">
        <v>9.5699999999999993E-2</v>
      </c>
      <c r="H758" s="184">
        <v>0.52710000000000001</v>
      </c>
      <c r="I758" s="184">
        <v>1.0787</v>
      </c>
      <c r="J758" s="184">
        <v>-0.42759999999999998</v>
      </c>
      <c r="K758" s="184">
        <v>1.1106</v>
      </c>
      <c r="L758" s="184">
        <v>14.239599999999999</v>
      </c>
      <c r="M758" s="184">
        <v>19.930900000000001</v>
      </c>
      <c r="N758" s="184">
        <v>29.573</v>
      </c>
      <c r="O758" s="184">
        <v>10.0314</v>
      </c>
      <c r="P758" s="184"/>
      <c r="Q758" s="184">
        <v>10.1212</v>
      </c>
      <c r="R758" s="184">
        <v>13.234299999999999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44319</v>
      </c>
      <c r="E759" s="184">
        <v>13.8933</v>
      </c>
      <c r="F759" s="184">
        <v>8.14E-2</v>
      </c>
      <c r="G759" s="184">
        <v>8.14E-2</v>
      </c>
      <c r="H759" s="184">
        <v>0.49480000000000002</v>
      </c>
      <c r="I759" s="184">
        <v>1.0127999999999999</v>
      </c>
      <c r="J759" s="184">
        <v>-0.57320000000000004</v>
      </c>
      <c r="K759" s="184">
        <v>0.70599999999999996</v>
      </c>
      <c r="L759" s="184">
        <v>13.333299999999999</v>
      </c>
      <c r="M759" s="184">
        <v>18.492000000000001</v>
      </c>
      <c r="N759" s="184">
        <v>27.456800000000001</v>
      </c>
      <c r="O759" s="184">
        <v>8.1384000000000007</v>
      </c>
      <c r="P759" s="184"/>
      <c r="Q759" s="184">
        <v>8.0401000000000007</v>
      </c>
      <c r="R759" s="184">
        <v>11.4123</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44319</v>
      </c>
      <c r="E760" s="184">
        <v>13.585000000000001</v>
      </c>
      <c r="F760" s="184">
        <v>5.8900000000000001E-2</v>
      </c>
      <c r="G760" s="184">
        <v>5.8900000000000001E-2</v>
      </c>
      <c r="H760" s="184">
        <v>0.84630000000000005</v>
      </c>
      <c r="I760" s="184">
        <v>1.5625</v>
      </c>
      <c r="J760" s="184">
        <v>0.27310000000000001</v>
      </c>
      <c r="K760" s="184">
        <v>1.8824000000000001</v>
      </c>
      <c r="L760" s="184">
        <v>13.0482</v>
      </c>
      <c r="M760" s="184">
        <v>20.008800000000001</v>
      </c>
      <c r="N760" s="184">
        <v>28.9511</v>
      </c>
      <c r="O760" s="184"/>
      <c r="P760" s="184"/>
      <c r="Q760" s="184">
        <v>13.750299999999999</v>
      </c>
      <c r="R760" s="184">
        <v>14.231999999999999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44319</v>
      </c>
      <c r="E761" s="184">
        <v>13.231</v>
      </c>
      <c r="F761" s="184">
        <v>4.5400000000000003E-2</v>
      </c>
      <c r="G761" s="184">
        <v>4.5400000000000003E-2</v>
      </c>
      <c r="H761" s="184">
        <v>0.83069999999999999</v>
      </c>
      <c r="I761" s="184">
        <v>1.5192000000000001</v>
      </c>
      <c r="J761" s="184">
        <v>0.1817</v>
      </c>
      <c r="K761" s="184">
        <v>1.6362000000000001</v>
      </c>
      <c r="L761" s="184">
        <v>12.460699999999999</v>
      </c>
      <c r="M761" s="184">
        <v>19.080200000000001</v>
      </c>
      <c r="N761" s="184">
        <v>27.601500000000001</v>
      </c>
      <c r="O761" s="184"/>
      <c r="P761" s="184"/>
      <c r="Q761" s="184">
        <v>12.494300000000001</v>
      </c>
      <c r="R761" s="184">
        <v>13.001899999999999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44319</v>
      </c>
      <c r="E762" s="184">
        <v>11.382400000000001</v>
      </c>
      <c r="F762" s="184">
        <v>5.5399999999999998E-2</v>
      </c>
      <c r="G762" s="184">
        <v>5.5399999999999998E-2</v>
      </c>
      <c r="H762" s="184">
        <v>0.6028</v>
      </c>
      <c r="I762" s="184">
        <v>0.86850000000000005</v>
      </c>
      <c r="J762" s="184">
        <v>-0.86919999999999997</v>
      </c>
      <c r="K762" s="184">
        <v>0.48199999999999998</v>
      </c>
      <c r="L762" s="184">
        <v>10.629</v>
      </c>
      <c r="M762" s="184">
        <v>13.9916</v>
      </c>
      <c r="N762" s="184">
        <v>17.475100000000001</v>
      </c>
      <c r="O762" s="184">
        <v>-3.4298999999999999</v>
      </c>
      <c r="P762" s="184">
        <v>2.2583000000000002</v>
      </c>
      <c r="Q762" s="184">
        <v>2.2069999999999999</v>
      </c>
      <c r="R762" s="184">
        <v>-4.8826000000000001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44319</v>
      </c>
      <c r="E763" s="184">
        <v>12.075699999999999</v>
      </c>
      <c r="F763" s="184">
        <v>6.2100000000000002E-2</v>
      </c>
      <c r="G763" s="184">
        <v>6.2100000000000002E-2</v>
      </c>
      <c r="H763" s="184">
        <v>0.61909999999999998</v>
      </c>
      <c r="I763" s="184">
        <v>0.89990000000000003</v>
      </c>
      <c r="J763" s="184">
        <v>-0.79690000000000005</v>
      </c>
      <c r="K763" s="184">
        <v>0.68289999999999995</v>
      </c>
      <c r="L763" s="184">
        <v>11.0777</v>
      </c>
      <c r="M763" s="184">
        <v>14.6866</v>
      </c>
      <c r="N763" s="184">
        <v>18.441500000000001</v>
      </c>
      <c r="O763" s="184">
        <v>-2.6103000000000001</v>
      </c>
      <c r="P763" s="184">
        <v>3.2639</v>
      </c>
      <c r="Q763" s="184">
        <v>3.2309000000000001</v>
      </c>
      <c r="R763" s="184">
        <v>-4.1144999999999996</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44319</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44319</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44319</v>
      </c>
      <c r="E768" s="184">
        <v>36.4923</v>
      </c>
      <c r="F768" s="184">
        <v>2.7000000000000001E-3</v>
      </c>
      <c r="G768" s="184">
        <v>2.7000000000000001E-3</v>
      </c>
      <c r="H768" s="184">
        <v>0.65839999999999999</v>
      </c>
      <c r="I768" s="184">
        <v>1.2706999999999999</v>
      </c>
      <c r="J768" s="184">
        <v>0.33600000000000002</v>
      </c>
      <c r="K768" s="184">
        <v>1.6402000000000001</v>
      </c>
      <c r="L768" s="184">
        <v>10.485300000000001</v>
      </c>
      <c r="M768" s="184">
        <v>14.214399999999999</v>
      </c>
      <c r="N768" s="184">
        <v>17.625699999999998</v>
      </c>
      <c r="O768" s="184">
        <v>6.7268999999999997</v>
      </c>
      <c r="P768" s="184">
        <v>7.2367999999999997</v>
      </c>
      <c r="Q768" s="184">
        <v>7.7922000000000002</v>
      </c>
      <c r="R768" s="184">
        <v>6.7481999999999998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44319</v>
      </c>
      <c r="E769" s="184">
        <v>39.863799999999998</v>
      </c>
      <c r="F769" s="184">
        <v>1.5100000000000001E-2</v>
      </c>
      <c r="G769" s="184">
        <v>1.5100000000000001E-2</v>
      </c>
      <c r="H769" s="184">
        <v>0.68700000000000006</v>
      </c>
      <c r="I769" s="184">
        <v>1.3275999999999999</v>
      </c>
      <c r="J769" s="184">
        <v>0.46450000000000002</v>
      </c>
      <c r="K769" s="184">
        <v>2.0015000000000001</v>
      </c>
      <c r="L769" s="184">
        <v>11.2669</v>
      </c>
      <c r="M769" s="184">
        <v>15.387</v>
      </c>
      <c r="N769" s="184">
        <v>19.1953</v>
      </c>
      <c r="O769" s="184">
        <v>7.9093</v>
      </c>
      <c r="P769" s="184">
        <v>8.5257000000000005</v>
      </c>
      <c r="Q769" s="184">
        <v>9.3595000000000006</v>
      </c>
      <c r="R769" s="184">
        <v>8.0000999999999998</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44319</v>
      </c>
      <c r="E770" s="184">
        <v>44.005699999999997</v>
      </c>
      <c r="F770" s="184">
        <v>3.4599999999999999E-2</v>
      </c>
      <c r="G770" s="184">
        <v>3.4599999999999999E-2</v>
      </c>
      <c r="H770" s="184">
        <v>0.4793</v>
      </c>
      <c r="I770" s="184">
        <v>1.4615</v>
      </c>
      <c r="J770" s="184">
        <v>-0.22969999999999999</v>
      </c>
      <c r="K770" s="184">
        <v>-0.1255</v>
      </c>
      <c r="L770" s="184">
        <v>11.6715</v>
      </c>
      <c r="M770" s="184">
        <v>16.940000000000001</v>
      </c>
      <c r="N770" s="184">
        <v>24.716799999999999</v>
      </c>
      <c r="O770" s="184">
        <v>8.1562999999999999</v>
      </c>
      <c r="P770" s="184">
        <v>8.7086000000000006</v>
      </c>
      <c r="Q770" s="184">
        <v>8.1289999999999996</v>
      </c>
      <c r="R770" s="184">
        <v>10.831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44319</v>
      </c>
      <c r="E771" s="184">
        <v>47.688000000000002</v>
      </c>
      <c r="F771" s="184">
        <v>4.5900000000000003E-2</v>
      </c>
      <c r="G771" s="184">
        <v>4.5900000000000003E-2</v>
      </c>
      <c r="H771" s="184">
        <v>0.50600000000000001</v>
      </c>
      <c r="I771" s="184">
        <v>1.5155000000000001</v>
      </c>
      <c r="J771" s="184">
        <v>-0.10639999999999999</v>
      </c>
      <c r="K771" s="184">
        <v>0.23980000000000001</v>
      </c>
      <c r="L771" s="184">
        <v>12.4481</v>
      </c>
      <c r="M771" s="184">
        <v>18.132300000000001</v>
      </c>
      <c r="N771" s="184">
        <v>26.344200000000001</v>
      </c>
      <c r="O771" s="184">
        <v>9.5799000000000003</v>
      </c>
      <c r="P771" s="184">
        <v>9.9268999999999998</v>
      </c>
      <c r="Q771" s="184">
        <v>8.4732000000000003</v>
      </c>
      <c r="R771" s="184">
        <v>12.1858</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44319</v>
      </c>
      <c r="E772" s="184">
        <v>44.005699999999997</v>
      </c>
      <c r="F772" s="184">
        <v>3.4599999999999999E-2</v>
      </c>
      <c r="G772" s="184">
        <v>3.4599999999999999E-2</v>
      </c>
      <c r="H772" s="184">
        <v>0.4793</v>
      </c>
      <c r="I772" s="184">
        <v>1.4615</v>
      </c>
      <c r="J772" s="184">
        <v>-0.22969999999999999</v>
      </c>
      <c r="K772" s="184">
        <v>-0.1255</v>
      </c>
      <c r="L772" s="184">
        <v>11.6715</v>
      </c>
      <c r="M772" s="184">
        <v>16.940000000000001</v>
      </c>
      <c r="N772" s="184">
        <v>24.716799999999999</v>
      </c>
      <c r="O772" s="184">
        <v>8.1562999999999999</v>
      </c>
      <c r="P772" s="184">
        <v>8.7086000000000006</v>
      </c>
      <c r="Q772" s="184">
        <v>8.1289999999999996</v>
      </c>
      <c r="R772" s="184">
        <v>10.831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44319</v>
      </c>
      <c r="E773" s="184">
        <v>44.005699999999997</v>
      </c>
      <c r="F773" s="184">
        <v>3.4599999999999999E-2</v>
      </c>
      <c r="G773" s="184">
        <v>3.4599999999999999E-2</v>
      </c>
      <c r="H773" s="184">
        <v>0.4793</v>
      </c>
      <c r="I773" s="184">
        <v>1.4615</v>
      </c>
      <c r="J773" s="184">
        <v>-0.22969999999999999</v>
      </c>
      <c r="K773" s="184">
        <v>-0.1255</v>
      </c>
      <c r="L773" s="184">
        <v>11.6715</v>
      </c>
      <c r="M773" s="184">
        <v>16.940000000000001</v>
      </c>
      <c r="N773" s="184">
        <v>24.716799999999999</v>
      </c>
      <c r="O773" s="184">
        <v>8.1562999999999999</v>
      </c>
      <c r="P773" s="184">
        <v>8.7086000000000006</v>
      </c>
      <c r="Q773" s="184">
        <v>8.1289999999999996</v>
      </c>
      <c r="R773" s="184">
        <v>10.831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44319</v>
      </c>
      <c r="E774" s="184">
        <v>17.1188</v>
      </c>
      <c r="F774" s="184">
        <v>0.1439</v>
      </c>
      <c r="G774" s="184">
        <v>0.1439</v>
      </c>
      <c r="H774" s="184">
        <v>0.79310000000000003</v>
      </c>
      <c r="I774" s="184">
        <v>1.6579999999999999</v>
      </c>
      <c r="J774" s="184">
        <v>0.45240000000000002</v>
      </c>
      <c r="K774" s="184">
        <v>1.0197000000000001</v>
      </c>
      <c r="L774" s="184">
        <v>13.4131</v>
      </c>
      <c r="M774" s="184">
        <v>19.275700000000001</v>
      </c>
      <c r="N774" s="184">
        <v>26.3203</v>
      </c>
      <c r="O774" s="184">
        <v>9.0399999999999991</v>
      </c>
      <c r="P774" s="184">
        <v>9.7775999999999996</v>
      </c>
      <c r="Q774" s="184">
        <v>9.4730000000000008</v>
      </c>
      <c r="R774" s="184">
        <v>11.0672</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44319</v>
      </c>
      <c r="E775" s="184">
        <v>15.879099999999999</v>
      </c>
      <c r="F775" s="184">
        <v>0.1381</v>
      </c>
      <c r="G775" s="184">
        <v>0.1381</v>
      </c>
      <c r="H775" s="184">
        <v>0.78</v>
      </c>
      <c r="I775" s="184">
        <v>1.6308</v>
      </c>
      <c r="J775" s="184">
        <v>0.39129999999999998</v>
      </c>
      <c r="K775" s="184">
        <v>0.84719999999999995</v>
      </c>
      <c r="L775" s="184">
        <v>13.020899999999999</v>
      </c>
      <c r="M775" s="184">
        <v>18.657499999999999</v>
      </c>
      <c r="N775" s="184">
        <v>25.447099999999999</v>
      </c>
      <c r="O775" s="184">
        <v>8.0294000000000008</v>
      </c>
      <c r="P775" s="184">
        <v>8.5321999999999996</v>
      </c>
      <c r="Q775" s="184">
        <v>8.0962999999999994</v>
      </c>
      <c r="R775" s="184">
        <v>10.3407</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44319</v>
      </c>
      <c r="E776" s="184">
        <v>12.231400000000001</v>
      </c>
      <c r="F776" s="184">
        <v>4.1000000000000003E-3</v>
      </c>
      <c r="G776" s="184">
        <v>4.1000000000000003E-3</v>
      </c>
      <c r="H776" s="184">
        <v>0.20399999999999999</v>
      </c>
      <c r="I776" s="184">
        <v>0.58879999999999999</v>
      </c>
      <c r="J776" s="184">
        <v>-0.63370000000000004</v>
      </c>
      <c r="K776" s="184">
        <v>-0.1787</v>
      </c>
      <c r="L776" s="184">
        <v>8.0130999999999997</v>
      </c>
      <c r="M776" s="184">
        <v>11.69</v>
      </c>
      <c r="N776" s="184">
        <v>17.372599999999998</v>
      </c>
      <c r="O776" s="184"/>
      <c r="P776" s="184"/>
      <c r="Q776" s="184">
        <v>8.734</v>
      </c>
      <c r="R776" s="184">
        <v>8.3024000000000004</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44319</v>
      </c>
      <c r="E777" s="184">
        <v>11.726599999999999</v>
      </c>
      <c r="F777" s="184">
        <v>-1.11E-2</v>
      </c>
      <c r="G777" s="184">
        <v>-1.11E-2</v>
      </c>
      <c r="H777" s="184">
        <v>0.16739999999999999</v>
      </c>
      <c r="I777" s="184">
        <v>0.51949999999999996</v>
      </c>
      <c r="J777" s="184">
        <v>-0.78349999999999997</v>
      </c>
      <c r="K777" s="184">
        <v>-0.59250000000000003</v>
      </c>
      <c r="L777" s="184">
        <v>7.1215999999999999</v>
      </c>
      <c r="M777" s="184">
        <v>10.3337</v>
      </c>
      <c r="N777" s="184">
        <v>15.478400000000001</v>
      </c>
      <c r="O777" s="184"/>
      <c r="P777" s="184"/>
      <c r="Q777" s="184">
        <v>6.8455000000000004</v>
      </c>
      <c r="R777" s="184">
        <v>6.4531000000000001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44319</v>
      </c>
      <c r="E778" s="184">
        <v>41.401000000000003</v>
      </c>
      <c r="F778" s="184">
        <v>3.7199999999999997E-2</v>
      </c>
      <c r="G778" s="184">
        <v>3.7199999999999997E-2</v>
      </c>
      <c r="H778" s="184">
        <v>0.32469999999999999</v>
      </c>
      <c r="I778" s="184">
        <v>0.60850000000000004</v>
      </c>
      <c r="J778" s="184">
        <v>-0.43190000000000001</v>
      </c>
      <c r="K778" s="184">
        <v>4.8300000000000003E-2</v>
      </c>
      <c r="L778" s="184">
        <v>9.2306000000000008</v>
      </c>
      <c r="M778" s="184">
        <v>14.1228</v>
      </c>
      <c r="N778" s="184">
        <v>19.4665</v>
      </c>
      <c r="O778" s="184">
        <v>7.8822000000000001</v>
      </c>
      <c r="P778" s="184">
        <v>8.2864000000000004</v>
      </c>
      <c r="Q778" s="184">
        <v>8.1173000000000002</v>
      </c>
      <c r="R778" s="184">
        <v>9.0806000000000004</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44319</v>
      </c>
      <c r="E779" s="184">
        <v>50.2222878737768</v>
      </c>
      <c r="F779" s="184">
        <v>2.8899999999999999E-2</v>
      </c>
      <c r="G779" s="184">
        <v>2.8899999999999999E-2</v>
      </c>
      <c r="H779" s="184">
        <v>0.30399999999999999</v>
      </c>
      <c r="I779" s="184">
        <v>0.56859999999999999</v>
      </c>
      <c r="J779" s="184">
        <v>-0.52200000000000002</v>
      </c>
      <c r="K779" s="184">
        <v>-0.217</v>
      </c>
      <c r="L779" s="184">
        <v>8.6260999999999992</v>
      </c>
      <c r="M779" s="184">
        <v>13.1747</v>
      </c>
      <c r="N779" s="184">
        <v>18.126000000000001</v>
      </c>
      <c r="O779" s="184">
        <v>6.7516999999999996</v>
      </c>
      <c r="P779" s="184">
        <v>7.1326999999999998</v>
      </c>
      <c r="Q779" s="184">
        <v>7.7337999999999996</v>
      </c>
      <c r="R779" s="184">
        <v>7.8974000000000002</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44319</v>
      </c>
      <c r="E780" s="184">
        <v>12.59</v>
      </c>
      <c r="F780" s="184">
        <v>0</v>
      </c>
      <c r="G780" s="184">
        <v>0</v>
      </c>
      <c r="H780" s="184">
        <v>0.2389</v>
      </c>
      <c r="I780" s="184">
        <v>0.47889999999999999</v>
      </c>
      <c r="J780" s="184">
        <v>-0.31669999999999998</v>
      </c>
      <c r="K780" s="184">
        <v>-0.23769999999999999</v>
      </c>
      <c r="L780" s="184">
        <v>7.7911000000000001</v>
      </c>
      <c r="M780" s="184">
        <v>11.7125</v>
      </c>
      <c r="N780" s="184">
        <v>17.553699999999999</v>
      </c>
      <c r="O780" s="184"/>
      <c r="P780" s="184"/>
      <c r="Q780" s="184">
        <v>8.7883999999999993</v>
      </c>
      <c r="R780" s="184">
        <v>9.3834999999999997</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44319</v>
      </c>
      <c r="E781" s="184">
        <v>12.39</v>
      </c>
      <c r="F781" s="184">
        <v>0</v>
      </c>
      <c r="G781" s="184">
        <v>0</v>
      </c>
      <c r="H781" s="184">
        <v>0.2427</v>
      </c>
      <c r="I781" s="184">
        <v>0.48659999999999998</v>
      </c>
      <c r="J781" s="184">
        <v>-0.32179999999999997</v>
      </c>
      <c r="K781" s="184">
        <v>-0.32179999999999997</v>
      </c>
      <c r="L781" s="184">
        <v>7.5521000000000003</v>
      </c>
      <c r="M781" s="184">
        <v>11.3208</v>
      </c>
      <c r="N781" s="184">
        <v>16.997199999999999</v>
      </c>
      <c r="O781" s="184"/>
      <c r="P781" s="184"/>
      <c r="Q781" s="184">
        <v>8.1531000000000002</v>
      </c>
      <c r="R781" s="184">
        <v>8.8747000000000007</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44319</v>
      </c>
      <c r="E782" s="184">
        <v>12.3216</v>
      </c>
      <c r="F782" s="184">
        <v>-5.1900000000000002E-2</v>
      </c>
      <c r="G782" s="184">
        <v>-5.1900000000000002E-2</v>
      </c>
      <c r="H782" s="184">
        <v>0.56720000000000004</v>
      </c>
      <c r="I782" s="184">
        <v>1.3355999999999999</v>
      </c>
      <c r="J782" s="184">
        <v>0.2873</v>
      </c>
      <c r="K782" s="184">
        <v>1.2573000000000001</v>
      </c>
      <c r="L782" s="184">
        <v>13.111700000000001</v>
      </c>
      <c r="M782" s="184">
        <v>17.269300000000001</v>
      </c>
      <c r="N782" s="184">
        <v>23.343</v>
      </c>
      <c r="O782" s="184"/>
      <c r="P782" s="184"/>
      <c r="Q782" s="184">
        <v>8.1117000000000008</v>
      </c>
      <c r="R782" s="184">
        <v>9.6311</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44319</v>
      </c>
      <c r="E783" s="184">
        <v>12.0129</v>
      </c>
      <c r="F783" s="184">
        <v>-5.91E-2</v>
      </c>
      <c r="G783" s="184">
        <v>-5.91E-2</v>
      </c>
      <c r="H783" s="184">
        <v>0.55159999999999998</v>
      </c>
      <c r="I783" s="184">
        <v>1.3028999999999999</v>
      </c>
      <c r="J783" s="184">
        <v>0.21440000000000001</v>
      </c>
      <c r="K783" s="184">
        <v>1.0506</v>
      </c>
      <c r="L783" s="184">
        <v>12.6417</v>
      </c>
      <c r="M783" s="184">
        <v>16.5305</v>
      </c>
      <c r="N783" s="184">
        <v>22.326000000000001</v>
      </c>
      <c r="O783" s="184"/>
      <c r="P783" s="184"/>
      <c r="Q783" s="184">
        <v>7.0917000000000003</v>
      </c>
      <c r="R783" s="184">
        <v>8.7479999999999993</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4.5228000000000004E-2</v>
      </c>
      <c r="G784" s="186">
        <v>4.5228000000000004E-2</v>
      </c>
      <c r="H784" s="186">
        <v>0.46714399999999989</v>
      </c>
      <c r="I784" s="186">
        <v>0.95648000000000044</v>
      </c>
      <c r="J784" s="186">
        <v>-0.14283399999999996</v>
      </c>
      <c r="K784" s="186">
        <v>0.72406999999999999</v>
      </c>
      <c r="L784" s="186">
        <v>10.214523999999997</v>
      </c>
      <c r="M784" s="186">
        <v>14.598890000000004</v>
      </c>
      <c r="N784" s="186">
        <v>20.422530000000005</v>
      </c>
      <c r="O784" s="186">
        <v>7.183929411764705</v>
      </c>
      <c r="P784" s="186">
        <v>8.2673249999999996</v>
      </c>
      <c r="Q784" s="186">
        <v>7.9209139999999998</v>
      </c>
      <c r="R784" s="186">
        <v>8.8323521739130424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3.4599999999999999E-2</v>
      </c>
      <c r="G785" s="186">
        <v>3.4599999999999999E-2</v>
      </c>
      <c r="H785" s="186">
        <v>0.48704999999999998</v>
      </c>
      <c r="I785" s="186">
        <v>1.0044</v>
      </c>
      <c r="J785" s="186">
        <v>-0.22450000000000001</v>
      </c>
      <c r="K785" s="186">
        <v>0.69229999999999992</v>
      </c>
      <c r="L785" s="186">
        <v>10.971399999999999</v>
      </c>
      <c r="M785" s="186">
        <v>15.537749999999999</v>
      </c>
      <c r="N785" s="186">
        <v>19.888100000000001</v>
      </c>
      <c r="O785" s="186">
        <v>7.9138500000000001</v>
      </c>
      <c r="P785" s="186">
        <v>8.6978000000000009</v>
      </c>
      <c r="Q785" s="186">
        <v>8.1289999999999996</v>
      </c>
      <c r="R785" s="186">
        <v>8.9696500000000015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7"/>
      <c r="B786" s="127"/>
      <c r="C786" s="127"/>
      <c r="D786" s="129"/>
      <c r="E786" s="130"/>
      <c r="F786" s="130"/>
      <c r="G786" s="130"/>
      <c r="H786" s="130"/>
      <c r="I786" s="130"/>
      <c r="J786" s="130"/>
      <c r="K786" s="130"/>
      <c r="L786" s="130"/>
      <c r="M786" s="130"/>
      <c r="N786" s="130"/>
      <c r="O786" s="130"/>
      <c r="P786" s="130"/>
      <c r="Q786" s="130"/>
      <c r="R786" s="130"/>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44319</v>
      </c>
      <c r="E788" s="184">
        <v>963.12</v>
      </c>
      <c r="F788" s="184">
        <v>0.36159999999999998</v>
      </c>
      <c r="G788" s="184">
        <v>0.36159999999999998</v>
      </c>
      <c r="H788" s="184">
        <v>2.3997000000000002</v>
      </c>
      <c r="I788" s="184">
        <v>4.0816999999999997</v>
      </c>
      <c r="J788" s="184">
        <v>1.4558</v>
      </c>
      <c r="K788" s="184">
        <v>3.0251000000000001</v>
      </c>
      <c r="L788" s="184">
        <v>28.712900000000001</v>
      </c>
      <c r="M788" s="184">
        <v>42.298699999999997</v>
      </c>
      <c r="N788" s="184">
        <v>55.658299999999997</v>
      </c>
      <c r="O788" s="184">
        <v>10.0495</v>
      </c>
      <c r="P788" s="184">
        <v>15.0494</v>
      </c>
      <c r="Q788" s="184">
        <v>22.290299999999998</v>
      </c>
      <c r="R788" s="184">
        <v>15.2539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44319</v>
      </c>
      <c r="E789" s="184">
        <v>1039.29</v>
      </c>
      <c r="F789" s="184">
        <v>0.36699999999999999</v>
      </c>
      <c r="G789" s="184">
        <v>0.36699999999999999</v>
      </c>
      <c r="H789" s="184">
        <v>2.4133</v>
      </c>
      <c r="I789" s="184">
        <v>4.1090999999999998</v>
      </c>
      <c r="J789" s="184">
        <v>1.5169999999999999</v>
      </c>
      <c r="K789" s="184">
        <v>3.2025000000000001</v>
      </c>
      <c r="L789" s="184">
        <v>29.2087</v>
      </c>
      <c r="M789" s="184">
        <v>43.1785</v>
      </c>
      <c r="N789" s="184">
        <v>57.025700000000001</v>
      </c>
      <c r="O789" s="184">
        <v>11.055199999999999</v>
      </c>
      <c r="P789" s="184">
        <v>16.182700000000001</v>
      </c>
      <c r="Q789" s="184">
        <v>17.101800000000001</v>
      </c>
      <c r="R789" s="184">
        <v>16.246700000000001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44319</v>
      </c>
      <c r="E790" s="184">
        <v>16.41</v>
      </c>
      <c r="F790" s="184">
        <v>0.30559999999999998</v>
      </c>
      <c r="G790" s="184">
        <v>0.30559999999999998</v>
      </c>
      <c r="H790" s="184">
        <v>1.9887999999999999</v>
      </c>
      <c r="I790" s="184">
        <v>2.8195000000000001</v>
      </c>
      <c r="J790" s="184">
        <v>-0.54549999999999998</v>
      </c>
      <c r="K790" s="184">
        <v>0.86050000000000004</v>
      </c>
      <c r="L790" s="184">
        <v>22.921299999999999</v>
      </c>
      <c r="M790" s="184">
        <v>33.4146</v>
      </c>
      <c r="N790" s="184">
        <v>40.616999999999997</v>
      </c>
      <c r="O790" s="184">
        <v>15.270099999999999</v>
      </c>
      <c r="P790" s="184"/>
      <c r="Q790" s="184">
        <v>15.389200000000001</v>
      </c>
      <c r="R790" s="184">
        <v>18.4025</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44319</v>
      </c>
      <c r="E791" s="184">
        <v>15.57</v>
      </c>
      <c r="F791" s="184">
        <v>0.32219999999999999</v>
      </c>
      <c r="G791" s="184">
        <v>0.32219999999999999</v>
      </c>
      <c r="H791" s="184">
        <v>1.9645999999999999</v>
      </c>
      <c r="I791" s="184">
        <v>2.7723</v>
      </c>
      <c r="J791" s="184">
        <v>-0.63819999999999999</v>
      </c>
      <c r="K791" s="184">
        <v>0.58140000000000003</v>
      </c>
      <c r="L791" s="184">
        <v>22.2135</v>
      </c>
      <c r="M791" s="184">
        <v>32.061100000000003</v>
      </c>
      <c r="N791" s="184">
        <v>38.770099999999999</v>
      </c>
      <c r="O791" s="184">
        <v>13.553699999999999</v>
      </c>
      <c r="P791" s="184"/>
      <c r="Q791" s="184">
        <v>13.6502</v>
      </c>
      <c r="R791" s="184">
        <v>16.790900000000001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44319</v>
      </c>
      <c r="E792" s="184">
        <v>15.91</v>
      </c>
      <c r="F792" s="184">
        <v>1.2087000000000001</v>
      </c>
      <c r="G792" s="184">
        <v>1.2087000000000001</v>
      </c>
      <c r="H792" s="184">
        <v>3.2446000000000002</v>
      </c>
      <c r="I792" s="184">
        <v>5.2248999999999999</v>
      </c>
      <c r="J792" s="184">
        <v>4.74</v>
      </c>
      <c r="K792" s="184">
        <v>11.180999999999999</v>
      </c>
      <c r="L792" s="184">
        <v>35.174199999999999</v>
      </c>
      <c r="M792" s="184">
        <v>51.092100000000002</v>
      </c>
      <c r="N792" s="184"/>
      <c r="O792" s="184"/>
      <c r="P792" s="184"/>
      <c r="Q792" s="184">
        <v>59.1</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44319</v>
      </c>
      <c r="E793" s="184">
        <v>15.66</v>
      </c>
      <c r="F793" s="184">
        <v>1.2282</v>
      </c>
      <c r="G793" s="184">
        <v>1.2282</v>
      </c>
      <c r="H793" s="184">
        <v>3.2301000000000002</v>
      </c>
      <c r="I793" s="184">
        <v>5.1712999999999996</v>
      </c>
      <c r="J793" s="184">
        <v>4.6092000000000004</v>
      </c>
      <c r="K793" s="184">
        <v>10.6714</v>
      </c>
      <c r="L793" s="184">
        <v>33.960700000000003</v>
      </c>
      <c r="M793" s="184">
        <v>49.000999999999998</v>
      </c>
      <c r="N793" s="184"/>
      <c r="O793" s="184"/>
      <c r="P793" s="184"/>
      <c r="Q793" s="184">
        <v>56.6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44319</v>
      </c>
      <c r="E794" s="184">
        <v>196.4</v>
      </c>
      <c r="F794" s="184">
        <v>0.107</v>
      </c>
      <c r="G794" s="184">
        <v>0.107</v>
      </c>
      <c r="H794" s="184">
        <v>1.4986999999999999</v>
      </c>
      <c r="I794" s="184">
        <v>2.7412000000000001</v>
      </c>
      <c r="J794" s="184">
        <v>-0.441</v>
      </c>
      <c r="K794" s="184">
        <v>1.3991</v>
      </c>
      <c r="L794" s="184">
        <v>23.997699999999998</v>
      </c>
      <c r="M794" s="184">
        <v>35.326900000000002</v>
      </c>
      <c r="N794" s="184">
        <v>48.226399999999998</v>
      </c>
      <c r="O794" s="184">
        <v>14.9961</v>
      </c>
      <c r="P794" s="184">
        <v>17.337700000000002</v>
      </c>
      <c r="Q794" s="184">
        <v>14.4057</v>
      </c>
      <c r="R794" s="184">
        <v>18.7712</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44319</v>
      </c>
      <c r="E795" s="184">
        <v>184.5</v>
      </c>
      <c r="F795" s="184">
        <v>9.7699999999999995E-2</v>
      </c>
      <c r="G795" s="184">
        <v>9.7699999999999995E-2</v>
      </c>
      <c r="H795" s="184">
        <v>1.474</v>
      </c>
      <c r="I795" s="184">
        <v>2.6882999999999999</v>
      </c>
      <c r="J795" s="184">
        <v>-0.54979999999999996</v>
      </c>
      <c r="K795" s="184">
        <v>1.0848</v>
      </c>
      <c r="L795" s="184">
        <v>23.23</v>
      </c>
      <c r="M795" s="184">
        <v>34.064799999999998</v>
      </c>
      <c r="N795" s="184">
        <v>46.266100000000002</v>
      </c>
      <c r="O795" s="184">
        <v>13.7957</v>
      </c>
      <c r="P795" s="184">
        <v>16.278500000000001</v>
      </c>
      <c r="Q795" s="184">
        <v>17.968</v>
      </c>
      <c r="R795" s="184">
        <v>17.2837</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44319</v>
      </c>
      <c r="E796" s="184">
        <v>58.9</v>
      </c>
      <c r="F796" s="184">
        <v>0.15640000000000001</v>
      </c>
      <c r="G796" s="184">
        <v>0.15640000000000001</v>
      </c>
      <c r="H796" s="184">
        <v>1.7850999999999999</v>
      </c>
      <c r="I796" s="184">
        <v>3.3967999999999998</v>
      </c>
      <c r="J796" s="184">
        <v>-5.9400000000000001E-2</v>
      </c>
      <c r="K796" s="184">
        <v>3.4295</v>
      </c>
      <c r="L796" s="184">
        <v>29.930299999999999</v>
      </c>
      <c r="M796" s="184">
        <v>41.999600000000001</v>
      </c>
      <c r="N796" s="184">
        <v>54.261200000000002</v>
      </c>
      <c r="O796" s="184">
        <v>14.288600000000001</v>
      </c>
      <c r="P796" s="184">
        <v>17.416699999999999</v>
      </c>
      <c r="Q796" s="184">
        <v>15.396599999999999</v>
      </c>
      <c r="R796" s="184">
        <v>20.413</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44319</v>
      </c>
      <c r="E797" s="184">
        <v>162.76401976494401</v>
      </c>
      <c r="F797" s="184">
        <v>0.15740000000000001</v>
      </c>
      <c r="G797" s="184">
        <v>0.15740000000000001</v>
      </c>
      <c r="H797" s="184">
        <v>1.7856000000000001</v>
      </c>
      <c r="I797" s="184">
        <v>3.3978000000000002</v>
      </c>
      <c r="J797" s="184">
        <v>-5.7799999999999997E-2</v>
      </c>
      <c r="K797" s="184">
        <v>3.4289999999999998</v>
      </c>
      <c r="L797" s="184">
        <v>29.9315</v>
      </c>
      <c r="M797" s="184">
        <v>42.002099999999999</v>
      </c>
      <c r="N797" s="184">
        <v>54.263199999999998</v>
      </c>
      <c r="O797" s="184">
        <v>13.2494</v>
      </c>
      <c r="P797" s="184">
        <v>16.777000000000001</v>
      </c>
      <c r="Q797" s="184">
        <v>15.0215</v>
      </c>
      <c r="R797" s="184">
        <v>19.553999999999998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44319</v>
      </c>
      <c r="E798" s="184">
        <v>55.414000000000001</v>
      </c>
      <c r="F798" s="184">
        <v>0.1482</v>
      </c>
      <c r="G798" s="184">
        <v>0.1482</v>
      </c>
      <c r="H798" s="184">
        <v>1.7666999999999999</v>
      </c>
      <c r="I798" s="184">
        <v>3.3573</v>
      </c>
      <c r="J798" s="184">
        <v>-0.14779999999999999</v>
      </c>
      <c r="K798" s="184">
        <v>3.1764000000000001</v>
      </c>
      <c r="L798" s="184">
        <v>29.278600000000001</v>
      </c>
      <c r="M798" s="184">
        <v>40.938000000000002</v>
      </c>
      <c r="N798" s="184">
        <v>52.722999999999999</v>
      </c>
      <c r="O798" s="184">
        <v>13.271699999999999</v>
      </c>
      <c r="P798" s="184">
        <v>16.448799999999999</v>
      </c>
      <c r="Q798" s="184">
        <v>13.094099999999999</v>
      </c>
      <c r="R798" s="184">
        <v>19.260300000000001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44319</v>
      </c>
      <c r="E799" s="184">
        <v>691.116926596344</v>
      </c>
      <c r="F799" s="184">
        <v>0.1497</v>
      </c>
      <c r="G799" s="184">
        <v>0.1497</v>
      </c>
      <c r="H799" s="184">
        <v>1.7665</v>
      </c>
      <c r="I799" s="184">
        <v>3.3576000000000001</v>
      </c>
      <c r="J799" s="184">
        <v>-0.1472</v>
      </c>
      <c r="K799" s="184">
        <v>3.1779000000000002</v>
      </c>
      <c r="L799" s="184">
        <v>29.2822</v>
      </c>
      <c r="M799" s="184">
        <v>40.937899999999999</v>
      </c>
      <c r="N799" s="184">
        <v>52.722999999999999</v>
      </c>
      <c r="O799" s="184">
        <v>12.233700000000001</v>
      </c>
      <c r="P799" s="184">
        <v>15.8078</v>
      </c>
      <c r="Q799" s="184">
        <v>19.278099999999998</v>
      </c>
      <c r="R799" s="184">
        <v>18.4056</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44319</v>
      </c>
      <c r="E800" s="184">
        <v>20.239999999999998</v>
      </c>
      <c r="F800" s="184">
        <v>0.46660000000000001</v>
      </c>
      <c r="G800" s="184">
        <v>0.46660000000000001</v>
      </c>
      <c r="H800" s="184">
        <v>1.7853000000000001</v>
      </c>
      <c r="I800" s="184">
        <v>2.762</v>
      </c>
      <c r="J800" s="184">
        <v>-1.0608</v>
      </c>
      <c r="K800" s="184">
        <v>2.0882000000000001</v>
      </c>
      <c r="L800" s="184">
        <v>27.472000000000001</v>
      </c>
      <c r="M800" s="184">
        <v>39.567</v>
      </c>
      <c r="N800" s="184">
        <v>53.5777</v>
      </c>
      <c r="O800" s="184">
        <v>10.6427</v>
      </c>
      <c r="P800" s="184">
        <v>16.321899999999999</v>
      </c>
      <c r="Q800" s="184">
        <v>11.9435</v>
      </c>
      <c r="R800" s="184">
        <v>15.7638</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44319</v>
      </c>
      <c r="E801" s="184">
        <v>18.742999999999999</v>
      </c>
      <c r="F801" s="184">
        <v>0.4556</v>
      </c>
      <c r="G801" s="184">
        <v>0.4556</v>
      </c>
      <c r="H801" s="184">
        <v>1.748</v>
      </c>
      <c r="I801" s="184">
        <v>2.6901000000000002</v>
      </c>
      <c r="J801" s="184">
        <v>-1.2175</v>
      </c>
      <c r="K801" s="184">
        <v>1.6432</v>
      </c>
      <c r="L801" s="184">
        <v>26.3687</v>
      </c>
      <c r="M801" s="184">
        <v>37.725000000000001</v>
      </c>
      <c r="N801" s="184">
        <v>50.861199999999997</v>
      </c>
      <c r="O801" s="184">
        <v>8.7817000000000007</v>
      </c>
      <c r="P801" s="184">
        <v>14.850099999999999</v>
      </c>
      <c r="Q801" s="184">
        <v>10.5755</v>
      </c>
      <c r="R801" s="184">
        <v>13.728400000000001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44319</v>
      </c>
      <c r="E802" s="184">
        <v>767.21079999999995</v>
      </c>
      <c r="F802" s="184">
        <v>0.54549999999999998</v>
      </c>
      <c r="G802" s="184">
        <v>0.54549999999999998</v>
      </c>
      <c r="H802" s="184">
        <v>1.7231000000000001</v>
      </c>
      <c r="I802" s="184">
        <v>2.8388</v>
      </c>
      <c r="J802" s="184">
        <v>-1.2839</v>
      </c>
      <c r="K802" s="184">
        <v>-0.22259999999999999</v>
      </c>
      <c r="L802" s="184">
        <v>32.625</v>
      </c>
      <c r="M802" s="184">
        <v>45.422199999999997</v>
      </c>
      <c r="N802" s="184">
        <v>62.658499999999997</v>
      </c>
      <c r="O802" s="184">
        <v>9.4891000000000005</v>
      </c>
      <c r="P802" s="184">
        <v>11.8691</v>
      </c>
      <c r="Q802" s="184">
        <v>17.7151</v>
      </c>
      <c r="R802" s="184">
        <v>13.3527</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44319</v>
      </c>
      <c r="E803" s="184">
        <v>827.34950000000003</v>
      </c>
      <c r="F803" s="184">
        <v>0.55079999999999996</v>
      </c>
      <c r="G803" s="184">
        <v>0.55079999999999996</v>
      </c>
      <c r="H803" s="184">
        <v>1.7364999999999999</v>
      </c>
      <c r="I803" s="184">
        <v>2.8672</v>
      </c>
      <c r="J803" s="184">
        <v>-1.2205999999999999</v>
      </c>
      <c r="K803" s="184">
        <v>-3.7699999999999997E-2</v>
      </c>
      <c r="L803" s="184">
        <v>33.117699999999999</v>
      </c>
      <c r="M803" s="184">
        <v>46.235999999999997</v>
      </c>
      <c r="N803" s="184">
        <v>63.887599999999999</v>
      </c>
      <c r="O803" s="184">
        <v>10.4041</v>
      </c>
      <c r="P803" s="184">
        <v>12.928000000000001</v>
      </c>
      <c r="Q803" s="184">
        <v>15.228199999999999</v>
      </c>
      <c r="R803" s="184">
        <v>14.224299999999999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44319</v>
      </c>
      <c r="E804" s="184">
        <v>796.22</v>
      </c>
      <c r="F804" s="184">
        <v>-1.77E-2</v>
      </c>
      <c r="G804" s="184">
        <v>-1.77E-2</v>
      </c>
      <c r="H804" s="184">
        <v>1.2939000000000001</v>
      </c>
      <c r="I804" s="184">
        <v>3.0451000000000001</v>
      </c>
      <c r="J804" s="184">
        <v>-1.6981999999999999</v>
      </c>
      <c r="K804" s="184">
        <v>0.80889999999999995</v>
      </c>
      <c r="L804" s="184">
        <v>35.703499999999998</v>
      </c>
      <c r="M804" s="184">
        <v>43.342199999999998</v>
      </c>
      <c r="N804" s="184">
        <v>53.147199999999998</v>
      </c>
      <c r="O804" s="184">
        <v>8.9574999999999996</v>
      </c>
      <c r="P804" s="184">
        <v>13.3886</v>
      </c>
      <c r="Q804" s="184">
        <v>18.069099999999999</v>
      </c>
      <c r="R804" s="184">
        <v>9.0039999999999996</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44319</v>
      </c>
      <c r="E805" s="184">
        <v>846.86900000000003</v>
      </c>
      <c r="F805" s="184">
        <v>-1.2800000000000001E-2</v>
      </c>
      <c r="G805" s="184">
        <v>-1.2800000000000001E-2</v>
      </c>
      <c r="H805" s="184">
        <v>1.3057000000000001</v>
      </c>
      <c r="I805" s="184">
        <v>3.0701999999999998</v>
      </c>
      <c r="J805" s="184">
        <v>-1.6445000000000001</v>
      </c>
      <c r="K805" s="184">
        <v>0.95820000000000005</v>
      </c>
      <c r="L805" s="184">
        <v>36.091299999999997</v>
      </c>
      <c r="M805" s="184">
        <v>43.962400000000002</v>
      </c>
      <c r="N805" s="184">
        <v>54.051200000000001</v>
      </c>
      <c r="O805" s="184">
        <v>9.6691000000000003</v>
      </c>
      <c r="P805" s="184">
        <v>14.2333</v>
      </c>
      <c r="Q805" s="184">
        <v>13.547800000000001</v>
      </c>
      <c r="R805" s="184">
        <v>9.6189</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44319</v>
      </c>
      <c r="E806" s="184">
        <v>106.77760000000001</v>
      </c>
      <c r="F806" s="184">
        <v>0.16209999999999999</v>
      </c>
      <c r="G806" s="184">
        <v>0.16209999999999999</v>
      </c>
      <c r="H806" s="184">
        <v>1.4924999999999999</v>
      </c>
      <c r="I806" s="184">
        <v>2.6640000000000001</v>
      </c>
      <c r="J806" s="184">
        <v>-1.2578</v>
      </c>
      <c r="K806" s="184">
        <v>-1.0125999999999999</v>
      </c>
      <c r="L806" s="184">
        <v>23.733699999999999</v>
      </c>
      <c r="M806" s="184">
        <v>35.636899999999997</v>
      </c>
      <c r="N806" s="184">
        <v>49.755899999999997</v>
      </c>
      <c r="O806" s="184">
        <v>6.3738999999999999</v>
      </c>
      <c r="P806" s="184">
        <v>11.3653</v>
      </c>
      <c r="Q806" s="184">
        <v>14.7613</v>
      </c>
      <c r="R806" s="184">
        <v>11.412699999999999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44319</v>
      </c>
      <c r="E807" s="184">
        <v>114.5241</v>
      </c>
      <c r="F807" s="184">
        <v>0.17150000000000001</v>
      </c>
      <c r="G807" s="184">
        <v>0.17150000000000001</v>
      </c>
      <c r="H807" s="184">
        <v>1.5147999999999999</v>
      </c>
      <c r="I807" s="184">
        <v>2.7090999999999998</v>
      </c>
      <c r="J807" s="184">
        <v>-1.1584000000000001</v>
      </c>
      <c r="K807" s="184">
        <v>-0.72960000000000003</v>
      </c>
      <c r="L807" s="184">
        <v>24.4482</v>
      </c>
      <c r="M807" s="184">
        <v>36.820500000000003</v>
      </c>
      <c r="N807" s="184">
        <v>51.512999999999998</v>
      </c>
      <c r="O807" s="184">
        <v>7.4565000000000001</v>
      </c>
      <c r="P807" s="184">
        <v>12.374499999999999</v>
      </c>
      <c r="Q807" s="184">
        <v>14.047700000000001</v>
      </c>
      <c r="R807" s="184">
        <v>12.7005</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44319</v>
      </c>
      <c r="E808" s="184">
        <v>27.27</v>
      </c>
      <c r="F808" s="184">
        <v>0.47899999999999998</v>
      </c>
      <c r="G808" s="184">
        <v>0.47899999999999998</v>
      </c>
      <c r="H808" s="184">
        <v>1.8297000000000001</v>
      </c>
      <c r="I808" s="184">
        <v>2.8668</v>
      </c>
      <c r="J808" s="184">
        <v>0.25740000000000002</v>
      </c>
      <c r="K808" s="184">
        <v>2.2881</v>
      </c>
      <c r="L808" s="184">
        <v>23.2821</v>
      </c>
      <c r="M808" s="184">
        <v>31.930299999999999</v>
      </c>
      <c r="N808" s="184">
        <v>46.141500000000001</v>
      </c>
      <c r="O808" s="184">
        <v>7.5275999999999996</v>
      </c>
      <c r="P808" s="184">
        <v>10.9436</v>
      </c>
      <c r="Q808" s="184">
        <v>15.1671</v>
      </c>
      <c r="R808" s="184">
        <v>15.006</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44319</v>
      </c>
      <c r="E809" s="184">
        <v>29.89</v>
      </c>
      <c r="F809" s="184">
        <v>0.43680000000000002</v>
      </c>
      <c r="G809" s="184">
        <v>0.43680000000000002</v>
      </c>
      <c r="H809" s="184">
        <v>1.8399000000000001</v>
      </c>
      <c r="I809" s="184">
        <v>2.8915999999999999</v>
      </c>
      <c r="J809" s="184">
        <v>0.30199999999999999</v>
      </c>
      <c r="K809" s="184">
        <v>2.5737999999999999</v>
      </c>
      <c r="L809" s="184">
        <v>24.024899999999999</v>
      </c>
      <c r="M809" s="184">
        <v>33.140300000000003</v>
      </c>
      <c r="N809" s="184">
        <v>47.970300000000002</v>
      </c>
      <c r="O809" s="184">
        <v>9.1659000000000006</v>
      </c>
      <c r="P809" s="184">
        <v>12.7203</v>
      </c>
      <c r="Q809" s="184">
        <v>16.664000000000001</v>
      </c>
      <c r="R809" s="184">
        <v>16.536100000000001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44319</v>
      </c>
      <c r="E810" s="184">
        <v>119.4</v>
      </c>
      <c r="F810" s="184">
        <v>0.64910000000000001</v>
      </c>
      <c r="G810" s="184">
        <v>0.64910000000000001</v>
      </c>
      <c r="H810" s="184">
        <v>1.4357</v>
      </c>
      <c r="I810" s="184">
        <v>2.6038000000000001</v>
      </c>
      <c r="J810" s="184">
        <v>-0.44190000000000002</v>
      </c>
      <c r="K810" s="184">
        <v>1.4271</v>
      </c>
      <c r="L810" s="184">
        <v>24.4528</v>
      </c>
      <c r="M810" s="184">
        <v>35.497</v>
      </c>
      <c r="N810" s="184">
        <v>43.526899999999998</v>
      </c>
      <c r="O810" s="184">
        <v>6.5480999999999998</v>
      </c>
      <c r="P810" s="184">
        <v>10.508599999999999</v>
      </c>
      <c r="Q810" s="184">
        <v>13.8621</v>
      </c>
      <c r="R810" s="184">
        <v>11.4953</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44319</v>
      </c>
      <c r="E811" s="184">
        <v>112.54</v>
      </c>
      <c r="F811" s="184">
        <v>0.64390000000000003</v>
      </c>
      <c r="G811" s="184">
        <v>0.64390000000000003</v>
      </c>
      <c r="H811" s="184">
        <v>1.4238999999999999</v>
      </c>
      <c r="I811" s="184">
        <v>2.5794999999999999</v>
      </c>
      <c r="J811" s="184">
        <v>-0.50390000000000001</v>
      </c>
      <c r="K811" s="184">
        <v>1.2597</v>
      </c>
      <c r="L811" s="184">
        <v>24.024699999999999</v>
      </c>
      <c r="M811" s="184">
        <v>34.794600000000003</v>
      </c>
      <c r="N811" s="184">
        <v>42.527900000000002</v>
      </c>
      <c r="O811" s="184">
        <v>5.8093000000000004</v>
      </c>
      <c r="P811" s="184">
        <v>9.7136999999999993</v>
      </c>
      <c r="Q811" s="184">
        <v>16.779800000000002</v>
      </c>
      <c r="R811" s="184">
        <v>10.7362</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44319</v>
      </c>
      <c r="E812" s="184">
        <v>42.060899999999997</v>
      </c>
      <c r="F812" s="184">
        <v>0.60250000000000004</v>
      </c>
      <c r="G812" s="184">
        <v>0.60250000000000004</v>
      </c>
      <c r="H812" s="184">
        <v>1.8472999999999999</v>
      </c>
      <c r="I812" s="184">
        <v>2.9174000000000002</v>
      </c>
      <c r="J812" s="184">
        <v>-1.8823000000000001</v>
      </c>
      <c r="K812" s="184">
        <v>0.47660000000000002</v>
      </c>
      <c r="L812" s="184">
        <v>31.9864</v>
      </c>
      <c r="M812" s="184">
        <v>38.346400000000003</v>
      </c>
      <c r="N812" s="184">
        <v>47.055799999999998</v>
      </c>
      <c r="O812" s="184">
        <v>11.508100000000001</v>
      </c>
      <c r="P812" s="184">
        <v>15.953799999999999</v>
      </c>
      <c r="Q812" s="184">
        <v>12.059799999999999</v>
      </c>
      <c r="R812" s="184">
        <v>15.8634</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44319</v>
      </c>
      <c r="E813" s="184">
        <v>45.707099999999997</v>
      </c>
      <c r="F813" s="184">
        <v>0.60880000000000001</v>
      </c>
      <c r="G813" s="184">
        <v>0.60880000000000001</v>
      </c>
      <c r="H813" s="184">
        <v>1.8624000000000001</v>
      </c>
      <c r="I813" s="184">
        <v>2.9481000000000002</v>
      </c>
      <c r="J813" s="184">
        <v>-1.8153999999999999</v>
      </c>
      <c r="K813" s="184">
        <v>0.66759999999999997</v>
      </c>
      <c r="L813" s="184">
        <v>32.498199999999997</v>
      </c>
      <c r="M813" s="184">
        <v>39.155799999999999</v>
      </c>
      <c r="N813" s="184">
        <v>48.216799999999999</v>
      </c>
      <c r="O813" s="184">
        <v>12.3802</v>
      </c>
      <c r="P813" s="184">
        <v>17.104800000000001</v>
      </c>
      <c r="Q813" s="184">
        <v>15.5091</v>
      </c>
      <c r="R813" s="184">
        <v>16.769100000000002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44319</v>
      </c>
      <c r="E814" s="184">
        <v>44.814</v>
      </c>
      <c r="F814" s="184">
        <v>-0.21379999999999999</v>
      </c>
      <c r="G814" s="184">
        <v>-0.21379999999999999</v>
      </c>
      <c r="H814" s="184">
        <v>0.61970000000000003</v>
      </c>
      <c r="I814" s="184">
        <v>2.0123000000000002</v>
      </c>
      <c r="J814" s="184">
        <v>-1.7108000000000001</v>
      </c>
      <c r="K814" s="184">
        <v>0.59489999999999998</v>
      </c>
      <c r="L814" s="184">
        <v>24.788399999999999</v>
      </c>
      <c r="M814" s="184">
        <v>33.168900000000001</v>
      </c>
      <c r="N814" s="184">
        <v>47.3369</v>
      </c>
      <c r="O814" s="184">
        <v>10.834899999999999</v>
      </c>
      <c r="P814" s="184">
        <v>14.7997</v>
      </c>
      <c r="Q814" s="184">
        <v>13.741400000000001</v>
      </c>
      <c r="R814" s="184">
        <v>12.3466</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44319</v>
      </c>
      <c r="E815" s="184">
        <v>48.615000000000002</v>
      </c>
      <c r="F815" s="184">
        <v>-0.20530000000000001</v>
      </c>
      <c r="G815" s="184">
        <v>-0.20530000000000001</v>
      </c>
      <c r="H815" s="184">
        <v>0.63970000000000005</v>
      </c>
      <c r="I815" s="184">
        <v>2.0508999999999999</v>
      </c>
      <c r="J815" s="184">
        <v>-1.6249</v>
      </c>
      <c r="K815" s="184">
        <v>0.84430000000000005</v>
      </c>
      <c r="L815" s="184">
        <v>25.399799999999999</v>
      </c>
      <c r="M815" s="184">
        <v>34.128799999999998</v>
      </c>
      <c r="N815" s="184">
        <v>48.7744</v>
      </c>
      <c r="O815" s="184">
        <v>11.921900000000001</v>
      </c>
      <c r="P815" s="184">
        <v>16.011900000000001</v>
      </c>
      <c r="Q815" s="184">
        <v>16.729900000000001</v>
      </c>
      <c r="R815" s="184">
        <v>13.424799999999999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44319</v>
      </c>
      <c r="E816" s="184">
        <v>107.61499999999999</v>
      </c>
      <c r="F816" s="184">
        <v>0.37030000000000002</v>
      </c>
      <c r="G816" s="184">
        <v>0.37030000000000002</v>
      </c>
      <c r="H816" s="184">
        <v>1.6185</v>
      </c>
      <c r="I816" s="184">
        <v>2.3033999999999999</v>
      </c>
      <c r="J816" s="184">
        <v>0.24030000000000001</v>
      </c>
      <c r="K816" s="184">
        <v>2.6791999999999998</v>
      </c>
      <c r="L816" s="184">
        <v>23.703900000000001</v>
      </c>
      <c r="M816" s="184">
        <v>30.729199999999999</v>
      </c>
      <c r="N816" s="184">
        <v>48.493899999999996</v>
      </c>
      <c r="O816" s="184">
        <v>7.2194000000000003</v>
      </c>
      <c r="P816" s="184">
        <v>12.729799999999999</v>
      </c>
      <c r="Q816" s="184">
        <v>13.281700000000001</v>
      </c>
      <c r="R816" s="184">
        <v>12.333</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44319</v>
      </c>
      <c r="E817" s="184">
        <v>101.611</v>
      </c>
      <c r="F817" s="184">
        <v>0.36449999999999999</v>
      </c>
      <c r="G817" s="184">
        <v>0.36449999999999999</v>
      </c>
      <c r="H817" s="184">
        <v>1.6039000000000001</v>
      </c>
      <c r="I817" s="184">
        <v>2.2736999999999998</v>
      </c>
      <c r="J817" s="184">
        <v>0.17449999999999999</v>
      </c>
      <c r="K817" s="184">
        <v>2.5038</v>
      </c>
      <c r="L817" s="184">
        <v>23.288900000000002</v>
      </c>
      <c r="M817" s="184">
        <v>30.0504</v>
      </c>
      <c r="N817" s="184">
        <v>47.433300000000003</v>
      </c>
      <c r="O817" s="184">
        <v>6.4649999999999999</v>
      </c>
      <c r="P817" s="184">
        <v>11.9282</v>
      </c>
      <c r="Q817" s="184">
        <v>15.6195</v>
      </c>
      <c r="R817" s="184">
        <v>11.569800000000001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44319</v>
      </c>
      <c r="E818" s="184">
        <v>56.475299999999997</v>
      </c>
      <c r="F818" s="184">
        <v>0.31830000000000003</v>
      </c>
      <c r="G818" s="184">
        <v>0.31830000000000003</v>
      </c>
      <c r="H818" s="184">
        <v>0.2384</v>
      </c>
      <c r="I818" s="184">
        <v>0.59389999999999998</v>
      </c>
      <c r="J818" s="184">
        <v>-1.9499</v>
      </c>
      <c r="K818" s="184">
        <v>-1.0840000000000001</v>
      </c>
      <c r="L818" s="184">
        <v>15.851800000000001</v>
      </c>
      <c r="M818" s="184">
        <v>24.742000000000001</v>
      </c>
      <c r="N818" s="184">
        <v>31.084599999999998</v>
      </c>
      <c r="O818" s="184">
        <v>7.9046000000000003</v>
      </c>
      <c r="P818" s="184">
        <v>9.3358000000000008</v>
      </c>
      <c r="Q818" s="184">
        <v>8.7558000000000007</v>
      </c>
      <c r="R818" s="184">
        <v>10.7477</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44319</v>
      </c>
      <c r="E819" s="184">
        <v>59.923499999999997</v>
      </c>
      <c r="F819" s="184">
        <v>0.32650000000000001</v>
      </c>
      <c r="G819" s="184">
        <v>0.32650000000000001</v>
      </c>
      <c r="H819" s="184">
        <v>0.25729999999999997</v>
      </c>
      <c r="I819" s="184">
        <v>0.63190000000000002</v>
      </c>
      <c r="J819" s="184">
        <v>-1.865</v>
      </c>
      <c r="K819" s="184">
        <v>-0.84799999999999998</v>
      </c>
      <c r="L819" s="184">
        <v>16.391999999999999</v>
      </c>
      <c r="M819" s="184">
        <v>25.570799999999998</v>
      </c>
      <c r="N819" s="184">
        <v>32.2896</v>
      </c>
      <c r="O819" s="184">
        <v>8.8150999999999993</v>
      </c>
      <c r="P819" s="184">
        <v>10.2356</v>
      </c>
      <c r="Q819" s="184">
        <v>9.8018999999999998</v>
      </c>
      <c r="R819" s="184">
        <v>11.6197</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44319</v>
      </c>
      <c r="E820" s="184">
        <v>33.009799999999998</v>
      </c>
      <c r="F820" s="184">
        <v>8.0299999999999996E-2</v>
      </c>
      <c r="G820" s="184">
        <v>8.0299999999999996E-2</v>
      </c>
      <c r="H820" s="184">
        <v>-0.15579999999999999</v>
      </c>
      <c r="I820" s="184">
        <v>0.92210000000000003</v>
      </c>
      <c r="J820" s="184">
        <v>-2.9483000000000001</v>
      </c>
      <c r="K820" s="184">
        <v>-0.23419999999999999</v>
      </c>
      <c r="L820" s="184">
        <v>20.293700000000001</v>
      </c>
      <c r="M820" s="184">
        <v>26.597999999999999</v>
      </c>
      <c r="N820" s="184">
        <v>42.426000000000002</v>
      </c>
      <c r="O820" s="184">
        <v>5.6981000000000002</v>
      </c>
      <c r="P820" s="184">
        <v>13.472200000000001</v>
      </c>
      <c r="Q820" s="184">
        <v>18.546700000000001</v>
      </c>
      <c r="R820" s="184">
        <v>10.5707</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44319</v>
      </c>
      <c r="E821" s="184">
        <v>30.885200000000001</v>
      </c>
      <c r="F821" s="184">
        <v>7.3200000000000001E-2</v>
      </c>
      <c r="G821" s="184">
        <v>7.3200000000000001E-2</v>
      </c>
      <c r="H821" s="184">
        <v>-0.1726</v>
      </c>
      <c r="I821" s="184">
        <v>0.87529999999999997</v>
      </c>
      <c r="J821" s="184">
        <v>-3.0344000000000002</v>
      </c>
      <c r="K821" s="184">
        <v>-0.45190000000000002</v>
      </c>
      <c r="L821" s="184">
        <v>19.780200000000001</v>
      </c>
      <c r="M821" s="184">
        <v>25.7454</v>
      </c>
      <c r="N821" s="184">
        <v>41.089500000000001</v>
      </c>
      <c r="O821" s="184">
        <v>4.7309000000000001</v>
      </c>
      <c r="P821" s="184">
        <v>12.444599999999999</v>
      </c>
      <c r="Q821" s="184">
        <v>17.4284</v>
      </c>
      <c r="R821" s="184">
        <v>9.5744000000000007</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44319</v>
      </c>
      <c r="E822" s="184">
        <v>14.0235</v>
      </c>
      <c r="F822" s="184">
        <v>0.20080000000000001</v>
      </c>
      <c r="G822" s="184">
        <v>0.20080000000000001</v>
      </c>
      <c r="H822" s="184">
        <v>2.8199000000000001</v>
      </c>
      <c r="I822" s="184">
        <v>4.3647999999999998</v>
      </c>
      <c r="J822" s="184">
        <v>1.4417</v>
      </c>
      <c r="K822" s="184">
        <v>4.0265000000000004</v>
      </c>
      <c r="L822" s="184">
        <v>28.416799999999999</v>
      </c>
      <c r="M822" s="184">
        <v>36.318600000000004</v>
      </c>
      <c r="N822" s="184">
        <v>50.707700000000003</v>
      </c>
      <c r="O822" s="184"/>
      <c r="P822" s="184"/>
      <c r="Q822" s="184">
        <v>12.743600000000001</v>
      </c>
      <c r="R822" s="184">
        <v>13.6792</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44319</v>
      </c>
      <c r="E823" s="184">
        <v>13.2128</v>
      </c>
      <c r="F823" s="184">
        <v>0.1827</v>
      </c>
      <c r="G823" s="184">
        <v>0.1827</v>
      </c>
      <c r="H823" s="184">
        <v>2.7778</v>
      </c>
      <c r="I823" s="184">
        <v>4.2792000000000003</v>
      </c>
      <c r="J823" s="184">
        <v>1.2498</v>
      </c>
      <c r="K823" s="184">
        <v>3.4780000000000002</v>
      </c>
      <c r="L823" s="184">
        <v>27.123200000000001</v>
      </c>
      <c r="M823" s="184">
        <v>34.167299999999997</v>
      </c>
      <c r="N823" s="184">
        <v>47.530099999999997</v>
      </c>
      <c r="O823" s="184"/>
      <c r="P823" s="184"/>
      <c r="Q823" s="184">
        <v>10.3871</v>
      </c>
      <c r="R823" s="184">
        <v>11.417199999999999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44319</v>
      </c>
      <c r="E824" s="184">
        <v>42.020400000000002</v>
      </c>
      <c r="F824" s="184">
        <v>9.1499999999999998E-2</v>
      </c>
      <c r="G824" s="184">
        <v>9.1499999999999998E-2</v>
      </c>
      <c r="H824" s="184">
        <v>1.6220000000000001</v>
      </c>
      <c r="I824" s="184">
        <v>2.2155</v>
      </c>
      <c r="J824" s="184">
        <v>4.0255999999999998</v>
      </c>
      <c r="K824" s="184">
        <v>7.9134000000000002</v>
      </c>
      <c r="L824" s="184">
        <v>28.596699999999998</v>
      </c>
      <c r="M824" s="184">
        <v>37.271799999999999</v>
      </c>
      <c r="N824" s="184">
        <v>68.394099999999995</v>
      </c>
      <c r="O824" s="184">
        <v>20.703600000000002</v>
      </c>
      <c r="P824" s="184">
        <v>19.681799999999999</v>
      </c>
      <c r="Q824" s="184">
        <v>19.827300000000001</v>
      </c>
      <c r="R824" s="184">
        <v>27.426300000000001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44319</v>
      </c>
      <c r="E825" s="184">
        <v>39.951700000000002</v>
      </c>
      <c r="F825" s="184">
        <v>8.1900000000000001E-2</v>
      </c>
      <c r="G825" s="184">
        <v>8.1900000000000001E-2</v>
      </c>
      <c r="H825" s="184">
        <v>1.5995999999999999</v>
      </c>
      <c r="I825" s="184">
        <v>2.1703999999999999</v>
      </c>
      <c r="J825" s="184">
        <v>3.9232</v>
      </c>
      <c r="K825" s="184">
        <v>7.6551999999999998</v>
      </c>
      <c r="L825" s="184">
        <v>27.974799999999998</v>
      </c>
      <c r="M825" s="184">
        <v>36.26</v>
      </c>
      <c r="N825" s="184">
        <v>66.740499999999997</v>
      </c>
      <c r="O825" s="184">
        <v>19.7181</v>
      </c>
      <c r="P825" s="184">
        <v>18.825199999999999</v>
      </c>
      <c r="Q825" s="184">
        <v>19.067699999999999</v>
      </c>
      <c r="R825" s="184">
        <v>26.290500000000002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44319</v>
      </c>
      <c r="E826" s="184">
        <v>23.39</v>
      </c>
      <c r="F826" s="184">
        <v>0.77549999999999997</v>
      </c>
      <c r="G826" s="184">
        <v>0.77549999999999997</v>
      </c>
      <c r="H826" s="184">
        <v>3.0851000000000002</v>
      </c>
      <c r="I826" s="184">
        <v>4.8879000000000001</v>
      </c>
      <c r="J826" s="184">
        <v>3.5413999999999999</v>
      </c>
      <c r="K826" s="184">
        <v>7.1460999999999997</v>
      </c>
      <c r="L826" s="184">
        <v>36.067500000000003</v>
      </c>
      <c r="M826" s="184">
        <v>47.106900000000003</v>
      </c>
      <c r="N826" s="184">
        <v>78.2774</v>
      </c>
      <c r="O826" s="184">
        <v>18.981100000000001</v>
      </c>
      <c r="P826" s="184">
        <v>19.759499999999999</v>
      </c>
      <c r="Q826" s="184">
        <v>14.765599999999999</v>
      </c>
      <c r="R826" s="184">
        <v>29.026800000000001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44319</v>
      </c>
      <c r="E827" s="184">
        <v>21.35</v>
      </c>
      <c r="F827" s="184">
        <v>0.75509999999999999</v>
      </c>
      <c r="G827" s="184">
        <v>0.75509999999999999</v>
      </c>
      <c r="H827" s="184">
        <v>3.0405000000000002</v>
      </c>
      <c r="I827" s="184">
        <v>4.8109999999999999</v>
      </c>
      <c r="J827" s="184">
        <v>3.3397999999999999</v>
      </c>
      <c r="K827" s="184">
        <v>6.6433999999999997</v>
      </c>
      <c r="L827" s="184">
        <v>34.615400000000001</v>
      </c>
      <c r="M827" s="184">
        <v>44.844000000000001</v>
      </c>
      <c r="N827" s="184">
        <v>74.7136</v>
      </c>
      <c r="O827" s="184">
        <v>16.664400000000001</v>
      </c>
      <c r="P827" s="184">
        <v>17.718900000000001</v>
      </c>
      <c r="Q827" s="184">
        <v>13.0806</v>
      </c>
      <c r="R827" s="184">
        <v>26.610399999999998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44319</v>
      </c>
      <c r="E828" s="184">
        <v>68.068899999999999</v>
      </c>
      <c r="F828" s="184">
        <v>0.24740000000000001</v>
      </c>
      <c r="G828" s="184">
        <v>0.24740000000000001</v>
      </c>
      <c r="H828" s="184">
        <v>1.9737</v>
      </c>
      <c r="I828" s="184">
        <v>3.2027000000000001</v>
      </c>
      <c r="J828" s="184">
        <v>-0.48130000000000001</v>
      </c>
      <c r="K828" s="184">
        <v>1.2032</v>
      </c>
      <c r="L828" s="184">
        <v>29.817299999999999</v>
      </c>
      <c r="M828" s="184">
        <v>42.1205</v>
      </c>
      <c r="N828" s="184">
        <v>52.753700000000002</v>
      </c>
      <c r="O828" s="184">
        <v>10.8826</v>
      </c>
      <c r="P828" s="184">
        <v>14.972899999999999</v>
      </c>
      <c r="Q828" s="184">
        <v>16.536799999999999</v>
      </c>
      <c r="R828" s="184">
        <v>14.910299999999999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44319</v>
      </c>
      <c r="E829" s="184">
        <v>63.238599999999998</v>
      </c>
      <c r="F829" s="184">
        <v>0.23930000000000001</v>
      </c>
      <c r="G829" s="184">
        <v>0.23930000000000001</v>
      </c>
      <c r="H829" s="184">
        <v>1.9542999999999999</v>
      </c>
      <c r="I829" s="184">
        <v>3.1631999999999998</v>
      </c>
      <c r="J829" s="184">
        <v>-0.56859999999999999</v>
      </c>
      <c r="K829" s="184">
        <v>0.95789999999999997</v>
      </c>
      <c r="L829" s="184">
        <v>29.1952</v>
      </c>
      <c r="M829" s="184">
        <v>41.123600000000003</v>
      </c>
      <c r="N829" s="184">
        <v>51.283099999999997</v>
      </c>
      <c r="O829" s="184">
        <v>9.8094999999999999</v>
      </c>
      <c r="P829" s="184">
        <v>13.7897</v>
      </c>
      <c r="Q829" s="184">
        <v>12.517200000000001</v>
      </c>
      <c r="R829" s="184">
        <v>13.836600000000001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44319</v>
      </c>
      <c r="E830" s="184">
        <v>13.0136</v>
      </c>
      <c r="F830" s="184">
        <v>0.34</v>
      </c>
      <c r="G830" s="184">
        <v>0.34</v>
      </c>
      <c r="H830" s="184">
        <v>1.0066999999999999</v>
      </c>
      <c r="I830" s="184">
        <v>1.4278999999999999</v>
      </c>
      <c r="J830" s="184">
        <v>-1.5076000000000001</v>
      </c>
      <c r="K830" s="184">
        <v>-1.0704</v>
      </c>
      <c r="L830" s="184">
        <v>18.6798</v>
      </c>
      <c r="M830" s="184">
        <v>25.32</v>
      </c>
      <c r="N830" s="184">
        <v>38.383699999999997</v>
      </c>
      <c r="O830" s="184"/>
      <c r="P830" s="184"/>
      <c r="Q830" s="184">
        <v>10.673999999999999</v>
      </c>
      <c r="R830" s="184">
        <v>10.683299999999999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44319</v>
      </c>
      <c r="E831" s="184">
        <v>12.4155</v>
      </c>
      <c r="F831" s="184">
        <v>0.32479999999999998</v>
      </c>
      <c r="G831" s="184">
        <v>0.32479999999999998</v>
      </c>
      <c r="H831" s="184">
        <v>0.97099999999999997</v>
      </c>
      <c r="I831" s="184">
        <v>1.3552</v>
      </c>
      <c r="J831" s="184">
        <v>-1.6672</v>
      </c>
      <c r="K831" s="184">
        <v>-1.5096000000000001</v>
      </c>
      <c r="L831" s="184">
        <v>17.615600000000001</v>
      </c>
      <c r="M831" s="184">
        <v>23.633299999999998</v>
      </c>
      <c r="N831" s="184">
        <v>35.9009</v>
      </c>
      <c r="O831" s="184"/>
      <c r="P831" s="184"/>
      <c r="Q831" s="184">
        <v>8.6872000000000007</v>
      </c>
      <c r="R831" s="184">
        <v>8.6852</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44319</v>
      </c>
      <c r="E832" s="184">
        <v>14.0343</v>
      </c>
      <c r="F832" s="184">
        <v>-0.17</v>
      </c>
      <c r="G832" s="184">
        <v>-0.17</v>
      </c>
      <c r="H832" s="184">
        <v>0.72489999999999999</v>
      </c>
      <c r="I832" s="184">
        <v>2.2229999999999999</v>
      </c>
      <c r="J832" s="184">
        <v>-1.1174999999999999</v>
      </c>
      <c r="K832" s="184">
        <v>0.78490000000000004</v>
      </c>
      <c r="L832" s="184">
        <v>20.267900000000001</v>
      </c>
      <c r="M832" s="184">
        <v>29.509499999999999</v>
      </c>
      <c r="N832" s="184">
        <v>40.919400000000003</v>
      </c>
      <c r="O832" s="184"/>
      <c r="P832" s="184"/>
      <c r="Q832" s="184">
        <v>13.6021</v>
      </c>
      <c r="R832" s="184">
        <v>15.2912</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44319</v>
      </c>
      <c r="E833" s="184">
        <v>13.364100000000001</v>
      </c>
      <c r="F833" s="184">
        <v>-0.18149999999999999</v>
      </c>
      <c r="G833" s="184">
        <v>-0.18149999999999999</v>
      </c>
      <c r="H833" s="184">
        <v>0.69769999999999999</v>
      </c>
      <c r="I833" s="184">
        <v>2.1665999999999999</v>
      </c>
      <c r="J833" s="184">
        <v>-1.24</v>
      </c>
      <c r="K833" s="184">
        <v>0.45400000000000001</v>
      </c>
      <c r="L833" s="184">
        <v>19.297799999999999</v>
      </c>
      <c r="M833" s="184">
        <v>27.9755</v>
      </c>
      <c r="N833" s="184">
        <v>38.548400000000001</v>
      </c>
      <c r="O833" s="184"/>
      <c r="P833" s="184"/>
      <c r="Q833" s="184">
        <v>11.529500000000001</v>
      </c>
      <c r="R833" s="184">
        <v>13.298</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44319</v>
      </c>
      <c r="E834" s="184">
        <v>131.78</v>
      </c>
      <c r="F834" s="184">
        <v>0.3503</v>
      </c>
      <c r="G834" s="184">
        <v>0.3503</v>
      </c>
      <c r="H834" s="184">
        <v>1.3848</v>
      </c>
      <c r="I834" s="184">
        <v>2.5286</v>
      </c>
      <c r="J834" s="184">
        <v>0.15959999999999999</v>
      </c>
      <c r="K834" s="184">
        <v>1.5645</v>
      </c>
      <c r="L834" s="184">
        <v>22.0185</v>
      </c>
      <c r="M834" s="184">
        <v>29.322900000000001</v>
      </c>
      <c r="N834" s="184">
        <v>40.880899999999997</v>
      </c>
      <c r="O834" s="184">
        <v>3.9142000000000001</v>
      </c>
      <c r="P834" s="184">
        <v>9.0963999999999992</v>
      </c>
      <c r="Q834" s="184">
        <v>9.0424000000000007</v>
      </c>
      <c r="R834" s="184">
        <v>6.2514000000000003</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44319</v>
      </c>
      <c r="E835" s="184">
        <v>126.94</v>
      </c>
      <c r="F835" s="184">
        <v>0.3478</v>
      </c>
      <c r="G835" s="184">
        <v>0.3478</v>
      </c>
      <c r="H835" s="184">
        <v>1.3816999999999999</v>
      </c>
      <c r="I835" s="184">
        <v>2.5280999999999998</v>
      </c>
      <c r="J835" s="184">
        <v>0.1578</v>
      </c>
      <c r="K835" s="184">
        <v>1.552</v>
      </c>
      <c r="L835" s="184">
        <v>21.987300000000001</v>
      </c>
      <c r="M835" s="184">
        <v>29.2668</v>
      </c>
      <c r="N835" s="184">
        <v>40.747300000000003</v>
      </c>
      <c r="O835" s="184">
        <v>3.7942999999999998</v>
      </c>
      <c r="P835" s="184">
        <v>8.8507999999999996</v>
      </c>
      <c r="Q835" s="184">
        <v>9.7638999999999996</v>
      </c>
      <c r="R835" s="184">
        <v>6.14</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44319</v>
      </c>
      <c r="E836" s="184">
        <v>28.77</v>
      </c>
      <c r="F836" s="184">
        <v>0.45390000000000003</v>
      </c>
      <c r="G836" s="184">
        <v>0.45390000000000003</v>
      </c>
      <c r="H836" s="184">
        <v>2.3843000000000001</v>
      </c>
      <c r="I836" s="184">
        <v>3.3033999999999999</v>
      </c>
      <c r="J836" s="184">
        <v>6.9599999999999995E-2</v>
      </c>
      <c r="K836" s="184">
        <v>3.1922999999999999</v>
      </c>
      <c r="L836" s="184">
        <v>26.851900000000001</v>
      </c>
      <c r="M836" s="184">
        <v>37.721400000000003</v>
      </c>
      <c r="N836" s="184">
        <v>53.521900000000002</v>
      </c>
      <c r="O836" s="184">
        <v>13.346399999999999</v>
      </c>
      <c r="P836" s="184">
        <v>14.568099999999999</v>
      </c>
      <c r="Q836" s="184">
        <v>12.3545</v>
      </c>
      <c r="R836" s="184">
        <v>18.3231</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44319</v>
      </c>
      <c r="E837" s="184">
        <v>27.08</v>
      </c>
      <c r="F837" s="184">
        <v>0.4451</v>
      </c>
      <c r="G837" s="184">
        <v>0.4451</v>
      </c>
      <c r="H837" s="184">
        <v>2.3818999999999999</v>
      </c>
      <c r="I837" s="184">
        <v>3.2406000000000001</v>
      </c>
      <c r="J837" s="184">
        <v>0</v>
      </c>
      <c r="K837" s="184">
        <v>2.9658000000000002</v>
      </c>
      <c r="L837" s="184">
        <v>26.364899999999999</v>
      </c>
      <c r="M837" s="184">
        <v>36.905999999999999</v>
      </c>
      <c r="N837" s="184">
        <v>52.305999999999997</v>
      </c>
      <c r="O837" s="184">
        <v>12.565099999999999</v>
      </c>
      <c r="P837" s="184">
        <v>13.7736</v>
      </c>
      <c r="Q837" s="184">
        <v>10.581799999999999</v>
      </c>
      <c r="R837" s="184">
        <v>17.457100000000001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44319</v>
      </c>
      <c r="E838" s="184">
        <v>220.10390000000001</v>
      </c>
      <c r="F838" s="184">
        <v>7.4700000000000003E-2</v>
      </c>
      <c r="G838" s="184">
        <v>7.4700000000000003E-2</v>
      </c>
      <c r="H838" s="184">
        <v>0.6895</v>
      </c>
      <c r="I838" s="184">
        <v>1.3754999999999999</v>
      </c>
      <c r="J838" s="184">
        <v>-1.0981000000000001</v>
      </c>
      <c r="K838" s="184">
        <v>1.4538</v>
      </c>
      <c r="L838" s="184">
        <v>28.571899999999999</v>
      </c>
      <c r="M838" s="184">
        <v>45.198399999999999</v>
      </c>
      <c r="N838" s="184">
        <v>63.366999999999997</v>
      </c>
      <c r="O838" s="184">
        <v>15.8802</v>
      </c>
      <c r="P838" s="184">
        <v>17.4496</v>
      </c>
      <c r="Q838" s="184">
        <v>16.107700000000001</v>
      </c>
      <c r="R838" s="184">
        <v>23.1632</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44319</v>
      </c>
      <c r="E839" s="184">
        <v>193.252403643485</v>
      </c>
      <c r="F839" s="184">
        <v>7.4700000000000003E-2</v>
      </c>
      <c r="G839" s="184">
        <v>7.4700000000000003E-2</v>
      </c>
      <c r="H839" s="184">
        <v>0.68959999999999999</v>
      </c>
      <c r="I839" s="184">
        <v>1.3755999999999999</v>
      </c>
      <c r="J839" s="184">
        <v>-1.0982000000000001</v>
      </c>
      <c r="K839" s="184">
        <v>1.4539</v>
      </c>
      <c r="L839" s="184">
        <v>28.571899999999999</v>
      </c>
      <c r="M839" s="184">
        <v>45.198599999999999</v>
      </c>
      <c r="N839" s="184">
        <v>63.3673</v>
      </c>
      <c r="O839" s="184">
        <v>15.6252</v>
      </c>
      <c r="P839" s="184">
        <v>17.2943</v>
      </c>
      <c r="Q839" s="184">
        <v>16.0077</v>
      </c>
      <c r="R839" s="184">
        <v>22.955200000000001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44319</v>
      </c>
      <c r="E840" s="184">
        <v>211.8486</v>
      </c>
      <c r="F840" s="184">
        <v>6.8900000000000003E-2</v>
      </c>
      <c r="G840" s="184">
        <v>6.8900000000000003E-2</v>
      </c>
      <c r="H840" s="184">
        <v>0.67649999999999999</v>
      </c>
      <c r="I840" s="184">
        <v>1.3476999999999999</v>
      </c>
      <c r="J840" s="184">
        <v>-1.1595</v>
      </c>
      <c r="K840" s="184">
        <v>1.2749999999999999</v>
      </c>
      <c r="L840" s="184">
        <v>28.133400000000002</v>
      </c>
      <c r="M840" s="184">
        <v>44.395099999999999</v>
      </c>
      <c r="N840" s="184">
        <v>62.207299999999996</v>
      </c>
      <c r="O840" s="184">
        <v>15.186500000000001</v>
      </c>
      <c r="P840" s="184">
        <v>16.8127</v>
      </c>
      <c r="Q840" s="184">
        <v>15.5845</v>
      </c>
      <c r="R840" s="184">
        <v>22.386299999999999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44319</v>
      </c>
      <c r="E841" s="184">
        <v>339.20549590472899</v>
      </c>
      <c r="F841" s="184">
        <v>6.8900000000000003E-2</v>
      </c>
      <c r="G841" s="184">
        <v>6.8900000000000003E-2</v>
      </c>
      <c r="H841" s="184">
        <v>0.67649999999999999</v>
      </c>
      <c r="I841" s="184">
        <v>1.3476999999999999</v>
      </c>
      <c r="J841" s="184">
        <v>-1.1595</v>
      </c>
      <c r="K841" s="184">
        <v>1.2748999999999999</v>
      </c>
      <c r="L841" s="184">
        <v>28.133199999999999</v>
      </c>
      <c r="M841" s="184">
        <v>44.395000000000003</v>
      </c>
      <c r="N841" s="184">
        <v>62.207099999999997</v>
      </c>
      <c r="O841" s="184">
        <v>14.9261</v>
      </c>
      <c r="P841" s="184">
        <v>16.6541</v>
      </c>
      <c r="Q841" s="184">
        <v>12.9313</v>
      </c>
      <c r="R841" s="184">
        <v>22.173200000000001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0.30068888888888884</v>
      </c>
      <c r="G842" s="186">
        <v>0.30068888888888884</v>
      </c>
      <c r="H842" s="186">
        <v>1.580435185185185</v>
      </c>
      <c r="I842" s="186">
        <v>2.7324000000000002</v>
      </c>
      <c r="J842" s="186">
        <v>-0.19996296296296295</v>
      </c>
      <c r="K842" s="186">
        <v>2.1078962962962957</v>
      </c>
      <c r="L842" s="186">
        <v>26.582787037037036</v>
      </c>
      <c r="M842" s="186">
        <v>36.975566666666658</v>
      </c>
      <c r="N842" s="186">
        <v>50.713675000000016</v>
      </c>
      <c r="O842" s="186">
        <v>11.131841304347828</v>
      </c>
      <c r="P842" s="186">
        <v>14.449536363636362</v>
      </c>
      <c r="Q842" s="186">
        <v>16.017100000000003</v>
      </c>
      <c r="R842" s="186">
        <v>15.553546153846149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0.31195000000000001</v>
      </c>
      <c r="G843" s="186">
        <v>0.31195000000000001</v>
      </c>
      <c r="H843" s="186">
        <v>1.62025</v>
      </c>
      <c r="I843" s="186">
        <v>2.7515999999999998</v>
      </c>
      <c r="J843" s="186">
        <v>-0.54764999999999997</v>
      </c>
      <c r="K843" s="186">
        <v>1.4131</v>
      </c>
      <c r="L843" s="186">
        <v>26.987549999999999</v>
      </c>
      <c r="M843" s="186">
        <v>36.863250000000001</v>
      </c>
      <c r="N843" s="186">
        <v>50.2318</v>
      </c>
      <c r="O843" s="186">
        <v>10.858750000000001</v>
      </c>
      <c r="P843" s="186">
        <v>14.8249</v>
      </c>
      <c r="Q843" s="186">
        <v>14.763449999999999</v>
      </c>
      <c r="R843" s="186">
        <v>14.95815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7"/>
      <c r="B844" s="127"/>
      <c r="C844" s="127"/>
      <c r="D844" s="129"/>
      <c r="E844" s="130"/>
      <c r="F844" s="130"/>
      <c r="G844" s="130"/>
      <c r="H844" s="130"/>
      <c r="I844" s="130"/>
      <c r="J844" s="130"/>
      <c r="K844" s="130"/>
      <c r="L844" s="130"/>
      <c r="M844" s="130"/>
      <c r="N844" s="130"/>
      <c r="O844" s="130"/>
      <c r="P844" s="130"/>
      <c r="Q844" s="130"/>
      <c r="R844" s="130"/>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44319</v>
      </c>
      <c r="E846" s="184">
        <v>267.71089999999998</v>
      </c>
      <c r="F846" s="184">
        <v>5.6653000000000002</v>
      </c>
      <c r="G846" s="184">
        <v>5.6653000000000002</v>
      </c>
      <c r="H846" s="184">
        <v>9.5984999999999996</v>
      </c>
      <c r="I846" s="184">
        <v>11.122999999999999</v>
      </c>
      <c r="J846" s="184">
        <v>7.8851000000000004</v>
      </c>
      <c r="K846" s="184">
        <v>5.9627999999999997</v>
      </c>
      <c r="L846" s="184">
        <v>4.0686</v>
      </c>
      <c r="M846" s="184">
        <v>4.8554000000000004</v>
      </c>
      <c r="N846" s="184">
        <v>7.2983000000000002</v>
      </c>
      <c r="O846" s="184">
        <v>7.8403999999999998</v>
      </c>
      <c r="P846" s="184">
        <v>7.7948000000000004</v>
      </c>
      <c r="Q846" s="184">
        <v>8.4657999999999998</v>
      </c>
      <c r="R846" s="184">
        <v>7.7126000000000001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44319</v>
      </c>
      <c r="E847" s="184">
        <v>272.65019999999998</v>
      </c>
      <c r="F847" s="184">
        <v>5.8128000000000002</v>
      </c>
      <c r="G847" s="184">
        <v>5.8128000000000002</v>
      </c>
      <c r="H847" s="184">
        <v>9.7486999999999995</v>
      </c>
      <c r="I847" s="184">
        <v>11.2746</v>
      </c>
      <c r="J847" s="184">
        <v>8.0366999999999997</v>
      </c>
      <c r="K847" s="184">
        <v>6.1151</v>
      </c>
      <c r="L847" s="184">
        <v>4.2294</v>
      </c>
      <c r="M847" s="184">
        <v>5.0235000000000003</v>
      </c>
      <c r="N847" s="184">
        <v>7.4756</v>
      </c>
      <c r="O847" s="184">
        <v>8.0594999999999999</v>
      </c>
      <c r="P847" s="184">
        <v>8.0328999999999997</v>
      </c>
      <c r="Q847" s="184">
        <v>8.6471999999999998</v>
      </c>
      <c r="R847" s="184">
        <v>7.9195000000000002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44319</v>
      </c>
      <c r="E848" s="184">
        <v>10.1387</v>
      </c>
      <c r="F848" s="184">
        <v>4.8019999999999996</v>
      </c>
      <c r="G848" s="184">
        <v>4.8019999999999996</v>
      </c>
      <c r="H848" s="184">
        <v>10.3062</v>
      </c>
      <c r="I848" s="184">
        <v>10.378500000000001</v>
      </c>
      <c r="J848" s="184">
        <v>9.4400999999999993</v>
      </c>
      <c r="K848" s="184"/>
      <c r="L848" s="184"/>
      <c r="M848" s="184"/>
      <c r="N848" s="184"/>
      <c r="O848" s="184"/>
      <c r="P848" s="184"/>
      <c r="Q848" s="184">
        <v>11.2501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44319</v>
      </c>
      <c r="E849" s="184">
        <v>10.135</v>
      </c>
      <c r="F849" s="184">
        <v>4.5635000000000003</v>
      </c>
      <c r="G849" s="184">
        <v>4.5635000000000003</v>
      </c>
      <c r="H849" s="184">
        <v>10.0001</v>
      </c>
      <c r="I849" s="184">
        <v>10.097099999999999</v>
      </c>
      <c r="J849" s="184">
        <v>9.1439000000000004</v>
      </c>
      <c r="K849" s="184"/>
      <c r="L849" s="184"/>
      <c r="M849" s="184"/>
      <c r="N849" s="184"/>
      <c r="O849" s="184"/>
      <c r="P849" s="184"/>
      <c r="Q849" s="184">
        <v>10.95</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44319</v>
      </c>
      <c r="E850" s="184">
        <v>31.500800000000002</v>
      </c>
      <c r="F850" s="184">
        <v>3.3612000000000002</v>
      </c>
      <c r="G850" s="184">
        <v>3.3612000000000002</v>
      </c>
      <c r="H850" s="184">
        <v>6.4968000000000004</v>
      </c>
      <c r="I850" s="184">
        <v>5.9809999999999999</v>
      </c>
      <c r="J850" s="184">
        <v>4.5763999999999996</v>
      </c>
      <c r="K850" s="184">
        <v>3.2437999999999998</v>
      </c>
      <c r="L850" s="184">
        <v>3.8683999999999998</v>
      </c>
      <c r="M850" s="184">
        <v>4.4641000000000002</v>
      </c>
      <c r="N850" s="184">
        <v>5.6524000000000001</v>
      </c>
      <c r="O850" s="184">
        <v>6.3274999999999997</v>
      </c>
      <c r="P850" s="184">
        <v>6.2066999999999997</v>
      </c>
      <c r="Q850" s="184">
        <v>5.8924000000000003</v>
      </c>
      <c r="R850" s="184">
        <v>6.0518000000000001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44319</v>
      </c>
      <c r="E851" s="184">
        <v>33.387999999999998</v>
      </c>
      <c r="F851" s="184">
        <v>4.0461999999999998</v>
      </c>
      <c r="G851" s="184">
        <v>4.0461999999999998</v>
      </c>
      <c r="H851" s="184">
        <v>7.1782000000000004</v>
      </c>
      <c r="I851" s="184">
        <v>6.6543000000000001</v>
      </c>
      <c r="J851" s="184">
        <v>5.2489999999999997</v>
      </c>
      <c r="K851" s="184">
        <v>3.8534999999999999</v>
      </c>
      <c r="L851" s="184">
        <v>4.5012999999999996</v>
      </c>
      <c r="M851" s="184">
        <v>5.1475</v>
      </c>
      <c r="N851" s="184">
        <v>6.3993000000000002</v>
      </c>
      <c r="O851" s="184">
        <v>6.9611000000000001</v>
      </c>
      <c r="P851" s="184">
        <v>6.8468999999999998</v>
      </c>
      <c r="Q851" s="184">
        <v>7.1417000000000002</v>
      </c>
      <c r="R851" s="184">
        <v>6.7233999999999998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44319</v>
      </c>
      <c r="E852" s="184">
        <v>38.1205</v>
      </c>
      <c r="F852" s="184">
        <v>9.2947000000000006</v>
      </c>
      <c r="G852" s="184">
        <v>9.2947000000000006</v>
      </c>
      <c r="H852" s="184">
        <v>7.0675999999999997</v>
      </c>
      <c r="I852" s="184">
        <v>7.4417</v>
      </c>
      <c r="J852" s="184">
        <v>6.0887000000000002</v>
      </c>
      <c r="K852" s="184">
        <v>4.8121</v>
      </c>
      <c r="L852" s="184">
        <v>4.9554999999999998</v>
      </c>
      <c r="M852" s="184">
        <v>5.8517999999999999</v>
      </c>
      <c r="N852" s="184">
        <v>8.3874999999999993</v>
      </c>
      <c r="O852" s="184">
        <v>7.9317000000000002</v>
      </c>
      <c r="P852" s="184">
        <v>7.7492999999999999</v>
      </c>
      <c r="Q852" s="184">
        <v>8.1602999999999994</v>
      </c>
      <c r="R852" s="184">
        <v>8.0131999999999994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44319</v>
      </c>
      <c r="E853" s="184">
        <v>38.510300000000001</v>
      </c>
      <c r="F853" s="184">
        <v>9.5487000000000002</v>
      </c>
      <c r="G853" s="184">
        <v>9.5487000000000002</v>
      </c>
      <c r="H853" s="184">
        <v>7.3083</v>
      </c>
      <c r="I853" s="184">
        <v>7.6929999999999996</v>
      </c>
      <c r="J853" s="184">
        <v>6.3403999999999998</v>
      </c>
      <c r="K853" s="184">
        <v>5.0648999999999997</v>
      </c>
      <c r="L853" s="184">
        <v>5.2122999999999999</v>
      </c>
      <c r="M853" s="184">
        <v>6.1135000000000002</v>
      </c>
      <c r="N853" s="184">
        <v>8.6454000000000004</v>
      </c>
      <c r="O853" s="184">
        <v>8.1281999999999996</v>
      </c>
      <c r="P853" s="184">
        <v>7.92</v>
      </c>
      <c r="Q853" s="184">
        <v>8.4155999999999995</v>
      </c>
      <c r="R853" s="184">
        <v>8.2228999999999992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44319</v>
      </c>
      <c r="E854" s="184">
        <v>325.47179999999997</v>
      </c>
      <c r="F854" s="184">
        <v>7.6567999999999996</v>
      </c>
      <c r="G854" s="184">
        <v>7.6567999999999996</v>
      </c>
      <c r="H854" s="184">
        <v>6.9124999999999996</v>
      </c>
      <c r="I854" s="184">
        <v>6.7815000000000003</v>
      </c>
      <c r="J854" s="184">
        <v>3.9287999999999998</v>
      </c>
      <c r="K854" s="184">
        <v>1.7115</v>
      </c>
      <c r="L854" s="184">
        <v>4.4032</v>
      </c>
      <c r="M854" s="184">
        <v>5.5456000000000003</v>
      </c>
      <c r="N854" s="184">
        <v>8.7399000000000004</v>
      </c>
      <c r="O854" s="184">
        <v>7.6417999999999999</v>
      </c>
      <c r="P854" s="184">
        <v>7.5331999999999999</v>
      </c>
      <c r="Q854" s="184">
        <v>7.9276999999999997</v>
      </c>
      <c r="R854" s="184">
        <v>7.9097</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44319</v>
      </c>
      <c r="E855" s="184">
        <v>345.70620000000002</v>
      </c>
      <c r="F855" s="184">
        <v>8.3748000000000005</v>
      </c>
      <c r="G855" s="184">
        <v>8.3748000000000005</v>
      </c>
      <c r="H855" s="184">
        <v>7.6341000000000001</v>
      </c>
      <c r="I855" s="184">
        <v>7.5026999999999999</v>
      </c>
      <c r="J855" s="184">
        <v>4.6513</v>
      </c>
      <c r="K855" s="184">
        <v>2.4350999999999998</v>
      </c>
      <c r="L855" s="184">
        <v>5.1401000000000003</v>
      </c>
      <c r="M855" s="184">
        <v>6.2972999999999999</v>
      </c>
      <c r="N855" s="184">
        <v>9.5272000000000006</v>
      </c>
      <c r="O855" s="184">
        <v>8.4422999999999995</v>
      </c>
      <c r="P855" s="184">
        <v>8.3797999999999995</v>
      </c>
      <c r="Q855" s="184">
        <v>8.8383000000000003</v>
      </c>
      <c r="R855" s="184">
        <v>8.7004999999999999</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44319</v>
      </c>
      <c r="E856" s="184">
        <v>10.099600000000001</v>
      </c>
      <c r="F856" s="184">
        <v>4.4588999999999999</v>
      </c>
      <c r="G856" s="184">
        <v>4.4588999999999999</v>
      </c>
      <c r="H856" s="184">
        <v>8.6363000000000003</v>
      </c>
      <c r="I856" s="184">
        <v>9.2484000000000002</v>
      </c>
      <c r="J856" s="184">
        <v>6.7542999999999997</v>
      </c>
      <c r="K856" s="184"/>
      <c r="L856" s="184"/>
      <c r="M856" s="184"/>
      <c r="N856" s="184"/>
      <c r="O856" s="184"/>
      <c r="P856" s="184"/>
      <c r="Q856" s="184">
        <v>4.9127000000000001</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44319</v>
      </c>
      <c r="E857" s="184">
        <v>10.089700000000001</v>
      </c>
      <c r="F857" s="184">
        <v>3.9805999999999999</v>
      </c>
      <c r="G857" s="184">
        <v>3.9805999999999999</v>
      </c>
      <c r="H857" s="184">
        <v>8.1263000000000005</v>
      </c>
      <c r="I857" s="184">
        <v>8.7631999999999994</v>
      </c>
      <c r="J857" s="184">
        <v>6.2728999999999999</v>
      </c>
      <c r="K857" s="184"/>
      <c r="L857" s="184"/>
      <c r="M857" s="184"/>
      <c r="N857" s="184"/>
      <c r="O857" s="184"/>
      <c r="P857" s="184"/>
      <c r="Q857" s="184">
        <v>4.4244000000000003</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44319</v>
      </c>
      <c r="E858" s="184">
        <v>1171.8485000000001</v>
      </c>
      <c r="F858" s="184">
        <v>19.181699999999999</v>
      </c>
      <c r="G858" s="184">
        <v>19.181699999999999</v>
      </c>
      <c r="H858" s="184">
        <v>23.527200000000001</v>
      </c>
      <c r="I858" s="184">
        <v>21.163499999999999</v>
      </c>
      <c r="J858" s="184">
        <v>14.142899999999999</v>
      </c>
      <c r="K858" s="184">
        <v>6.7995000000000001</v>
      </c>
      <c r="L858" s="184">
        <v>4.8052000000000001</v>
      </c>
      <c r="M858" s="184">
        <v>5.6761999999999997</v>
      </c>
      <c r="N858" s="184">
        <v>10.4999</v>
      </c>
      <c r="O858" s="184"/>
      <c r="P858" s="184"/>
      <c r="Q858" s="184">
        <v>8.3712</v>
      </c>
      <c r="R858" s="184"/>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44319</v>
      </c>
      <c r="E859" s="184">
        <v>1164.1270999999999</v>
      </c>
      <c r="F859" s="184">
        <v>18.7807</v>
      </c>
      <c r="G859" s="184">
        <v>18.7807</v>
      </c>
      <c r="H859" s="184">
        <v>23.125299999999999</v>
      </c>
      <c r="I859" s="184">
        <v>20.76</v>
      </c>
      <c r="J859" s="184">
        <v>13.7378</v>
      </c>
      <c r="K859" s="184">
        <v>6.3924000000000003</v>
      </c>
      <c r="L859" s="184">
        <v>4.3956999999999997</v>
      </c>
      <c r="M859" s="184">
        <v>5.2596999999999996</v>
      </c>
      <c r="N859" s="184">
        <v>10.057600000000001</v>
      </c>
      <c r="O859" s="184"/>
      <c r="P859" s="184"/>
      <c r="Q859" s="184">
        <v>8.0085999999999995</v>
      </c>
      <c r="R859" s="184"/>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44319</v>
      </c>
      <c r="E860" s="184">
        <v>34.934699999999999</v>
      </c>
      <c r="F860" s="184">
        <v>4.9823000000000004</v>
      </c>
      <c r="G860" s="184">
        <v>4.9823000000000004</v>
      </c>
      <c r="H860" s="184">
        <v>11.983000000000001</v>
      </c>
      <c r="I860" s="184">
        <v>14.74</v>
      </c>
      <c r="J860" s="184">
        <v>8.8305000000000007</v>
      </c>
      <c r="K860" s="184">
        <v>6.9542000000000002</v>
      </c>
      <c r="L860" s="184">
        <v>4.7061999999999999</v>
      </c>
      <c r="M860" s="184">
        <v>5.5716999999999999</v>
      </c>
      <c r="N860" s="184">
        <v>9.1655999999999995</v>
      </c>
      <c r="O860" s="184">
        <v>8.5097000000000005</v>
      </c>
      <c r="P860" s="184">
        <v>7.8017000000000003</v>
      </c>
      <c r="Q860" s="184">
        <v>7.7892999999999999</v>
      </c>
      <c r="R860" s="184">
        <v>9.1496999999999993</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44319</v>
      </c>
      <c r="E861" s="184">
        <v>36.286099999999998</v>
      </c>
      <c r="F861" s="184">
        <v>5.3335999999999997</v>
      </c>
      <c r="G861" s="184">
        <v>5.3335999999999997</v>
      </c>
      <c r="H861" s="184">
        <v>12.315300000000001</v>
      </c>
      <c r="I861" s="184">
        <v>15.0745</v>
      </c>
      <c r="J861" s="184">
        <v>9.1618999999999993</v>
      </c>
      <c r="K861" s="184">
        <v>7.2976999999999999</v>
      </c>
      <c r="L861" s="184">
        <v>5.0582000000000003</v>
      </c>
      <c r="M861" s="184">
        <v>5.9321999999999999</v>
      </c>
      <c r="N861" s="184">
        <v>9.5419999999999998</v>
      </c>
      <c r="O861" s="184">
        <v>8.9535</v>
      </c>
      <c r="P861" s="184">
        <v>8.2606999999999999</v>
      </c>
      <c r="Q861" s="184">
        <v>8.6755999999999993</v>
      </c>
      <c r="R861" s="184">
        <v>9.5733999999999995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44319</v>
      </c>
      <c r="E862" s="184">
        <v>10.2462</v>
      </c>
      <c r="F862" s="184">
        <v>4.6326999999999998</v>
      </c>
      <c r="G862" s="184">
        <v>4.6326999999999998</v>
      </c>
      <c r="H862" s="184">
        <v>8.3082999999999991</v>
      </c>
      <c r="I862" s="184">
        <v>4.7413999999999996</v>
      </c>
      <c r="J862" s="184">
        <v>4.1933999999999996</v>
      </c>
      <c r="K862" s="184">
        <v>1.7525999999999999</v>
      </c>
      <c r="L862" s="184"/>
      <c r="M862" s="184"/>
      <c r="N862" s="184"/>
      <c r="O862" s="184"/>
      <c r="P862" s="184"/>
      <c r="Q862" s="184">
        <v>4.7798999999999996</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44319</v>
      </c>
      <c r="E863" s="184">
        <v>10.235300000000001</v>
      </c>
      <c r="F863" s="184">
        <v>4.3997999999999999</v>
      </c>
      <c r="G863" s="184">
        <v>4.3997999999999999</v>
      </c>
      <c r="H863" s="184">
        <v>8.1127000000000002</v>
      </c>
      <c r="I863" s="184">
        <v>4.5419</v>
      </c>
      <c r="J863" s="184">
        <v>3.9910999999999999</v>
      </c>
      <c r="K863" s="184">
        <v>1.5525</v>
      </c>
      <c r="L863" s="184"/>
      <c r="M863" s="184"/>
      <c r="N863" s="184"/>
      <c r="O863" s="184"/>
      <c r="P863" s="184"/>
      <c r="Q863" s="184">
        <v>4.5682999999999998</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44319</v>
      </c>
      <c r="E864" s="184">
        <v>1216.2787000000001</v>
      </c>
      <c r="F864" s="184">
        <v>5.2019000000000002</v>
      </c>
      <c r="G864" s="184">
        <v>5.2019000000000002</v>
      </c>
      <c r="H864" s="184">
        <v>7.7011000000000003</v>
      </c>
      <c r="I864" s="184">
        <v>8.5166000000000004</v>
      </c>
      <c r="J864" s="184">
        <v>6.1443000000000003</v>
      </c>
      <c r="K864" s="184">
        <v>5.3609</v>
      </c>
      <c r="L864" s="184">
        <v>4.2473999999999998</v>
      </c>
      <c r="M864" s="184">
        <v>4.6134000000000004</v>
      </c>
      <c r="N864" s="184">
        <v>6.9382000000000001</v>
      </c>
      <c r="O864" s="184"/>
      <c r="P864" s="184"/>
      <c r="Q864" s="184">
        <v>8.1143000000000001</v>
      </c>
      <c r="R864" s="184">
        <v>7.8348000000000004</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44319</v>
      </c>
      <c r="E865" s="184">
        <v>1187.1706999999999</v>
      </c>
      <c r="F865" s="184">
        <v>4.3324999999999996</v>
      </c>
      <c r="G865" s="184">
        <v>4.3324999999999996</v>
      </c>
      <c r="H865" s="184">
        <v>6.83</v>
      </c>
      <c r="I865" s="184">
        <v>7.6439000000000004</v>
      </c>
      <c r="J865" s="184">
        <v>5.266</v>
      </c>
      <c r="K865" s="184">
        <v>4.4725000000000001</v>
      </c>
      <c r="L865" s="184">
        <v>3.3410000000000002</v>
      </c>
      <c r="M865" s="184">
        <v>3.6838000000000002</v>
      </c>
      <c r="N865" s="184">
        <v>5.9642999999999997</v>
      </c>
      <c r="O865" s="184"/>
      <c r="P865" s="184"/>
      <c r="Q865" s="184">
        <v>7.0758000000000001</v>
      </c>
      <c r="R865" s="184">
        <v>6.8262</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6.9205349999999992</v>
      </c>
      <c r="G866" s="186">
        <v>6.9205349999999992</v>
      </c>
      <c r="H866" s="186">
        <v>10.045825000000002</v>
      </c>
      <c r="I866" s="186">
        <v>10.00604</v>
      </c>
      <c r="J866" s="186">
        <v>7.191774999999998</v>
      </c>
      <c r="K866" s="186">
        <v>4.6113187499999997</v>
      </c>
      <c r="L866" s="186">
        <v>4.4951785714285712</v>
      </c>
      <c r="M866" s="186">
        <v>5.2882642857142859</v>
      </c>
      <c r="N866" s="186">
        <v>8.1637999999999984</v>
      </c>
      <c r="O866" s="186">
        <v>7.8795699999999993</v>
      </c>
      <c r="P866" s="186">
        <v>7.6525999999999996</v>
      </c>
      <c r="Q866" s="186">
        <v>7.6204600000000013</v>
      </c>
      <c r="R866" s="186">
        <v>7.8864749999999999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5.0921000000000003</v>
      </c>
      <c r="G867" s="186">
        <v>5.0921000000000003</v>
      </c>
      <c r="H867" s="186">
        <v>8.2172999999999998</v>
      </c>
      <c r="I867" s="186">
        <v>8.6399000000000008</v>
      </c>
      <c r="J867" s="186">
        <v>6.3066499999999994</v>
      </c>
      <c r="K867" s="186">
        <v>4.9384999999999994</v>
      </c>
      <c r="L867" s="186">
        <v>4.4522499999999994</v>
      </c>
      <c r="M867" s="186">
        <v>5.4026499999999995</v>
      </c>
      <c r="N867" s="186">
        <v>8.516449999999999</v>
      </c>
      <c r="O867" s="186">
        <v>7.9955999999999996</v>
      </c>
      <c r="P867" s="186">
        <v>7.7982500000000003</v>
      </c>
      <c r="Q867" s="186">
        <v>8.0614500000000007</v>
      </c>
      <c r="R867" s="186">
        <v>7.9146000000000001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7"/>
      <c r="B868" s="127"/>
      <c r="C868" s="127"/>
      <c r="D868" s="129"/>
      <c r="E868" s="130"/>
      <c r="F868" s="130"/>
      <c r="G868" s="130"/>
      <c r="H868" s="130"/>
      <c r="I868" s="130"/>
      <c r="J868" s="130"/>
      <c r="K868" s="130"/>
      <c r="L868" s="130"/>
      <c r="M868" s="130"/>
      <c r="N868" s="130"/>
      <c r="O868" s="130"/>
      <c r="P868" s="130"/>
      <c r="Q868" s="130"/>
      <c r="R868" s="130"/>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44319</v>
      </c>
      <c r="E870" s="184">
        <v>76.061599999999999</v>
      </c>
      <c r="F870" s="184">
        <v>0.3952</v>
      </c>
      <c r="G870" s="184">
        <v>0.3952</v>
      </c>
      <c r="H870" s="184">
        <v>1.6087</v>
      </c>
      <c r="I870" s="184">
        <v>2.6591</v>
      </c>
      <c r="J870" s="184">
        <v>-0.46660000000000001</v>
      </c>
      <c r="K870" s="184">
        <v>-1.2988</v>
      </c>
      <c r="L870" s="184">
        <v>22.884899999999998</v>
      </c>
      <c r="M870" s="184">
        <v>32.042900000000003</v>
      </c>
      <c r="N870" s="184">
        <v>45.9148</v>
      </c>
      <c r="O870" s="184">
        <v>10.0068</v>
      </c>
      <c r="P870" s="184">
        <v>12.923</v>
      </c>
      <c r="Q870" s="184">
        <v>13.9526</v>
      </c>
      <c r="R870" s="184">
        <v>12.6921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44319</v>
      </c>
      <c r="E871" s="184">
        <v>82.338099999999997</v>
      </c>
      <c r="F871" s="184">
        <v>0.40260000000000001</v>
      </c>
      <c r="G871" s="184">
        <v>0.40260000000000001</v>
      </c>
      <c r="H871" s="184">
        <v>1.6263000000000001</v>
      </c>
      <c r="I871" s="184">
        <v>2.6949000000000001</v>
      </c>
      <c r="J871" s="184">
        <v>-0.38769999999999999</v>
      </c>
      <c r="K871" s="184">
        <v>-1.1027</v>
      </c>
      <c r="L871" s="184">
        <v>23.410799999999998</v>
      </c>
      <c r="M871" s="184">
        <v>32.931399999999996</v>
      </c>
      <c r="N871" s="184">
        <v>47.273200000000003</v>
      </c>
      <c r="O871" s="184">
        <v>11.017899999999999</v>
      </c>
      <c r="P871" s="184">
        <v>14.0945</v>
      </c>
      <c r="Q871" s="184">
        <v>14.7033</v>
      </c>
      <c r="R871" s="184">
        <v>13.7049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44319</v>
      </c>
      <c r="E872" s="184">
        <v>42.25</v>
      </c>
      <c r="F872" s="184">
        <v>0.33250000000000002</v>
      </c>
      <c r="G872" s="184">
        <v>0.33250000000000002</v>
      </c>
      <c r="H872" s="184">
        <v>2.4241999999999999</v>
      </c>
      <c r="I872" s="184">
        <v>3.6301000000000001</v>
      </c>
      <c r="J872" s="184">
        <v>0.90759999999999996</v>
      </c>
      <c r="K872" s="184">
        <v>1.0766</v>
      </c>
      <c r="L872" s="184">
        <v>25.408100000000001</v>
      </c>
      <c r="M872" s="184">
        <v>37.667000000000002</v>
      </c>
      <c r="N872" s="184">
        <v>48.715200000000003</v>
      </c>
      <c r="O872" s="184">
        <v>13.169700000000001</v>
      </c>
      <c r="P872" s="184">
        <v>18.7149</v>
      </c>
      <c r="Q872" s="184">
        <v>16.692799999999998</v>
      </c>
      <c r="R872" s="184">
        <v>19.142199999999999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44319</v>
      </c>
      <c r="E873" s="184">
        <v>38.200000000000003</v>
      </c>
      <c r="F873" s="184">
        <v>0.31509999999999999</v>
      </c>
      <c r="G873" s="184">
        <v>0.31509999999999999</v>
      </c>
      <c r="H873" s="184">
        <v>2.4129</v>
      </c>
      <c r="I873" s="184">
        <v>3.5792000000000002</v>
      </c>
      <c r="J873" s="184">
        <v>0.79159999999999997</v>
      </c>
      <c r="K873" s="184">
        <v>0.8448</v>
      </c>
      <c r="L873" s="184">
        <v>24.755099999999999</v>
      </c>
      <c r="M873" s="184">
        <v>36.4773</v>
      </c>
      <c r="N873" s="184">
        <v>46.923099999999998</v>
      </c>
      <c r="O873" s="184">
        <v>11.7971</v>
      </c>
      <c r="P873" s="184">
        <v>17.292200000000001</v>
      </c>
      <c r="Q873" s="184">
        <v>16.3523</v>
      </c>
      <c r="R873" s="184">
        <v>17.726400000000002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44319</v>
      </c>
      <c r="E874" s="184">
        <v>12.856</v>
      </c>
      <c r="F874" s="184">
        <v>0.13239999999999999</v>
      </c>
      <c r="G874" s="184">
        <v>0.13239999999999999</v>
      </c>
      <c r="H874" s="184">
        <v>1.1726000000000001</v>
      </c>
      <c r="I874" s="184">
        <v>2.6673</v>
      </c>
      <c r="J874" s="184">
        <v>-0.2792</v>
      </c>
      <c r="K874" s="184">
        <v>-0.99350000000000005</v>
      </c>
      <c r="L874" s="184">
        <v>22.147300000000001</v>
      </c>
      <c r="M874" s="184">
        <v>31.398199999999999</v>
      </c>
      <c r="N874" s="184">
        <v>40.702599999999997</v>
      </c>
      <c r="O874" s="184">
        <v>9.0654000000000003</v>
      </c>
      <c r="P874" s="184"/>
      <c r="Q874" s="184">
        <v>7.2793999999999999</v>
      </c>
      <c r="R874" s="184">
        <v>14.5434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44319</v>
      </c>
      <c r="E875" s="184">
        <v>12.228</v>
      </c>
      <c r="F875" s="184">
        <v>0.12280000000000001</v>
      </c>
      <c r="G875" s="184">
        <v>0.12280000000000001</v>
      </c>
      <c r="H875" s="184">
        <v>1.1414</v>
      </c>
      <c r="I875" s="184">
        <v>2.6097000000000001</v>
      </c>
      <c r="J875" s="184">
        <v>-0.4153</v>
      </c>
      <c r="K875" s="184">
        <v>-1.3791</v>
      </c>
      <c r="L875" s="184">
        <v>21.225300000000001</v>
      </c>
      <c r="M875" s="184">
        <v>29.9331</v>
      </c>
      <c r="N875" s="184">
        <v>38.623699999999999</v>
      </c>
      <c r="O875" s="184">
        <v>7.5804999999999998</v>
      </c>
      <c r="P875" s="184"/>
      <c r="Q875" s="184">
        <v>5.7870999999999997</v>
      </c>
      <c r="R875" s="184">
        <v>12.9476</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44319</v>
      </c>
      <c r="E876" s="184">
        <v>31.518000000000001</v>
      </c>
      <c r="F876" s="184">
        <v>0.19070000000000001</v>
      </c>
      <c r="G876" s="184">
        <v>0.19070000000000001</v>
      </c>
      <c r="H876" s="184">
        <v>1.4843999999999999</v>
      </c>
      <c r="I876" s="184">
        <v>1.2301</v>
      </c>
      <c r="J876" s="184">
        <v>-0.35089999999999999</v>
      </c>
      <c r="K876" s="184">
        <v>-0.66500000000000004</v>
      </c>
      <c r="L876" s="184">
        <v>22.4238</v>
      </c>
      <c r="M876" s="184">
        <v>32.395200000000003</v>
      </c>
      <c r="N876" s="184">
        <v>48.09</v>
      </c>
      <c r="O876" s="184">
        <v>10.430099999999999</v>
      </c>
      <c r="P876" s="184">
        <v>12.8775</v>
      </c>
      <c r="Q876" s="184">
        <v>13.363799999999999</v>
      </c>
      <c r="R876" s="184">
        <v>13.914099999999999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44319</v>
      </c>
      <c r="E877" s="184">
        <v>29.510999999999999</v>
      </c>
      <c r="F877" s="184">
        <v>0.18329999999999999</v>
      </c>
      <c r="G877" s="184">
        <v>0.18329999999999999</v>
      </c>
      <c r="H877" s="184">
        <v>1.4681999999999999</v>
      </c>
      <c r="I877" s="184">
        <v>1.1898</v>
      </c>
      <c r="J877" s="184">
        <v>-0.44190000000000002</v>
      </c>
      <c r="K877" s="184">
        <v>-0.91659999999999997</v>
      </c>
      <c r="L877" s="184">
        <v>21.7852</v>
      </c>
      <c r="M877" s="184">
        <v>31.346800000000002</v>
      </c>
      <c r="N877" s="184">
        <v>46.5002</v>
      </c>
      <c r="O877" s="184">
        <v>9.3085000000000004</v>
      </c>
      <c r="P877" s="184">
        <v>11.8536</v>
      </c>
      <c r="Q877" s="184">
        <v>10.4337</v>
      </c>
      <c r="R877" s="184">
        <v>12.7049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44319</v>
      </c>
      <c r="E878" s="184">
        <v>52.842500000000001</v>
      </c>
      <c r="F878" s="184">
        <v>0.30309999999999998</v>
      </c>
      <c r="G878" s="184">
        <v>0.30309999999999998</v>
      </c>
      <c r="H878" s="184">
        <v>1.9806999999999999</v>
      </c>
      <c r="I878" s="184">
        <v>4.1590999999999996</v>
      </c>
      <c r="J878" s="184">
        <v>-0.62170000000000003</v>
      </c>
      <c r="K878" s="184">
        <v>1.1358999999999999</v>
      </c>
      <c r="L878" s="184">
        <v>36.511099999999999</v>
      </c>
      <c r="M878" s="184">
        <v>48.232500000000002</v>
      </c>
      <c r="N878" s="184">
        <v>59.356200000000001</v>
      </c>
      <c r="O878" s="184">
        <v>11.6442</v>
      </c>
      <c r="P878" s="184">
        <v>13.679500000000001</v>
      </c>
      <c r="Q878" s="184">
        <v>12.84</v>
      </c>
      <c r="R878" s="184">
        <v>12.6601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44319</v>
      </c>
      <c r="E879" s="184">
        <v>57.534999999999997</v>
      </c>
      <c r="F879" s="184">
        <v>0.30930000000000002</v>
      </c>
      <c r="G879" s="184">
        <v>0.30930000000000002</v>
      </c>
      <c r="H879" s="184">
        <v>1.9961</v>
      </c>
      <c r="I879" s="184">
        <v>4.1909999999999998</v>
      </c>
      <c r="J879" s="184">
        <v>-0.55220000000000002</v>
      </c>
      <c r="K879" s="184">
        <v>1.3440000000000001</v>
      </c>
      <c r="L879" s="184">
        <v>37.088299999999997</v>
      </c>
      <c r="M879" s="184">
        <v>49.154899999999998</v>
      </c>
      <c r="N879" s="184">
        <v>60.692500000000003</v>
      </c>
      <c r="O879" s="184">
        <v>12.696300000000001</v>
      </c>
      <c r="P879" s="184">
        <v>14.854699999999999</v>
      </c>
      <c r="Q879" s="184">
        <v>17.855699999999999</v>
      </c>
      <c r="R879" s="184">
        <v>13.619899999999999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44319</v>
      </c>
      <c r="E880" s="184">
        <v>88.453000000000003</v>
      </c>
      <c r="F880" s="184">
        <v>-3.6200000000000003E-2</v>
      </c>
      <c r="G880" s="184">
        <v>-3.6200000000000003E-2</v>
      </c>
      <c r="H880" s="184">
        <v>1.3788</v>
      </c>
      <c r="I880" s="184">
        <v>3.3269000000000002</v>
      </c>
      <c r="J880" s="184">
        <v>-1.7309000000000001</v>
      </c>
      <c r="K880" s="184">
        <v>1.1088</v>
      </c>
      <c r="L880" s="184">
        <v>32.037100000000002</v>
      </c>
      <c r="M880" s="184">
        <v>35.21</v>
      </c>
      <c r="N880" s="184">
        <v>46.722299999999997</v>
      </c>
      <c r="O880" s="184">
        <v>3.4357000000000002</v>
      </c>
      <c r="P880" s="184">
        <v>9.2873000000000001</v>
      </c>
      <c r="Q880" s="184">
        <v>14.000999999999999</v>
      </c>
      <c r="R880" s="184">
        <v>6.9702000000000002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44319</v>
      </c>
      <c r="E881" s="184">
        <v>95.195999999999998</v>
      </c>
      <c r="F881" s="184">
        <v>-2.52E-2</v>
      </c>
      <c r="G881" s="184">
        <v>-2.52E-2</v>
      </c>
      <c r="H881" s="184">
        <v>1.4038999999999999</v>
      </c>
      <c r="I881" s="184">
        <v>3.3582000000000001</v>
      </c>
      <c r="J881" s="184">
        <v>-1.6367</v>
      </c>
      <c r="K881" s="184">
        <v>1.4157999999999999</v>
      </c>
      <c r="L881" s="184">
        <v>32.784700000000001</v>
      </c>
      <c r="M881" s="184">
        <v>36.311700000000002</v>
      </c>
      <c r="N881" s="184">
        <v>48.2804</v>
      </c>
      <c r="O881" s="184">
        <v>4.4253999999999998</v>
      </c>
      <c r="P881" s="184">
        <v>10.4397</v>
      </c>
      <c r="Q881" s="184">
        <v>11.026</v>
      </c>
      <c r="R881" s="184">
        <v>8.0198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44319</v>
      </c>
      <c r="E882" s="184">
        <v>13.3231</v>
      </c>
      <c r="F882" s="184">
        <v>0.34189999999999998</v>
      </c>
      <c r="G882" s="184">
        <v>0.34189999999999998</v>
      </c>
      <c r="H882" s="184">
        <v>1.6517999999999999</v>
      </c>
      <c r="I882" s="184">
        <v>2.1122999999999998</v>
      </c>
      <c r="J882" s="184">
        <v>-1.0875999999999999</v>
      </c>
      <c r="K882" s="184">
        <v>-0.81810000000000005</v>
      </c>
      <c r="L882" s="184">
        <v>25.5215</v>
      </c>
      <c r="M882" s="184">
        <v>34.549599999999998</v>
      </c>
      <c r="N882" s="184"/>
      <c r="O882" s="184"/>
      <c r="P882" s="184"/>
      <c r="Q882" s="184">
        <v>33.231000000000002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44319</v>
      </c>
      <c r="E883" s="184">
        <v>13.1525</v>
      </c>
      <c r="F883" s="184">
        <v>0.32879999999999998</v>
      </c>
      <c r="G883" s="184">
        <v>0.32879999999999998</v>
      </c>
      <c r="H883" s="184">
        <v>1.6202000000000001</v>
      </c>
      <c r="I883" s="184">
        <v>2.0491000000000001</v>
      </c>
      <c r="J883" s="184">
        <v>-1.2285999999999999</v>
      </c>
      <c r="K883" s="184">
        <v>-1.2219</v>
      </c>
      <c r="L883" s="184">
        <v>24.486499999999999</v>
      </c>
      <c r="M883" s="184">
        <v>32.901899999999998</v>
      </c>
      <c r="N883" s="184"/>
      <c r="O883" s="184"/>
      <c r="P883" s="184"/>
      <c r="Q883" s="184">
        <v>31.524999999999999</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44319</v>
      </c>
      <c r="E884" s="184">
        <v>39.85</v>
      </c>
      <c r="F884" s="184">
        <v>0.60589999999999999</v>
      </c>
      <c r="G884" s="184">
        <v>0.60589999999999999</v>
      </c>
      <c r="H884" s="184">
        <v>2.1271</v>
      </c>
      <c r="I884" s="184">
        <v>2.9982000000000002</v>
      </c>
      <c r="J884" s="184">
        <v>-0.72250000000000003</v>
      </c>
      <c r="K884" s="184">
        <v>1.736</v>
      </c>
      <c r="L884" s="184">
        <v>30.186199999999999</v>
      </c>
      <c r="M884" s="184">
        <v>32.612299999999998</v>
      </c>
      <c r="N884" s="184">
        <v>53.3872</v>
      </c>
      <c r="O884" s="184">
        <v>10.9742</v>
      </c>
      <c r="P884" s="184">
        <v>12.9184</v>
      </c>
      <c r="Q884" s="184">
        <v>12.276300000000001</v>
      </c>
      <c r="R884" s="184">
        <v>14.0228</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44319</v>
      </c>
      <c r="E885" s="184">
        <v>43.37</v>
      </c>
      <c r="F885" s="184">
        <v>0.62649999999999995</v>
      </c>
      <c r="G885" s="184">
        <v>0.62649999999999995</v>
      </c>
      <c r="H885" s="184">
        <v>2.1673</v>
      </c>
      <c r="I885" s="184">
        <v>3.0655999999999999</v>
      </c>
      <c r="J885" s="184">
        <v>-0.61870000000000003</v>
      </c>
      <c r="K885" s="184">
        <v>2.0470999999999999</v>
      </c>
      <c r="L885" s="184">
        <v>30.9876</v>
      </c>
      <c r="M885" s="184">
        <v>33.816699999999997</v>
      </c>
      <c r="N885" s="184">
        <v>55.281100000000002</v>
      </c>
      <c r="O885" s="184">
        <v>12.1823</v>
      </c>
      <c r="P885" s="184">
        <v>14.1799</v>
      </c>
      <c r="Q885" s="184">
        <v>13.3002</v>
      </c>
      <c r="R885" s="184">
        <v>15.283799999999999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44319</v>
      </c>
      <c r="E886" s="184">
        <v>13.07</v>
      </c>
      <c r="F886" s="184">
        <v>7.6600000000000001E-2</v>
      </c>
      <c r="G886" s="184">
        <v>7.6600000000000001E-2</v>
      </c>
      <c r="H886" s="184">
        <v>0.92659999999999998</v>
      </c>
      <c r="I886" s="184">
        <v>2.1093999999999999</v>
      </c>
      <c r="J886" s="184">
        <v>-1.3585</v>
      </c>
      <c r="K886" s="184">
        <v>-0.53269999999999995</v>
      </c>
      <c r="L886" s="184">
        <v>21.0185</v>
      </c>
      <c r="M886" s="184">
        <v>29.150200000000002</v>
      </c>
      <c r="N886" s="184">
        <v>42.841500000000003</v>
      </c>
      <c r="O886" s="184">
        <v>8.5365000000000002</v>
      </c>
      <c r="P886" s="184"/>
      <c r="Q886" s="184">
        <v>8.0446000000000009</v>
      </c>
      <c r="R886" s="184">
        <v>12.628500000000001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44319</v>
      </c>
      <c r="E887" s="184">
        <v>12.36</v>
      </c>
      <c r="F887" s="184">
        <v>8.1000000000000003E-2</v>
      </c>
      <c r="G887" s="184">
        <v>8.1000000000000003E-2</v>
      </c>
      <c r="H887" s="184">
        <v>0.89800000000000002</v>
      </c>
      <c r="I887" s="184">
        <v>2.0644</v>
      </c>
      <c r="J887" s="184">
        <v>-1.4354</v>
      </c>
      <c r="K887" s="184">
        <v>-0.72289999999999999</v>
      </c>
      <c r="L887" s="184">
        <v>20.5854</v>
      </c>
      <c r="M887" s="184">
        <v>28.3489</v>
      </c>
      <c r="N887" s="184">
        <v>41.580800000000004</v>
      </c>
      <c r="O887" s="184">
        <v>6.9561000000000002</v>
      </c>
      <c r="P887" s="184"/>
      <c r="Q887" s="184">
        <v>6.3146000000000004</v>
      </c>
      <c r="R887" s="184">
        <v>11.494</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44319</v>
      </c>
      <c r="E888" s="184">
        <v>50.36</v>
      </c>
      <c r="F888" s="184">
        <v>-0.23769999999999999</v>
      </c>
      <c r="G888" s="184">
        <v>-0.23769999999999999</v>
      </c>
      <c r="H888" s="184">
        <v>1.3688</v>
      </c>
      <c r="I888" s="184">
        <v>2.3993000000000002</v>
      </c>
      <c r="J888" s="184">
        <v>-2.6295000000000002</v>
      </c>
      <c r="K888" s="184">
        <v>-3.6541000000000001</v>
      </c>
      <c r="L888" s="184">
        <v>14.3506</v>
      </c>
      <c r="M888" s="184">
        <v>23.582799999999999</v>
      </c>
      <c r="N888" s="184">
        <v>42.946399999999997</v>
      </c>
      <c r="O888" s="184">
        <v>5.7370000000000001</v>
      </c>
      <c r="P888" s="184">
        <v>14.503299999999999</v>
      </c>
      <c r="Q888" s="184">
        <v>11.722300000000001</v>
      </c>
      <c r="R888" s="184">
        <v>12.937200000000001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44319</v>
      </c>
      <c r="E889" s="184">
        <v>45.2</v>
      </c>
      <c r="F889" s="184">
        <v>-0.24279999999999999</v>
      </c>
      <c r="G889" s="184">
        <v>-0.24279999999999999</v>
      </c>
      <c r="H889" s="184">
        <v>1.3452999999999999</v>
      </c>
      <c r="I889" s="184">
        <v>2.3551000000000002</v>
      </c>
      <c r="J889" s="184">
        <v>-2.7328999999999999</v>
      </c>
      <c r="K889" s="184">
        <v>-3.9727999999999999</v>
      </c>
      <c r="L889" s="184">
        <v>13.596399999999999</v>
      </c>
      <c r="M889" s="184">
        <v>22.327500000000001</v>
      </c>
      <c r="N889" s="184">
        <v>40.985700000000001</v>
      </c>
      <c r="O889" s="184">
        <v>4.3097000000000003</v>
      </c>
      <c r="P889" s="184">
        <v>12.8001</v>
      </c>
      <c r="Q889" s="184">
        <v>10.475199999999999</v>
      </c>
      <c r="R889" s="184">
        <v>11.4177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44319</v>
      </c>
      <c r="E890" s="184">
        <v>26.0441</v>
      </c>
      <c r="F890" s="184">
        <v>4.8399999999999999E-2</v>
      </c>
      <c r="G890" s="184">
        <v>4.8399999999999999E-2</v>
      </c>
      <c r="H890" s="184">
        <v>1.7904</v>
      </c>
      <c r="I890" s="184">
        <v>3.9531000000000001</v>
      </c>
      <c r="J890" s="184">
        <v>-0.82479999999999998</v>
      </c>
      <c r="K890" s="184">
        <v>4.7199999999999999E-2</v>
      </c>
      <c r="L890" s="184">
        <v>26.150300000000001</v>
      </c>
      <c r="M890" s="184">
        <v>38.981200000000001</v>
      </c>
      <c r="N890" s="184">
        <v>56.531999999999996</v>
      </c>
      <c r="O890" s="184">
        <v>19.257400000000001</v>
      </c>
      <c r="P890" s="184">
        <v>19.635100000000001</v>
      </c>
      <c r="Q890" s="184">
        <v>15.833500000000001</v>
      </c>
      <c r="R890" s="184">
        <v>24.253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44319</v>
      </c>
      <c r="E891" s="184">
        <v>23.983000000000001</v>
      </c>
      <c r="F891" s="184">
        <v>3.8399999999999997E-2</v>
      </c>
      <c r="G891" s="184">
        <v>3.8399999999999997E-2</v>
      </c>
      <c r="H891" s="184">
        <v>1.7673000000000001</v>
      </c>
      <c r="I891" s="184">
        <v>3.9062000000000001</v>
      </c>
      <c r="J891" s="184">
        <v>-0.92820000000000003</v>
      </c>
      <c r="K891" s="184">
        <v>-0.1794</v>
      </c>
      <c r="L891" s="184">
        <v>25.490500000000001</v>
      </c>
      <c r="M891" s="184">
        <v>37.793700000000001</v>
      </c>
      <c r="N891" s="184">
        <v>54.6402</v>
      </c>
      <c r="O891" s="184">
        <v>17.6008</v>
      </c>
      <c r="P891" s="184">
        <v>18.1191</v>
      </c>
      <c r="Q891" s="184">
        <v>14.376300000000001</v>
      </c>
      <c r="R891" s="184">
        <v>22.603999999999999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44319</v>
      </c>
      <c r="E892" s="184">
        <v>12.61</v>
      </c>
      <c r="F892" s="184">
        <v>0.39810000000000001</v>
      </c>
      <c r="G892" s="184">
        <v>0.39810000000000001</v>
      </c>
      <c r="H892" s="184">
        <v>2.8548</v>
      </c>
      <c r="I892" s="184">
        <v>3.4453999999999998</v>
      </c>
      <c r="J892" s="184">
        <v>-7.9200000000000007E-2</v>
      </c>
      <c r="K892" s="184">
        <v>0.55820000000000003</v>
      </c>
      <c r="L892" s="184">
        <v>24.851500000000001</v>
      </c>
      <c r="M892" s="184"/>
      <c r="N892" s="184"/>
      <c r="O892" s="184"/>
      <c r="P892" s="184"/>
      <c r="Q892" s="184">
        <v>26.1</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44319</v>
      </c>
      <c r="E893" s="184">
        <v>12.48</v>
      </c>
      <c r="F893" s="184">
        <v>0.48309999999999997</v>
      </c>
      <c r="G893" s="184">
        <v>0.48309999999999997</v>
      </c>
      <c r="H893" s="184">
        <v>2.8007</v>
      </c>
      <c r="I893" s="184">
        <v>3.3969</v>
      </c>
      <c r="J893" s="184">
        <v>-0.16</v>
      </c>
      <c r="K893" s="184">
        <v>0.1605</v>
      </c>
      <c r="L893" s="184">
        <v>23.8095</v>
      </c>
      <c r="M893" s="184"/>
      <c r="N893" s="184"/>
      <c r="O893" s="184"/>
      <c r="P893" s="184"/>
      <c r="Q893" s="184">
        <v>24.8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44319</v>
      </c>
      <c r="E894" s="184">
        <v>9.8940000000000001</v>
      </c>
      <c r="F894" s="184">
        <v>-0.31840000000000002</v>
      </c>
      <c r="G894" s="184">
        <v>-0.31840000000000002</v>
      </c>
      <c r="H894" s="184">
        <v>0.71150000000000002</v>
      </c>
      <c r="I894" s="184">
        <v>1.5696000000000001</v>
      </c>
      <c r="J894" s="184">
        <v>-2.4298999999999999</v>
      </c>
      <c r="K894" s="184">
        <v>-4.9595000000000002</v>
      </c>
      <c r="L894" s="184">
        <v>20.508600000000001</v>
      </c>
      <c r="M894" s="184">
        <v>28.510200000000001</v>
      </c>
      <c r="N894" s="184">
        <v>34.834200000000003</v>
      </c>
      <c r="O894" s="184">
        <v>4.7153999999999998</v>
      </c>
      <c r="P894" s="184">
        <v>12.672000000000001</v>
      </c>
      <c r="Q894" s="184">
        <v>-8.09E-2</v>
      </c>
      <c r="R894" s="184">
        <v>4.6120999999999999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44319</v>
      </c>
      <c r="E895" s="184">
        <v>11.007099999999999</v>
      </c>
      <c r="F895" s="184">
        <v>-0.30880000000000002</v>
      </c>
      <c r="G895" s="184">
        <v>-0.30880000000000002</v>
      </c>
      <c r="H895" s="184">
        <v>0.73299999999999998</v>
      </c>
      <c r="I895" s="184">
        <v>1.6128</v>
      </c>
      <c r="J895" s="184">
        <v>-2.3353000000000002</v>
      </c>
      <c r="K895" s="184">
        <v>-4.7037000000000004</v>
      </c>
      <c r="L895" s="184">
        <v>21.168900000000001</v>
      </c>
      <c r="M895" s="184">
        <v>29.6112</v>
      </c>
      <c r="N895" s="184">
        <v>36.476500000000001</v>
      </c>
      <c r="O895" s="184">
        <v>6.2938999999999998</v>
      </c>
      <c r="P895" s="184">
        <v>14.242800000000001</v>
      </c>
      <c r="Q895" s="184">
        <v>13.298500000000001</v>
      </c>
      <c r="R895" s="184">
        <v>6.2153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44319</v>
      </c>
      <c r="E896" s="184">
        <v>13.785</v>
      </c>
      <c r="F896" s="184">
        <v>0.14530000000000001</v>
      </c>
      <c r="G896" s="184">
        <v>0.14530000000000001</v>
      </c>
      <c r="H896" s="184">
        <v>0.87819999999999998</v>
      </c>
      <c r="I896" s="184">
        <v>1.4945999999999999</v>
      </c>
      <c r="J896" s="184">
        <v>-2.3862999999999999</v>
      </c>
      <c r="K896" s="184">
        <v>1.0334000000000001</v>
      </c>
      <c r="L896" s="184">
        <v>26.352</v>
      </c>
      <c r="M896" s="184">
        <v>35.094099999999997</v>
      </c>
      <c r="N896" s="184">
        <v>50.048999999999999</v>
      </c>
      <c r="O896" s="184"/>
      <c r="P896" s="184"/>
      <c r="Q896" s="184">
        <v>19.522099999999998</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44319</v>
      </c>
      <c r="E897" s="184">
        <v>13.355</v>
      </c>
      <c r="F897" s="184">
        <v>0.1275</v>
      </c>
      <c r="G897" s="184">
        <v>0.1275</v>
      </c>
      <c r="H897" s="184">
        <v>0.84570000000000001</v>
      </c>
      <c r="I897" s="184">
        <v>1.4278</v>
      </c>
      <c r="J897" s="184">
        <v>-2.5325000000000002</v>
      </c>
      <c r="K897" s="184">
        <v>0.60260000000000002</v>
      </c>
      <c r="L897" s="184">
        <v>25.2697</v>
      </c>
      <c r="M897" s="184">
        <v>33.3367</v>
      </c>
      <c r="N897" s="184">
        <v>47.422499999999999</v>
      </c>
      <c r="O897" s="184"/>
      <c r="P897" s="184"/>
      <c r="Q897" s="184">
        <v>17.436199999999999</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44319</v>
      </c>
      <c r="E898" s="184">
        <v>14.496</v>
      </c>
      <c r="F898" s="184">
        <v>0.4017</v>
      </c>
      <c r="G898" s="184">
        <v>0.4017</v>
      </c>
      <c r="H898" s="184">
        <v>2.0413999999999999</v>
      </c>
      <c r="I898" s="184">
        <v>2.3439999999999999</v>
      </c>
      <c r="J898" s="184">
        <v>0.21429999999999999</v>
      </c>
      <c r="K898" s="184">
        <v>7.0922000000000001</v>
      </c>
      <c r="L898" s="184">
        <v>22.040700000000001</v>
      </c>
      <c r="M898" s="184">
        <v>29.857600000000001</v>
      </c>
      <c r="N898" s="184">
        <v>42.944499999999998</v>
      </c>
      <c r="O898" s="184"/>
      <c r="P898" s="184"/>
      <c r="Q898" s="184">
        <v>16.058399999999999</v>
      </c>
      <c r="R898" s="184">
        <v>15.4208</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44319</v>
      </c>
      <c r="E899" s="184">
        <v>14.097</v>
      </c>
      <c r="F899" s="184">
        <v>0.38450000000000001</v>
      </c>
      <c r="G899" s="184">
        <v>0.38450000000000001</v>
      </c>
      <c r="H899" s="184">
        <v>2.0116999999999998</v>
      </c>
      <c r="I899" s="184">
        <v>2.2930000000000001</v>
      </c>
      <c r="J899" s="184">
        <v>0.1065</v>
      </c>
      <c r="K899" s="184">
        <v>6.7793000000000001</v>
      </c>
      <c r="L899" s="184">
        <v>21.337599999999998</v>
      </c>
      <c r="M899" s="184">
        <v>28.739699999999999</v>
      </c>
      <c r="N899" s="184">
        <v>41.295000000000002</v>
      </c>
      <c r="O899" s="184"/>
      <c r="P899" s="184"/>
      <c r="Q899" s="184">
        <v>14.766299999999999</v>
      </c>
      <c r="R899" s="184">
        <v>14.1172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44319</v>
      </c>
      <c r="E900" s="184">
        <v>12.427</v>
      </c>
      <c r="F900" s="184">
        <v>0.79730000000000001</v>
      </c>
      <c r="G900" s="184">
        <v>0.79730000000000001</v>
      </c>
      <c r="H900" s="184">
        <v>1.9282999999999999</v>
      </c>
      <c r="I900" s="184">
        <v>3.4024000000000001</v>
      </c>
      <c r="J900" s="184">
        <v>1.1625000000000001</v>
      </c>
      <c r="K900" s="184">
        <v>5.9726999999999997</v>
      </c>
      <c r="L900" s="184"/>
      <c r="M900" s="184"/>
      <c r="N900" s="184"/>
      <c r="O900" s="184"/>
      <c r="P900" s="184"/>
      <c r="Q900" s="184">
        <v>24.27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44319</v>
      </c>
      <c r="E901" s="184">
        <v>12.3049</v>
      </c>
      <c r="F901" s="184">
        <v>0.78049999999999997</v>
      </c>
      <c r="G901" s="184">
        <v>0.78049999999999997</v>
      </c>
      <c r="H901" s="184">
        <v>1.8904000000000001</v>
      </c>
      <c r="I901" s="184">
        <v>3.3252000000000002</v>
      </c>
      <c r="J901" s="184">
        <v>0.98229999999999995</v>
      </c>
      <c r="K901" s="184">
        <v>5.4260000000000002</v>
      </c>
      <c r="L901" s="184"/>
      <c r="M901" s="184"/>
      <c r="N901" s="184"/>
      <c r="O901" s="184"/>
      <c r="P901" s="184"/>
      <c r="Q901" s="184">
        <v>23.048999999999999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44319</v>
      </c>
      <c r="E902" s="184">
        <v>16.157</v>
      </c>
      <c r="F902" s="184">
        <v>5.57E-2</v>
      </c>
      <c r="G902" s="184">
        <v>5.57E-2</v>
      </c>
      <c r="H902" s="184">
        <v>0.61650000000000005</v>
      </c>
      <c r="I902" s="184">
        <v>1.6418999999999999</v>
      </c>
      <c r="J902" s="184">
        <v>-1.3613999999999999</v>
      </c>
      <c r="K902" s="184">
        <v>2.2141999999999999</v>
      </c>
      <c r="L902" s="184">
        <v>27.381</v>
      </c>
      <c r="M902" s="184">
        <v>40.9</v>
      </c>
      <c r="N902" s="184">
        <v>65.204499999999996</v>
      </c>
      <c r="O902" s="184"/>
      <c r="P902" s="184"/>
      <c r="Q902" s="184">
        <v>27.534400000000002</v>
      </c>
      <c r="R902" s="184"/>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44319</v>
      </c>
      <c r="E903" s="184">
        <v>15.645</v>
      </c>
      <c r="F903" s="184">
        <v>4.48E-2</v>
      </c>
      <c r="G903" s="184">
        <v>4.48E-2</v>
      </c>
      <c r="H903" s="184">
        <v>0.58509999999999995</v>
      </c>
      <c r="I903" s="184">
        <v>1.5909</v>
      </c>
      <c r="J903" s="184">
        <v>-1.4923</v>
      </c>
      <c r="K903" s="184">
        <v>1.8355999999999999</v>
      </c>
      <c r="L903" s="184">
        <v>26.4038</v>
      </c>
      <c r="M903" s="184">
        <v>39.289499999999997</v>
      </c>
      <c r="N903" s="184">
        <v>62.613</v>
      </c>
      <c r="O903" s="184"/>
      <c r="P903" s="184"/>
      <c r="Q903" s="184">
        <v>25.4693</v>
      </c>
      <c r="R903" s="184"/>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44319</v>
      </c>
      <c r="E904" s="184">
        <v>32.599200000000003</v>
      </c>
      <c r="F904" s="184">
        <v>-0.21210000000000001</v>
      </c>
      <c r="G904" s="184">
        <v>-0.21210000000000001</v>
      </c>
      <c r="H904" s="184">
        <v>2.58E-2</v>
      </c>
      <c r="I904" s="184">
        <v>0.71650000000000003</v>
      </c>
      <c r="J904" s="184">
        <v>-1.6822999999999999</v>
      </c>
      <c r="K904" s="184">
        <v>-1.6974</v>
      </c>
      <c r="L904" s="184">
        <v>19.351500000000001</v>
      </c>
      <c r="M904" s="184">
        <v>31.464300000000001</v>
      </c>
      <c r="N904" s="184">
        <v>40.102499999999999</v>
      </c>
      <c r="O904" s="184">
        <v>12.232100000000001</v>
      </c>
      <c r="P904" s="184">
        <v>15.498900000000001</v>
      </c>
      <c r="Q904" s="184">
        <v>15.965</v>
      </c>
      <c r="R904" s="184">
        <v>17.735099999999999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44319</v>
      </c>
      <c r="E905" s="184">
        <v>29.289000000000001</v>
      </c>
      <c r="F905" s="184">
        <v>-0.2218</v>
      </c>
      <c r="G905" s="184">
        <v>-0.2218</v>
      </c>
      <c r="H905" s="184">
        <v>4.1000000000000003E-3</v>
      </c>
      <c r="I905" s="184">
        <v>0.66710000000000003</v>
      </c>
      <c r="J905" s="184">
        <v>-1.7853000000000001</v>
      </c>
      <c r="K905" s="184">
        <v>-1.9745999999999999</v>
      </c>
      <c r="L905" s="184">
        <v>18.671199999999999</v>
      </c>
      <c r="M905" s="184">
        <v>30.280999999999999</v>
      </c>
      <c r="N905" s="184">
        <v>38.343600000000002</v>
      </c>
      <c r="O905" s="184">
        <v>10.8645</v>
      </c>
      <c r="P905" s="184">
        <v>14.026400000000001</v>
      </c>
      <c r="Q905" s="184">
        <v>14.419</v>
      </c>
      <c r="R905" s="184">
        <v>16.315300000000001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44319</v>
      </c>
      <c r="E906" s="184">
        <v>63.745399999999997</v>
      </c>
      <c r="F906" s="184">
        <v>-6.3500000000000001E-2</v>
      </c>
      <c r="G906" s="184">
        <v>-6.3500000000000001E-2</v>
      </c>
      <c r="H906" s="184">
        <v>1.3585</v>
      </c>
      <c r="I906" s="184">
        <v>3.4645000000000001</v>
      </c>
      <c r="J906" s="184">
        <v>-1.1926000000000001</v>
      </c>
      <c r="K906" s="184">
        <v>3.5990000000000002</v>
      </c>
      <c r="L906" s="184">
        <v>39.963500000000003</v>
      </c>
      <c r="M906" s="184">
        <v>51.799700000000001</v>
      </c>
      <c r="N906" s="184">
        <v>68.248699999999999</v>
      </c>
      <c r="O906" s="184">
        <v>10.4533</v>
      </c>
      <c r="P906" s="184">
        <v>14.775600000000001</v>
      </c>
      <c r="Q906" s="184">
        <v>13.766299999999999</v>
      </c>
      <c r="R906" s="184">
        <v>15.7879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44319</v>
      </c>
      <c r="E907" s="184">
        <v>68.121499999999997</v>
      </c>
      <c r="F907" s="184">
        <v>-5.8400000000000001E-2</v>
      </c>
      <c r="G907" s="184">
        <v>-5.8400000000000001E-2</v>
      </c>
      <c r="H907" s="184">
        <v>1.3711</v>
      </c>
      <c r="I907" s="184">
        <v>3.4906999999999999</v>
      </c>
      <c r="J907" s="184">
        <v>-1.1365000000000001</v>
      </c>
      <c r="K907" s="184">
        <v>3.7637</v>
      </c>
      <c r="L907" s="184">
        <v>40.435299999999998</v>
      </c>
      <c r="M907" s="184">
        <v>52.564300000000003</v>
      </c>
      <c r="N907" s="184">
        <v>69.362899999999996</v>
      </c>
      <c r="O907" s="184">
        <v>11.227600000000001</v>
      </c>
      <c r="P907" s="184">
        <v>15.733700000000001</v>
      </c>
      <c r="Q907" s="184">
        <v>17.8718</v>
      </c>
      <c r="R907" s="184">
        <v>16.5501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44319</v>
      </c>
      <c r="E908" s="184">
        <v>91.2</v>
      </c>
      <c r="F908" s="184">
        <v>0.36320000000000002</v>
      </c>
      <c r="G908" s="184">
        <v>0.36320000000000002</v>
      </c>
      <c r="H908" s="184">
        <v>2.5526</v>
      </c>
      <c r="I908" s="184">
        <v>3.9908999999999999</v>
      </c>
      <c r="J908" s="184">
        <v>1.1535</v>
      </c>
      <c r="K908" s="184">
        <v>3.4247999999999998</v>
      </c>
      <c r="L908" s="184">
        <v>31.6968</v>
      </c>
      <c r="M908" s="184">
        <v>40.006100000000004</v>
      </c>
      <c r="N908" s="184">
        <v>49.190300000000001</v>
      </c>
      <c r="O908" s="184">
        <v>14.319699999999999</v>
      </c>
      <c r="P908" s="184">
        <v>15.7104</v>
      </c>
      <c r="Q908" s="184">
        <v>15.344099999999999</v>
      </c>
      <c r="R908" s="184">
        <v>19.6248</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44319</v>
      </c>
      <c r="E909" s="184">
        <v>96.72</v>
      </c>
      <c r="F909" s="184">
        <v>0.36320000000000002</v>
      </c>
      <c r="G909" s="184">
        <v>0.36320000000000002</v>
      </c>
      <c r="H909" s="184">
        <v>2.5663</v>
      </c>
      <c r="I909" s="184">
        <v>4.0224000000000002</v>
      </c>
      <c r="J909" s="184">
        <v>1.2244999999999999</v>
      </c>
      <c r="K909" s="184">
        <v>3.6656</v>
      </c>
      <c r="L909" s="184">
        <v>32.293799999999997</v>
      </c>
      <c r="M909" s="184">
        <v>40.950200000000002</v>
      </c>
      <c r="N909" s="184">
        <v>50.513500000000001</v>
      </c>
      <c r="O909" s="184">
        <v>15.2302</v>
      </c>
      <c r="P909" s="184">
        <v>16.5886</v>
      </c>
      <c r="Q909" s="184">
        <v>14.6136</v>
      </c>
      <c r="R909" s="184">
        <v>20.542000000000002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44319</v>
      </c>
      <c r="E910" s="184">
        <v>47.2209</v>
      </c>
      <c r="F910" s="184">
        <v>0.64149999999999996</v>
      </c>
      <c r="G910" s="184">
        <v>0.64149999999999996</v>
      </c>
      <c r="H910" s="184">
        <v>1.7344999999999999</v>
      </c>
      <c r="I910" s="184">
        <v>3.7536999999999998</v>
      </c>
      <c r="J910" s="184">
        <v>4.0297999999999998</v>
      </c>
      <c r="K910" s="184">
        <v>13.912699999999999</v>
      </c>
      <c r="L910" s="184">
        <v>42.198599999999999</v>
      </c>
      <c r="M910" s="184">
        <v>48.944400000000002</v>
      </c>
      <c r="N910" s="184">
        <v>71.630600000000001</v>
      </c>
      <c r="O910" s="184">
        <v>12.807499999999999</v>
      </c>
      <c r="P910" s="184">
        <v>14.918900000000001</v>
      </c>
      <c r="Q910" s="184">
        <v>12.934100000000001</v>
      </c>
      <c r="R910" s="184">
        <v>22.466200000000001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44319</v>
      </c>
      <c r="E911" s="184">
        <v>48.631900000000002</v>
      </c>
      <c r="F911" s="184">
        <v>0.65839999999999999</v>
      </c>
      <c r="G911" s="184">
        <v>0.65839999999999999</v>
      </c>
      <c r="H911" s="184">
        <v>1.7753000000000001</v>
      </c>
      <c r="I911" s="184">
        <v>3.8367</v>
      </c>
      <c r="J911" s="184">
        <v>4.2046999999999999</v>
      </c>
      <c r="K911" s="184">
        <v>14.500500000000001</v>
      </c>
      <c r="L911" s="184">
        <v>43.610700000000001</v>
      </c>
      <c r="M911" s="184">
        <v>51.091299999999997</v>
      </c>
      <c r="N911" s="184">
        <v>74.888999999999996</v>
      </c>
      <c r="O911" s="184">
        <v>14.243</v>
      </c>
      <c r="P911" s="184">
        <v>15.838200000000001</v>
      </c>
      <c r="Q911" s="184">
        <v>17.607500000000002</v>
      </c>
      <c r="R911" s="184">
        <v>24.440100000000001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44319</v>
      </c>
      <c r="E912" s="184">
        <v>207.49850000000001</v>
      </c>
      <c r="F912" s="184">
        <v>0.39439999999999997</v>
      </c>
      <c r="G912" s="184">
        <v>0.39439999999999997</v>
      </c>
      <c r="H912" s="184">
        <v>2.2787000000000002</v>
      </c>
      <c r="I912" s="184">
        <v>2.8694999999999999</v>
      </c>
      <c r="J912" s="184">
        <v>2.1391</v>
      </c>
      <c r="K912" s="184">
        <v>6.4177</v>
      </c>
      <c r="L912" s="184">
        <v>30.2837</v>
      </c>
      <c r="M912" s="184">
        <v>38.263599999999997</v>
      </c>
      <c r="N912" s="184">
        <v>48.644399999999997</v>
      </c>
      <c r="O912" s="184">
        <v>13.0892</v>
      </c>
      <c r="P912" s="184">
        <v>16.289000000000001</v>
      </c>
      <c r="Q912" s="184">
        <v>15.707700000000001</v>
      </c>
      <c r="R912" s="184">
        <v>17.378699999999998</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44319</v>
      </c>
      <c r="E913" s="184">
        <v>192.15379999999999</v>
      </c>
      <c r="F913" s="184">
        <v>0.38500000000000001</v>
      </c>
      <c r="G913" s="184">
        <v>0.38500000000000001</v>
      </c>
      <c r="H913" s="184">
        <v>2.2564000000000002</v>
      </c>
      <c r="I913" s="184">
        <v>2.8243999999999998</v>
      </c>
      <c r="J913" s="184">
        <v>2.0369999999999999</v>
      </c>
      <c r="K913" s="184">
        <v>6.1317000000000004</v>
      </c>
      <c r="L913" s="184">
        <v>29.576499999999999</v>
      </c>
      <c r="M913" s="184">
        <v>37.176699999999997</v>
      </c>
      <c r="N913" s="184">
        <v>47.052599999999998</v>
      </c>
      <c r="O913" s="184">
        <v>11.9308</v>
      </c>
      <c r="P913" s="184">
        <v>15.158899999999999</v>
      </c>
      <c r="Q913" s="184">
        <v>19.527799999999999</v>
      </c>
      <c r="R913" s="184">
        <v>16.172599999999999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44319</v>
      </c>
      <c r="E914" s="184">
        <v>226.61799999999999</v>
      </c>
      <c r="F914" s="184">
        <v>0.16739999999999999</v>
      </c>
      <c r="G914" s="184">
        <v>0.16739999999999999</v>
      </c>
      <c r="H914" s="184">
        <v>1.0586</v>
      </c>
      <c r="I914" s="184">
        <v>1.9450000000000001</v>
      </c>
      <c r="J914" s="184">
        <v>-1.8835999999999999</v>
      </c>
      <c r="K914" s="184">
        <v>-2.1476000000000002</v>
      </c>
      <c r="L914" s="184">
        <v>22.010400000000001</v>
      </c>
      <c r="M914" s="184">
        <v>29.840399999999999</v>
      </c>
      <c r="N914" s="184">
        <v>39.606400000000001</v>
      </c>
      <c r="O914" s="184">
        <v>10.5054</v>
      </c>
      <c r="P914" s="184">
        <v>14.1469</v>
      </c>
      <c r="Q914" s="184">
        <v>18.0852</v>
      </c>
      <c r="R914" s="184">
        <v>12.0123</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44319</v>
      </c>
      <c r="E915" s="184">
        <v>240.953</v>
      </c>
      <c r="F915" s="184">
        <v>0.17560000000000001</v>
      </c>
      <c r="G915" s="184">
        <v>0.17560000000000001</v>
      </c>
      <c r="H915" s="184">
        <v>1.0778000000000001</v>
      </c>
      <c r="I915" s="184">
        <v>1.9839</v>
      </c>
      <c r="J915" s="184">
        <v>-1.7988999999999999</v>
      </c>
      <c r="K915" s="184">
        <v>-1.9180999999999999</v>
      </c>
      <c r="L915" s="184">
        <v>22.595700000000001</v>
      </c>
      <c r="M915" s="184">
        <v>30.793099999999999</v>
      </c>
      <c r="N915" s="184">
        <v>40.979300000000002</v>
      </c>
      <c r="O915" s="184">
        <v>11.6175</v>
      </c>
      <c r="P915" s="184">
        <v>15.2172</v>
      </c>
      <c r="Q915" s="184">
        <v>12.331300000000001</v>
      </c>
      <c r="R915" s="184">
        <v>12.9885</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44319</v>
      </c>
      <c r="E916" s="184">
        <v>12.619</v>
      </c>
      <c r="F916" s="184">
        <v>0.19289999999999999</v>
      </c>
      <c r="G916" s="184">
        <v>0.19289999999999999</v>
      </c>
      <c r="H916" s="184">
        <v>1.1616</v>
      </c>
      <c r="I916" s="184">
        <v>2.246</v>
      </c>
      <c r="J916" s="184">
        <v>-1.2102999999999999</v>
      </c>
      <c r="K916" s="184">
        <v>1.3306</v>
      </c>
      <c r="L916" s="184">
        <v>28.395800000000001</v>
      </c>
      <c r="M916" s="184">
        <v>39.280999999999999</v>
      </c>
      <c r="N916" s="184">
        <v>54.089399999999998</v>
      </c>
      <c r="O916" s="184"/>
      <c r="P916" s="184"/>
      <c r="Q916" s="184">
        <v>17.923500000000001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44319</v>
      </c>
      <c r="E917" s="184">
        <v>12.2683</v>
      </c>
      <c r="F917" s="184">
        <v>0.17960000000000001</v>
      </c>
      <c r="G917" s="184">
        <v>0.17960000000000001</v>
      </c>
      <c r="H917" s="184">
        <v>1.1293</v>
      </c>
      <c r="I917" s="184">
        <v>2.1787999999999998</v>
      </c>
      <c r="J917" s="184">
        <v>-1.3572</v>
      </c>
      <c r="K917" s="184">
        <v>0.8931</v>
      </c>
      <c r="L917" s="184">
        <v>27.25</v>
      </c>
      <c r="M917" s="184">
        <v>37.481499999999997</v>
      </c>
      <c r="N917" s="184">
        <v>51.415599999999998</v>
      </c>
      <c r="O917" s="184"/>
      <c r="P917" s="184"/>
      <c r="Q917" s="184">
        <v>15.591200000000001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44319</v>
      </c>
      <c r="E918" s="184">
        <v>15.01</v>
      </c>
      <c r="F918" s="184">
        <v>0.26719999999999999</v>
      </c>
      <c r="G918" s="184">
        <v>0.26719999999999999</v>
      </c>
      <c r="H918" s="184">
        <v>1.9009</v>
      </c>
      <c r="I918" s="184">
        <v>3.3035000000000001</v>
      </c>
      <c r="J918" s="184">
        <v>0.40129999999999999</v>
      </c>
      <c r="K918" s="184">
        <v>1.6249</v>
      </c>
      <c r="L918" s="184">
        <v>25.5017</v>
      </c>
      <c r="M918" s="184">
        <v>37.959600000000002</v>
      </c>
      <c r="N918" s="184">
        <v>52.076999999999998</v>
      </c>
      <c r="O918" s="184"/>
      <c r="P918" s="184"/>
      <c r="Q918" s="184">
        <v>26.201899999999998</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44319</v>
      </c>
      <c r="E919" s="184">
        <v>14.77</v>
      </c>
      <c r="F919" s="184">
        <v>0.27160000000000001</v>
      </c>
      <c r="G919" s="184">
        <v>0.27160000000000001</v>
      </c>
      <c r="H919" s="184">
        <v>1.8621000000000001</v>
      </c>
      <c r="I919" s="184">
        <v>3.2145000000000001</v>
      </c>
      <c r="J919" s="184">
        <v>0.3397</v>
      </c>
      <c r="K919" s="184">
        <v>1.4422999999999999</v>
      </c>
      <c r="L919" s="184">
        <v>25.063500000000001</v>
      </c>
      <c r="M919" s="184">
        <v>37.012999999999998</v>
      </c>
      <c r="N919" s="184">
        <v>50.560699999999997</v>
      </c>
      <c r="O919" s="184"/>
      <c r="P919" s="184"/>
      <c r="Q919" s="184">
        <v>25.041699999999999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0.21576200000000004</v>
      </c>
      <c r="G920" s="186">
        <v>0.21576200000000004</v>
      </c>
      <c r="H920" s="186">
        <v>1.5554379999999997</v>
      </c>
      <c r="I920" s="186">
        <v>2.6872139999999995</v>
      </c>
      <c r="J920" s="186">
        <v>-0.51157999999999992</v>
      </c>
      <c r="K920" s="186">
        <v>1.36558</v>
      </c>
      <c r="L920" s="186">
        <v>26.517858333333326</v>
      </c>
      <c r="M920" s="186">
        <v>35.813369565217393</v>
      </c>
      <c r="N920" s="186">
        <v>49.853063636363643</v>
      </c>
      <c r="O920" s="186">
        <v>10.578285294117645</v>
      </c>
      <c r="P920" s="186">
        <v>14.633009999999997</v>
      </c>
      <c r="Q920" s="186">
        <v>16.330834000000003</v>
      </c>
      <c r="R920" s="186">
        <v>14.879599999999998</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0.1918</v>
      </c>
      <c r="G921" s="186">
        <v>0.1918</v>
      </c>
      <c r="H921" s="186">
        <v>1.6144500000000002</v>
      </c>
      <c r="I921" s="186">
        <v>2.6810999999999998</v>
      </c>
      <c r="J921" s="186">
        <v>-0.67210000000000003</v>
      </c>
      <c r="K921" s="186">
        <v>0.96325000000000005</v>
      </c>
      <c r="L921" s="186">
        <v>25.338900000000002</v>
      </c>
      <c r="M921" s="186">
        <v>34.821849999999998</v>
      </c>
      <c r="N921" s="186">
        <v>48.185200000000002</v>
      </c>
      <c r="O921" s="186">
        <v>10.99605</v>
      </c>
      <c r="P921" s="186">
        <v>14.63945</v>
      </c>
      <c r="Q921" s="186">
        <v>15.467649999999999</v>
      </c>
      <c r="R921" s="186">
        <v>14.07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7"/>
      <c r="B922" s="127"/>
      <c r="C922" s="127"/>
      <c r="D922" s="129"/>
      <c r="E922" s="130"/>
      <c r="F922" s="130"/>
      <c r="G922" s="130"/>
      <c r="H922" s="130"/>
      <c r="I922" s="130"/>
      <c r="J922" s="130"/>
      <c r="K922" s="130"/>
      <c r="L922" s="130"/>
      <c r="M922" s="130"/>
      <c r="N922" s="130"/>
      <c r="O922" s="130"/>
      <c r="P922" s="130"/>
      <c r="Q922" s="130"/>
      <c r="R922" s="130"/>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44319</v>
      </c>
      <c r="E924" s="184">
        <v>18.007300000000001</v>
      </c>
      <c r="F924" s="184">
        <v>33.469000000000001</v>
      </c>
      <c r="G924" s="184">
        <v>33.469000000000001</v>
      </c>
      <c r="H924" s="184">
        <v>18.2483</v>
      </c>
      <c r="I924" s="184">
        <v>19.531600000000001</v>
      </c>
      <c r="J924" s="184">
        <v>17.8124</v>
      </c>
      <c r="K924" s="184">
        <v>8.3472000000000008</v>
      </c>
      <c r="L924" s="184">
        <v>3.7296999999999998</v>
      </c>
      <c r="M924" s="184">
        <v>3.6717</v>
      </c>
      <c r="N924" s="184">
        <v>6.6013000000000002</v>
      </c>
      <c r="O924" s="184">
        <v>10.456099999999999</v>
      </c>
      <c r="P924" s="184">
        <v>8.7398000000000007</v>
      </c>
      <c r="Q924" s="184">
        <v>9.3131000000000004</v>
      </c>
      <c r="R924" s="184">
        <v>11.296900000000001</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44319</v>
      </c>
      <c r="E925" s="184">
        <v>17.728899999999999</v>
      </c>
      <c r="F925" s="184">
        <v>33.237000000000002</v>
      </c>
      <c r="G925" s="184">
        <v>33.237000000000002</v>
      </c>
      <c r="H925" s="184">
        <v>18.032399999999999</v>
      </c>
      <c r="I925" s="184">
        <v>19.318200000000001</v>
      </c>
      <c r="J925" s="184">
        <v>17.581399999999999</v>
      </c>
      <c r="K925" s="184">
        <v>8.1294000000000004</v>
      </c>
      <c r="L925" s="184">
        <v>3.5182000000000002</v>
      </c>
      <c r="M925" s="184">
        <v>3.4613</v>
      </c>
      <c r="N925" s="184">
        <v>6.3833000000000002</v>
      </c>
      <c r="O925" s="184">
        <v>10.209099999999999</v>
      </c>
      <c r="P925" s="184">
        <v>8.4882000000000009</v>
      </c>
      <c r="Q925" s="184">
        <v>9.0556000000000001</v>
      </c>
      <c r="R925" s="184">
        <v>11.057700000000001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44319</v>
      </c>
      <c r="E926" s="184">
        <v>19.119499999999999</v>
      </c>
      <c r="F926" s="184">
        <v>12.9316</v>
      </c>
      <c r="G926" s="184">
        <v>12.9316</v>
      </c>
      <c r="H926" s="184">
        <v>17.375499999999999</v>
      </c>
      <c r="I926" s="184">
        <v>18.885400000000001</v>
      </c>
      <c r="J926" s="184">
        <v>12.0291</v>
      </c>
      <c r="K926" s="184">
        <v>4.2346000000000004</v>
      </c>
      <c r="L926" s="184">
        <v>1.8123</v>
      </c>
      <c r="M926" s="184">
        <v>3.4047999999999998</v>
      </c>
      <c r="N926" s="184">
        <v>6.9238999999999997</v>
      </c>
      <c r="O926" s="184">
        <v>11.498799999999999</v>
      </c>
      <c r="P926" s="184">
        <v>9.8285</v>
      </c>
      <c r="Q926" s="184">
        <v>10.2469</v>
      </c>
      <c r="R926" s="184">
        <v>12.0563</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44319</v>
      </c>
      <c r="E927" s="184">
        <v>19.417899999999999</v>
      </c>
      <c r="F927" s="184">
        <v>13.109400000000001</v>
      </c>
      <c r="G927" s="184">
        <v>13.109400000000001</v>
      </c>
      <c r="H927" s="184">
        <v>17.540099999999999</v>
      </c>
      <c r="I927" s="184">
        <v>19.0426</v>
      </c>
      <c r="J927" s="184">
        <v>12.185700000000001</v>
      </c>
      <c r="K927" s="184">
        <v>4.3952999999999998</v>
      </c>
      <c r="L927" s="184">
        <v>1.9736</v>
      </c>
      <c r="M927" s="184">
        <v>3.5691999999999999</v>
      </c>
      <c r="N927" s="184">
        <v>7.0956000000000001</v>
      </c>
      <c r="O927" s="184">
        <v>11.7142</v>
      </c>
      <c r="P927" s="184">
        <v>10.0488</v>
      </c>
      <c r="Q927" s="184">
        <v>10.504200000000001</v>
      </c>
      <c r="R927" s="184">
        <v>12.2532</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44319</v>
      </c>
      <c r="E928" s="184">
        <v>36.090699999999998</v>
      </c>
      <c r="F928" s="184">
        <v>3.6082000000000001</v>
      </c>
      <c r="G928" s="184">
        <v>3.6082000000000001</v>
      </c>
      <c r="H928" s="184">
        <v>13.7906</v>
      </c>
      <c r="I928" s="184">
        <v>17.497299999999999</v>
      </c>
      <c r="J928" s="184">
        <v>12.073399999999999</v>
      </c>
      <c r="K928" s="184">
        <v>3.5324</v>
      </c>
      <c r="L928" s="184">
        <v>1.2791999999999999</v>
      </c>
      <c r="M928" s="184">
        <v>2.2948</v>
      </c>
      <c r="N928" s="184">
        <v>6.2953999999999999</v>
      </c>
      <c r="O928" s="184">
        <v>12.280099999999999</v>
      </c>
      <c r="P928" s="184">
        <v>10.3424</v>
      </c>
      <c r="Q928" s="184">
        <v>10.4742</v>
      </c>
      <c r="R928" s="184">
        <v>11.979699999999999</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44319</v>
      </c>
      <c r="E929" s="184">
        <v>35.762900000000002</v>
      </c>
      <c r="F929" s="184">
        <v>3.5051000000000001</v>
      </c>
      <c r="G929" s="184">
        <v>3.5051000000000001</v>
      </c>
      <c r="H929" s="184">
        <v>13.668200000000001</v>
      </c>
      <c r="I929" s="184">
        <v>17.378</v>
      </c>
      <c r="J929" s="184">
        <v>11.9451</v>
      </c>
      <c r="K929" s="184">
        <v>3.4016999999999999</v>
      </c>
      <c r="L929" s="184">
        <v>1.1489</v>
      </c>
      <c r="M929" s="184">
        <v>2.1627999999999998</v>
      </c>
      <c r="N929" s="184">
        <v>6.1562000000000001</v>
      </c>
      <c r="O929" s="184">
        <v>12.144299999999999</v>
      </c>
      <c r="P929" s="184">
        <v>10.2135</v>
      </c>
      <c r="Q929" s="184">
        <v>6.8754999999999997</v>
      </c>
      <c r="R929" s="184">
        <v>11.8346</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44319</v>
      </c>
      <c r="E930" s="184">
        <v>49.620600000000003</v>
      </c>
      <c r="F930" s="184">
        <v>3.2865000000000002</v>
      </c>
      <c r="G930" s="184">
        <v>3.2865000000000002</v>
      </c>
      <c r="H930" s="184">
        <v>12.6617</v>
      </c>
      <c r="I930" s="184">
        <v>17.023599999999998</v>
      </c>
      <c r="J930" s="184">
        <v>12.3903</v>
      </c>
      <c r="K930" s="184">
        <v>3.4302999999999999</v>
      </c>
      <c r="L930" s="184">
        <v>1.1496999999999999</v>
      </c>
      <c r="M930" s="184">
        <v>2.3994</v>
      </c>
      <c r="N930" s="184">
        <v>5.3545999999999996</v>
      </c>
      <c r="O930" s="184">
        <v>10.3446</v>
      </c>
      <c r="P930" s="184">
        <v>9.5870999999999995</v>
      </c>
      <c r="Q930" s="184">
        <v>8.1822999999999997</v>
      </c>
      <c r="R930" s="184">
        <v>10.5413</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44319</v>
      </c>
      <c r="E931" s="184">
        <v>50.915700000000001</v>
      </c>
      <c r="F931" s="184">
        <v>3.6093000000000002</v>
      </c>
      <c r="G931" s="184">
        <v>3.6093000000000002</v>
      </c>
      <c r="H931" s="184">
        <v>12.976900000000001</v>
      </c>
      <c r="I931" s="184">
        <v>17.34</v>
      </c>
      <c r="J931" s="184">
        <v>12.704700000000001</v>
      </c>
      <c r="K931" s="184">
        <v>3.7422</v>
      </c>
      <c r="L931" s="184">
        <v>1.4609000000000001</v>
      </c>
      <c r="M931" s="184">
        <v>2.7138</v>
      </c>
      <c r="N931" s="184">
        <v>5.6782000000000004</v>
      </c>
      <c r="O931" s="184">
        <v>10.696899999999999</v>
      </c>
      <c r="P931" s="184">
        <v>9.9551999999999996</v>
      </c>
      <c r="Q931" s="184">
        <v>10.15</v>
      </c>
      <c r="R931" s="184">
        <v>10.876799999999999</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13.344512500000002</v>
      </c>
      <c r="G932" s="186">
        <v>13.344512500000002</v>
      </c>
      <c r="H932" s="186">
        <v>15.536712499999998</v>
      </c>
      <c r="I932" s="186">
        <v>18.252087500000002</v>
      </c>
      <c r="J932" s="186">
        <v>13.590262499999998</v>
      </c>
      <c r="K932" s="186">
        <v>4.9016374999999996</v>
      </c>
      <c r="L932" s="186">
        <v>2.0090624999999998</v>
      </c>
      <c r="M932" s="186">
        <v>2.9597250000000002</v>
      </c>
      <c r="N932" s="186">
        <v>6.3110625000000002</v>
      </c>
      <c r="O932" s="186">
        <v>11.1680125</v>
      </c>
      <c r="P932" s="186">
        <v>9.6504375000000007</v>
      </c>
      <c r="Q932" s="186">
        <v>9.350225</v>
      </c>
      <c r="R932" s="186">
        <v>11.4870625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8.2704500000000003</v>
      </c>
      <c r="G933" s="186">
        <v>8.2704500000000003</v>
      </c>
      <c r="H933" s="186">
        <v>15.58305</v>
      </c>
      <c r="I933" s="186">
        <v>18.19135</v>
      </c>
      <c r="J933" s="186">
        <v>12.288</v>
      </c>
      <c r="K933" s="186">
        <v>3.9884000000000004</v>
      </c>
      <c r="L933" s="186">
        <v>1.6366000000000001</v>
      </c>
      <c r="M933" s="186">
        <v>3.0592999999999999</v>
      </c>
      <c r="N933" s="186">
        <v>6.3393499999999996</v>
      </c>
      <c r="O933" s="186">
        <v>11.097849999999999</v>
      </c>
      <c r="P933" s="186">
        <v>9.8918499999999998</v>
      </c>
      <c r="Q933" s="186">
        <v>9.7315500000000004</v>
      </c>
      <c r="R933" s="186">
        <v>11.565750000000001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7"/>
      <c r="B934" s="127"/>
      <c r="C934" s="127"/>
      <c r="D934" s="129"/>
      <c r="E934" s="130"/>
      <c r="F934" s="130"/>
      <c r="G934" s="130"/>
      <c r="H934" s="130"/>
      <c r="I934" s="130"/>
      <c r="J934" s="130"/>
      <c r="K934" s="130"/>
      <c r="L934" s="130"/>
      <c r="M934" s="130"/>
      <c r="N934" s="130"/>
      <c r="O934" s="130"/>
      <c r="P934" s="130"/>
      <c r="Q934" s="130"/>
      <c r="R934" s="130"/>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44319</v>
      </c>
      <c r="E936" s="184">
        <v>4286.7575999999999</v>
      </c>
      <c r="F936" s="184">
        <v>41.398400000000002</v>
      </c>
      <c r="G936" s="184">
        <v>41.398400000000002</v>
      </c>
      <c r="H936" s="184">
        <v>-56.595599999999997</v>
      </c>
      <c r="I936" s="184">
        <v>-43.303899999999999</v>
      </c>
      <c r="J936" s="184">
        <v>49.647599999999997</v>
      </c>
      <c r="K936" s="184">
        <v>-8.3427000000000007</v>
      </c>
      <c r="L936" s="184">
        <v>-17.221299999999999</v>
      </c>
      <c r="M936" s="184">
        <v>-17.351400000000002</v>
      </c>
      <c r="N936" s="184">
        <v>-0.88680000000000003</v>
      </c>
      <c r="O936" s="184">
        <v>13.9002</v>
      </c>
      <c r="P936" s="184">
        <v>7.8533999999999997</v>
      </c>
      <c r="Q936" s="184">
        <v>6.7728999999999999</v>
      </c>
      <c r="R936" s="184">
        <v>21.6936</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44319</v>
      </c>
      <c r="E937" s="184">
        <v>14.5238</v>
      </c>
      <c r="F937" s="184">
        <v>65.016499999999994</v>
      </c>
      <c r="G937" s="184">
        <v>65.016499999999994</v>
      </c>
      <c r="H937" s="184">
        <v>-13.7142</v>
      </c>
      <c r="I937" s="184">
        <v>-56.4621</v>
      </c>
      <c r="J937" s="184">
        <v>46.057699999999997</v>
      </c>
      <c r="K937" s="184">
        <v>-8.6815999999999995</v>
      </c>
      <c r="L937" s="184">
        <v>-16.190899999999999</v>
      </c>
      <c r="M937" s="184">
        <v>-18.588899999999999</v>
      </c>
      <c r="N937" s="184">
        <v>-4.2644000000000002</v>
      </c>
      <c r="O937" s="184">
        <v>13.072800000000001</v>
      </c>
      <c r="P937" s="184">
        <v>7.8376999999999999</v>
      </c>
      <c r="Q937" s="184">
        <v>4.1741999999999999</v>
      </c>
      <c r="R937" s="184">
        <v>19.957999999999998</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44319</v>
      </c>
      <c r="E938" s="184">
        <v>14.8706</v>
      </c>
      <c r="F938" s="184">
        <v>65.476799999999997</v>
      </c>
      <c r="G938" s="184">
        <v>65.476799999999997</v>
      </c>
      <c r="H938" s="184">
        <v>-13.255599999999999</v>
      </c>
      <c r="I938" s="184">
        <v>-56.012799999999999</v>
      </c>
      <c r="J938" s="184">
        <v>46.534500000000001</v>
      </c>
      <c r="K938" s="184">
        <v>-8.2318999999999996</v>
      </c>
      <c r="L938" s="184">
        <v>-15.7681</v>
      </c>
      <c r="M938" s="184">
        <v>-18.2332</v>
      </c>
      <c r="N938" s="184">
        <v>-3.9119999999999999</v>
      </c>
      <c r="O938" s="184">
        <v>13.452199999999999</v>
      </c>
      <c r="P938" s="184">
        <v>8.1690000000000005</v>
      </c>
      <c r="Q938" s="184">
        <v>4.1070000000000002</v>
      </c>
      <c r="R938" s="184">
        <v>20.404599999999999</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44319</v>
      </c>
      <c r="E939" s="184">
        <v>40.653300000000002</v>
      </c>
      <c r="F939" s="184">
        <v>22.397300000000001</v>
      </c>
      <c r="G939" s="184">
        <v>22.397300000000001</v>
      </c>
      <c r="H939" s="184">
        <v>-56.421100000000003</v>
      </c>
      <c r="I939" s="184">
        <v>-43.146099999999997</v>
      </c>
      <c r="J939" s="184">
        <v>49.049199999999999</v>
      </c>
      <c r="K939" s="184">
        <v>-8.19</v>
      </c>
      <c r="L939" s="184">
        <v>-17.0198</v>
      </c>
      <c r="M939" s="184">
        <v>-17.060099999999998</v>
      </c>
      <c r="N939" s="184">
        <v>-0.57110000000000005</v>
      </c>
      <c r="O939" s="184">
        <v>13.938800000000001</v>
      </c>
      <c r="P939" s="184">
        <v>7.2839999999999998</v>
      </c>
      <c r="Q939" s="184">
        <v>6.8635000000000002</v>
      </c>
      <c r="R939" s="184">
        <v>21.591799999999999</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44319</v>
      </c>
      <c r="E940" s="184">
        <v>15.584899999999999</v>
      </c>
      <c r="F940" s="184">
        <v>34.760800000000003</v>
      </c>
      <c r="G940" s="184">
        <v>34.760800000000003</v>
      </c>
      <c r="H940" s="184">
        <v>-49.970100000000002</v>
      </c>
      <c r="I940" s="184">
        <v>-49.769399999999997</v>
      </c>
      <c r="J940" s="184">
        <v>43.324399999999997</v>
      </c>
      <c r="K940" s="184">
        <v>-9.1738999999999997</v>
      </c>
      <c r="L940" s="184">
        <v>-16.204799999999999</v>
      </c>
      <c r="M940" s="184">
        <v>-16.774699999999999</v>
      </c>
      <c r="N940" s="184">
        <v>-3.9634999999999998</v>
      </c>
      <c r="O940" s="184">
        <v>14.572900000000001</v>
      </c>
      <c r="P940" s="184">
        <v>7.9722999999999997</v>
      </c>
      <c r="Q940" s="184">
        <v>3.7757000000000001</v>
      </c>
      <c r="R940" s="184">
        <v>21.504200000000001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44319</v>
      </c>
      <c r="E941" s="184">
        <v>14.482200000000001</v>
      </c>
      <c r="F941" s="184">
        <v>34.2044</v>
      </c>
      <c r="G941" s="184">
        <v>34.2044</v>
      </c>
      <c r="H941" s="184">
        <v>-50.418500000000002</v>
      </c>
      <c r="I941" s="184">
        <v>-50.212699999999998</v>
      </c>
      <c r="J941" s="184">
        <v>44.747599999999998</v>
      </c>
      <c r="K941" s="184">
        <v>-8.8171999999999997</v>
      </c>
      <c r="L941" s="184">
        <v>-16.273700000000002</v>
      </c>
      <c r="M941" s="184">
        <v>-16.9651</v>
      </c>
      <c r="N941" s="184">
        <v>-4.2247000000000003</v>
      </c>
      <c r="O941" s="184">
        <v>14.2171</v>
      </c>
      <c r="P941" s="184">
        <v>7.4046000000000003</v>
      </c>
      <c r="Q941" s="184">
        <v>3.9571999999999998</v>
      </c>
      <c r="R941" s="184">
        <v>21.1799</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44316</v>
      </c>
      <c r="E942" s="184">
        <v>19.197299999999998</v>
      </c>
      <c r="F942" s="184">
        <v>-92.170299999999997</v>
      </c>
      <c r="G942" s="184">
        <v>-527.99699999999996</v>
      </c>
      <c r="H942" s="184">
        <v>-303.07940000000002</v>
      </c>
      <c r="I942" s="184">
        <v>-109.6825</v>
      </c>
      <c r="J942" s="184">
        <v>112.6408</v>
      </c>
      <c r="K942" s="184">
        <v>-0.2923</v>
      </c>
      <c r="L942" s="184">
        <v>-9.7935999999999996</v>
      </c>
      <c r="M942" s="184">
        <v>-23.0471</v>
      </c>
      <c r="N942" s="184">
        <v>5.4797000000000002</v>
      </c>
      <c r="O942" s="184">
        <v>17.597799999999999</v>
      </c>
      <c r="P942" s="184">
        <v>6.9069000000000003</v>
      </c>
      <c r="Q942" s="184">
        <v>0.91369999999999996</v>
      </c>
      <c r="R942" s="184">
        <v>31.164200000000001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44316</v>
      </c>
      <c r="E943" s="184">
        <v>18.458300000000001</v>
      </c>
      <c r="F943" s="184">
        <v>-92.899900000000002</v>
      </c>
      <c r="G943" s="184">
        <v>-528.61540000000002</v>
      </c>
      <c r="H943" s="184">
        <v>-303.65699999999998</v>
      </c>
      <c r="I943" s="184">
        <v>-110.28579999999999</v>
      </c>
      <c r="J943" s="184">
        <v>111.9462</v>
      </c>
      <c r="K943" s="184">
        <v>-0.97109999999999996</v>
      </c>
      <c r="L943" s="184">
        <v>-10.428100000000001</v>
      </c>
      <c r="M943" s="184">
        <v>-23.572299999999998</v>
      </c>
      <c r="N943" s="184">
        <v>4.8319999999999999</v>
      </c>
      <c r="O943" s="184">
        <v>16.977699999999999</v>
      </c>
      <c r="P943" s="184">
        <v>6.3559999999999999</v>
      </c>
      <c r="Q943" s="184">
        <v>4.5975999999999999</v>
      </c>
      <c r="R943" s="184">
        <v>30.4605</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44319</v>
      </c>
      <c r="E944" s="184">
        <v>41.781199999999998</v>
      </c>
      <c r="F944" s="184">
        <v>41.168900000000001</v>
      </c>
      <c r="G944" s="184">
        <v>41.168900000000001</v>
      </c>
      <c r="H944" s="184">
        <v>-56.611800000000002</v>
      </c>
      <c r="I944" s="184">
        <v>-43.328299999999999</v>
      </c>
      <c r="J944" s="184">
        <v>49.447200000000002</v>
      </c>
      <c r="K944" s="184">
        <v>-8.3983000000000008</v>
      </c>
      <c r="L944" s="184">
        <v>-17.263300000000001</v>
      </c>
      <c r="M944" s="184">
        <v>-17.395700000000001</v>
      </c>
      <c r="N944" s="184">
        <v>-0.75060000000000004</v>
      </c>
      <c r="O944" s="184">
        <v>13.555</v>
      </c>
      <c r="P944" s="184">
        <v>7.87</v>
      </c>
      <c r="Q944" s="184">
        <v>8.1631</v>
      </c>
      <c r="R944" s="184">
        <v>21.189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44319</v>
      </c>
      <c r="E945" s="184">
        <v>14.858599999999999</v>
      </c>
      <c r="F945" s="184">
        <v>16.809200000000001</v>
      </c>
      <c r="G945" s="184">
        <v>16.809200000000001</v>
      </c>
      <c r="H945" s="184">
        <v>-73.315899999999999</v>
      </c>
      <c r="I945" s="184">
        <v>-53.686100000000003</v>
      </c>
      <c r="J945" s="184">
        <v>45.701000000000001</v>
      </c>
      <c r="K945" s="184">
        <v>-11.017799999999999</v>
      </c>
      <c r="L945" s="184">
        <v>-18.394600000000001</v>
      </c>
      <c r="M945" s="184">
        <v>-18.651700000000002</v>
      </c>
      <c r="N945" s="184">
        <v>-3.9352999999999998</v>
      </c>
      <c r="O945" s="184">
        <v>13.202500000000001</v>
      </c>
      <c r="P945" s="184">
        <v>7.7957000000000001</v>
      </c>
      <c r="Q945" s="184">
        <v>4.2521000000000004</v>
      </c>
      <c r="R945" s="184">
        <v>20.715800000000002</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44319</v>
      </c>
      <c r="E946" s="184">
        <v>15.34</v>
      </c>
      <c r="F946" s="184">
        <v>17.235399999999998</v>
      </c>
      <c r="G946" s="184">
        <v>17.235399999999998</v>
      </c>
      <c r="H946" s="184">
        <v>-72.963899999999995</v>
      </c>
      <c r="I946" s="184">
        <v>-53.454300000000003</v>
      </c>
      <c r="J946" s="184">
        <v>45.906500000000001</v>
      </c>
      <c r="K946" s="184">
        <v>-10.7165</v>
      </c>
      <c r="L946" s="184">
        <v>-18.061599999999999</v>
      </c>
      <c r="M946" s="184">
        <v>-18.299299999999999</v>
      </c>
      <c r="N946" s="184">
        <v>-3.5565000000000002</v>
      </c>
      <c r="O946" s="184">
        <v>13.660299999999999</v>
      </c>
      <c r="P946" s="184">
        <v>8.2510999999999992</v>
      </c>
      <c r="Q946" s="184">
        <v>4.0556000000000001</v>
      </c>
      <c r="R946" s="184">
        <v>21.184200000000001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44319</v>
      </c>
      <c r="E947" s="184">
        <v>41.686700000000002</v>
      </c>
      <c r="F947" s="184">
        <v>22.192599999999999</v>
      </c>
      <c r="G947" s="184">
        <v>22.192599999999999</v>
      </c>
      <c r="H947" s="184">
        <v>-56.701999999999998</v>
      </c>
      <c r="I947" s="184">
        <v>-43.406799999999997</v>
      </c>
      <c r="J947" s="184">
        <v>66.416600000000003</v>
      </c>
      <c r="K947" s="184">
        <v>-8.4642999999999997</v>
      </c>
      <c r="L947" s="184">
        <v>-17.261399999999998</v>
      </c>
      <c r="M947" s="184">
        <v>-17.4087</v>
      </c>
      <c r="N947" s="184">
        <v>-0.89990000000000003</v>
      </c>
      <c r="O947" s="184">
        <v>13.5829</v>
      </c>
      <c r="P947" s="184">
        <v>7.5134999999999996</v>
      </c>
      <c r="Q947" s="184">
        <v>7.6608000000000001</v>
      </c>
      <c r="R947" s="184">
        <v>21.171299999999999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44319</v>
      </c>
      <c r="E948" s="184">
        <v>15.3888</v>
      </c>
      <c r="F948" s="184">
        <v>28.687899999999999</v>
      </c>
      <c r="G948" s="184">
        <v>28.687899999999999</v>
      </c>
      <c r="H948" s="184">
        <v>-56.044499999999999</v>
      </c>
      <c r="I948" s="184">
        <v>-49.6417</v>
      </c>
      <c r="J948" s="184">
        <v>63.362000000000002</v>
      </c>
      <c r="K948" s="184">
        <v>-9.5094999999999992</v>
      </c>
      <c r="L948" s="184">
        <v>-17.243300000000001</v>
      </c>
      <c r="M948" s="184">
        <v>-18.268000000000001</v>
      </c>
      <c r="N948" s="184">
        <v>-3.7589999999999999</v>
      </c>
      <c r="O948" s="184">
        <v>13.382199999999999</v>
      </c>
      <c r="P948" s="184">
        <v>7.7079000000000004</v>
      </c>
      <c r="Q948" s="184">
        <v>4.6086</v>
      </c>
      <c r="R948" s="184">
        <v>20.113600000000002</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44319</v>
      </c>
      <c r="E949" s="184">
        <v>15.742000000000001</v>
      </c>
      <c r="F949" s="184">
        <v>29.129799999999999</v>
      </c>
      <c r="G949" s="184">
        <v>29.129799999999999</v>
      </c>
      <c r="H949" s="184">
        <v>-55.610900000000001</v>
      </c>
      <c r="I949" s="184">
        <v>-49.218400000000003</v>
      </c>
      <c r="J949" s="184">
        <v>63.791200000000003</v>
      </c>
      <c r="K949" s="184">
        <v>-9.0893999999999995</v>
      </c>
      <c r="L949" s="184">
        <v>-16.850100000000001</v>
      </c>
      <c r="M949" s="184">
        <v>-17.891400000000001</v>
      </c>
      <c r="N949" s="184">
        <v>-3.4342000000000001</v>
      </c>
      <c r="O949" s="184">
        <v>13.7491</v>
      </c>
      <c r="P949" s="184">
        <v>8.0001999999999995</v>
      </c>
      <c r="Q949" s="184">
        <v>4.0492999999999997</v>
      </c>
      <c r="R949" s="184">
        <v>20.482600000000001</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44319</v>
      </c>
      <c r="E950" s="184">
        <v>4325.3460999999998</v>
      </c>
      <c r="F950" s="184">
        <v>41.994199999999999</v>
      </c>
      <c r="G950" s="184">
        <v>41.994199999999999</v>
      </c>
      <c r="H950" s="184">
        <v>-57.056899999999999</v>
      </c>
      <c r="I950" s="184">
        <v>-43.5884</v>
      </c>
      <c r="J950" s="184">
        <v>66.052700000000002</v>
      </c>
      <c r="K950" s="184">
        <v>-8.1419999999999995</v>
      </c>
      <c r="L950" s="184">
        <v>-17.162099999999999</v>
      </c>
      <c r="M950" s="184">
        <v>-17.308499999999999</v>
      </c>
      <c r="N950" s="184">
        <v>-1.0450999999999999</v>
      </c>
      <c r="O950" s="184">
        <v>13.8352</v>
      </c>
      <c r="P950" s="184">
        <v>8.032</v>
      </c>
      <c r="Q950" s="184">
        <v>4.2977999999999996</v>
      </c>
      <c r="R950" s="184">
        <v>21.163599999999999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44319</v>
      </c>
      <c r="E951" s="184">
        <v>13.0052</v>
      </c>
      <c r="F951" s="184">
        <v>-5.0496999999999996</v>
      </c>
      <c r="G951" s="184">
        <v>-5.0496999999999996</v>
      </c>
      <c r="H951" s="184">
        <v>55.308599999999998</v>
      </c>
      <c r="I951" s="184">
        <v>9.6582000000000008</v>
      </c>
      <c r="J951" s="184">
        <v>68.13</v>
      </c>
      <c r="K951" s="184">
        <v>-3.9908999999999999</v>
      </c>
      <c r="L951" s="184">
        <v>-12.163600000000001</v>
      </c>
      <c r="M951" s="184">
        <v>-24.445499999999999</v>
      </c>
      <c r="N951" s="184">
        <v>-0.51139999999999997</v>
      </c>
      <c r="O951" s="184">
        <v>13.1408</v>
      </c>
      <c r="P951" s="184">
        <v>6.7587000000000002</v>
      </c>
      <c r="Q951" s="184">
        <v>3.0579999999999998</v>
      </c>
      <c r="R951" s="184">
        <v>20.888500000000001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44319</v>
      </c>
      <c r="E952" s="184">
        <v>13.473100000000001</v>
      </c>
      <c r="F952" s="184">
        <v>-4.694</v>
      </c>
      <c r="G952" s="184">
        <v>-4.694</v>
      </c>
      <c r="H952" s="184">
        <v>55.699599999999997</v>
      </c>
      <c r="I952" s="184">
        <v>10.081899999999999</v>
      </c>
      <c r="J952" s="184">
        <v>68.569699999999997</v>
      </c>
      <c r="K952" s="184">
        <v>-3.6383999999999999</v>
      </c>
      <c r="L952" s="184">
        <v>-11.817500000000001</v>
      </c>
      <c r="M952" s="184">
        <v>-24.1585</v>
      </c>
      <c r="N952" s="184">
        <v>-0.1265</v>
      </c>
      <c r="O952" s="184">
        <v>13.660399999999999</v>
      </c>
      <c r="P952" s="184">
        <v>7.2854000000000001</v>
      </c>
      <c r="Q952" s="184">
        <v>3.6425000000000001</v>
      </c>
      <c r="R952" s="184">
        <v>21.384799999999998</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44319</v>
      </c>
      <c r="E953" s="184">
        <v>4229.9238999999998</v>
      </c>
      <c r="F953" s="184">
        <v>22.609400000000001</v>
      </c>
      <c r="G953" s="184">
        <v>22.609400000000001</v>
      </c>
      <c r="H953" s="184">
        <v>-56.867100000000001</v>
      </c>
      <c r="I953" s="184">
        <v>-43.464500000000001</v>
      </c>
      <c r="J953" s="184">
        <v>50.027999999999999</v>
      </c>
      <c r="K953" s="184">
        <v>-8.2426999999999992</v>
      </c>
      <c r="L953" s="184">
        <v>-17.185500000000001</v>
      </c>
      <c r="M953" s="184">
        <v>-17.347000000000001</v>
      </c>
      <c r="N953" s="184">
        <v>-0.6492</v>
      </c>
      <c r="O953" s="184">
        <v>13.946999999999999</v>
      </c>
      <c r="P953" s="184">
        <v>7.8807999999999998</v>
      </c>
      <c r="Q953" s="184">
        <v>8.6151999999999997</v>
      </c>
      <c r="R953" s="184">
        <v>21.7301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44319</v>
      </c>
      <c r="E954" s="184">
        <v>14.1309</v>
      </c>
      <c r="F954" s="184">
        <v>56.223399999999998</v>
      </c>
      <c r="G954" s="184">
        <v>56.223399999999998</v>
      </c>
      <c r="H954" s="184">
        <v>-54.587800000000001</v>
      </c>
      <c r="I954" s="184">
        <v>-42.362499999999997</v>
      </c>
      <c r="J954" s="184">
        <v>44.656999999999996</v>
      </c>
      <c r="K954" s="184">
        <v>-8.5228999999999999</v>
      </c>
      <c r="L954" s="184">
        <v>-17.055900000000001</v>
      </c>
      <c r="M954" s="184">
        <v>-22.8736</v>
      </c>
      <c r="N954" s="184">
        <v>-3.1368</v>
      </c>
      <c r="O954" s="184">
        <v>13.166700000000001</v>
      </c>
      <c r="P954" s="184">
        <v>7.7283999999999997</v>
      </c>
      <c r="Q954" s="184">
        <v>3.7403</v>
      </c>
      <c r="R954" s="184">
        <v>21.2636</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44319</v>
      </c>
      <c r="E955" s="184">
        <v>14.4849</v>
      </c>
      <c r="F955" s="184">
        <v>56.6233</v>
      </c>
      <c r="G955" s="184">
        <v>56.6233</v>
      </c>
      <c r="H955" s="184">
        <v>-54.184100000000001</v>
      </c>
      <c r="I955" s="184">
        <v>-41.988399999999999</v>
      </c>
      <c r="J955" s="184">
        <v>45.053600000000003</v>
      </c>
      <c r="K955" s="184">
        <v>-8.1502999999999997</v>
      </c>
      <c r="L955" s="184">
        <v>-16.7087</v>
      </c>
      <c r="M955" s="184">
        <v>-22.562799999999999</v>
      </c>
      <c r="N955" s="184">
        <v>-2.7618999999999998</v>
      </c>
      <c r="O955" s="184">
        <v>13.5938</v>
      </c>
      <c r="P955" s="184">
        <v>8.0792000000000002</v>
      </c>
      <c r="Q955" s="184">
        <v>3.9224000000000001</v>
      </c>
      <c r="R955" s="184">
        <v>21.7562</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44319</v>
      </c>
      <c r="E956" s="184">
        <v>407.60230000000001</v>
      </c>
      <c r="F956" s="184">
        <v>22.323399999999999</v>
      </c>
      <c r="G956" s="184">
        <v>22.323399999999999</v>
      </c>
      <c r="H956" s="184">
        <v>-56.56</v>
      </c>
      <c r="I956" s="184">
        <v>-43.259300000000003</v>
      </c>
      <c r="J956" s="184">
        <v>66.433700000000002</v>
      </c>
      <c r="K956" s="184">
        <v>-8.3350000000000009</v>
      </c>
      <c r="L956" s="184">
        <v>-17.214099999999998</v>
      </c>
      <c r="M956" s="184">
        <v>-17.3611</v>
      </c>
      <c r="N956" s="184">
        <v>-0.71719999999999995</v>
      </c>
      <c r="O956" s="184">
        <v>13.8238</v>
      </c>
      <c r="P956" s="184">
        <v>7.7729999999999997</v>
      </c>
      <c r="Q956" s="184">
        <v>11.768599999999999</v>
      </c>
      <c r="R956" s="184">
        <v>21.550699999999999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44319</v>
      </c>
      <c r="E957" s="184">
        <v>19.364100000000001</v>
      </c>
      <c r="F957" s="184">
        <v>66.903999999999996</v>
      </c>
      <c r="G957" s="184">
        <v>66.903999999999996</v>
      </c>
      <c r="H957" s="184">
        <v>-52.697800000000001</v>
      </c>
      <c r="I957" s="184">
        <v>-38.494999999999997</v>
      </c>
      <c r="J957" s="184">
        <v>64.027000000000001</v>
      </c>
      <c r="K957" s="184">
        <v>-9.6940000000000008</v>
      </c>
      <c r="L957" s="184">
        <v>-17.063700000000001</v>
      </c>
      <c r="M957" s="184">
        <v>-17.299399999999999</v>
      </c>
      <c r="N957" s="184">
        <v>-2.5642</v>
      </c>
      <c r="O957" s="184">
        <v>14.2074</v>
      </c>
      <c r="P957" s="184">
        <v>8.2326999999999995</v>
      </c>
      <c r="Q957" s="184">
        <v>6.7512999999999996</v>
      </c>
      <c r="R957" s="184">
        <v>20.6493</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44319</v>
      </c>
      <c r="E958" s="184">
        <v>20.096800000000002</v>
      </c>
      <c r="F958" s="184">
        <v>67.328100000000006</v>
      </c>
      <c r="G958" s="184">
        <v>67.328100000000006</v>
      </c>
      <c r="H958" s="184">
        <v>-52.295900000000003</v>
      </c>
      <c r="I958" s="184">
        <v>-38.119599999999998</v>
      </c>
      <c r="J958" s="184">
        <v>64.458699999999993</v>
      </c>
      <c r="K958" s="184">
        <v>-9.2881999999999998</v>
      </c>
      <c r="L958" s="184">
        <v>-16.694400000000002</v>
      </c>
      <c r="M958" s="184">
        <v>-16.948499999999999</v>
      </c>
      <c r="N958" s="184">
        <v>-2.1783999999999999</v>
      </c>
      <c r="O958" s="184">
        <v>14.682</v>
      </c>
      <c r="P958" s="184">
        <v>8.7144999999999992</v>
      </c>
      <c r="Q958" s="184">
        <v>4.1769999999999996</v>
      </c>
      <c r="R958" s="184">
        <v>21.148299999999999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44319</v>
      </c>
      <c r="E959" s="184">
        <v>40.872900000000001</v>
      </c>
      <c r="F959" s="184">
        <v>22.216999999999999</v>
      </c>
      <c r="G959" s="184">
        <v>22.216999999999999</v>
      </c>
      <c r="H959" s="184">
        <v>-82.885000000000005</v>
      </c>
      <c r="I959" s="184">
        <v>-36.236699999999999</v>
      </c>
      <c r="J959" s="184">
        <v>51.334899999999998</v>
      </c>
      <c r="K959" s="184">
        <v>-8.8801000000000005</v>
      </c>
      <c r="L959" s="184">
        <v>-17.445499999999999</v>
      </c>
      <c r="M959" s="184">
        <v>-17.575900000000001</v>
      </c>
      <c r="N959" s="184">
        <v>-0.64159999999999995</v>
      </c>
      <c r="O959" s="184">
        <v>13.7554</v>
      </c>
      <c r="P959" s="184">
        <v>7.7877999999999998</v>
      </c>
      <c r="Q959" s="184">
        <v>10.885999999999999</v>
      </c>
      <c r="R959" s="184">
        <v>21.328600000000002</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44319</v>
      </c>
      <c r="E960" s="184">
        <v>19.0825</v>
      </c>
      <c r="F960" s="184">
        <v>29.655899999999999</v>
      </c>
      <c r="G960" s="184">
        <v>29.655899999999999</v>
      </c>
      <c r="H960" s="184">
        <v>-68.573499999999996</v>
      </c>
      <c r="I960" s="184">
        <v>-53.0428</v>
      </c>
      <c r="J960" s="184">
        <v>45.880899999999997</v>
      </c>
      <c r="K960" s="184">
        <v>-10.210000000000001</v>
      </c>
      <c r="L960" s="184">
        <v>-18.8094</v>
      </c>
      <c r="M960" s="184">
        <v>-18.9251</v>
      </c>
      <c r="N960" s="184">
        <v>-4.6947000000000001</v>
      </c>
      <c r="O960" s="184">
        <v>13.2476</v>
      </c>
      <c r="P960" s="184">
        <v>7.7076000000000002</v>
      </c>
      <c r="Q960" s="184">
        <v>6.5637999999999996</v>
      </c>
      <c r="R960" s="184">
        <v>20.625599999999999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44319</v>
      </c>
      <c r="E961" s="184">
        <v>19.752099999999999</v>
      </c>
      <c r="F961" s="184">
        <v>29.886099999999999</v>
      </c>
      <c r="G961" s="184">
        <v>29.886099999999999</v>
      </c>
      <c r="H961" s="184">
        <v>-68.310400000000001</v>
      </c>
      <c r="I961" s="184">
        <v>-52.750700000000002</v>
      </c>
      <c r="J961" s="184">
        <v>46.193899999999999</v>
      </c>
      <c r="K961" s="184">
        <v>-9.8919999999999995</v>
      </c>
      <c r="L961" s="184">
        <v>-18.519500000000001</v>
      </c>
      <c r="M961" s="184">
        <v>-18.646000000000001</v>
      </c>
      <c r="N961" s="184">
        <v>-4.3884999999999996</v>
      </c>
      <c r="O961" s="184">
        <v>13.6633</v>
      </c>
      <c r="P961" s="184">
        <v>8.1751000000000005</v>
      </c>
      <c r="Q961" s="184">
        <v>3.8687</v>
      </c>
      <c r="R961" s="184">
        <v>21.0032</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44319</v>
      </c>
      <c r="E962" s="184">
        <v>2033.4273000000001</v>
      </c>
      <c r="F962" s="184">
        <v>71.599000000000004</v>
      </c>
      <c r="G962" s="184">
        <v>71.599000000000004</v>
      </c>
      <c r="H962" s="184">
        <v>-36.444499999999998</v>
      </c>
      <c r="I962" s="184">
        <v>-33.525300000000001</v>
      </c>
      <c r="J962" s="184">
        <v>54.522500000000001</v>
      </c>
      <c r="K962" s="184">
        <v>-6.9237000000000002</v>
      </c>
      <c r="L962" s="184">
        <v>-16.737200000000001</v>
      </c>
      <c r="M962" s="184">
        <v>-17.209499999999998</v>
      </c>
      <c r="N962" s="184">
        <v>-0.58399999999999996</v>
      </c>
      <c r="O962" s="184">
        <v>13.772600000000001</v>
      </c>
      <c r="P962" s="184">
        <v>7.7614999999999998</v>
      </c>
      <c r="Q962" s="184">
        <v>9.7847000000000008</v>
      </c>
      <c r="R962" s="184">
        <v>21.4816</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44319</v>
      </c>
      <c r="E963" s="184">
        <v>18.7956</v>
      </c>
      <c r="F963" s="184">
        <v>35.771900000000002</v>
      </c>
      <c r="G963" s="184">
        <v>35.771900000000002</v>
      </c>
      <c r="H963" s="184">
        <v>-61.003900000000002</v>
      </c>
      <c r="I963" s="184">
        <v>-51.7986</v>
      </c>
      <c r="J963" s="184">
        <v>47.425699999999999</v>
      </c>
      <c r="K963" s="184">
        <v>-8.5439000000000007</v>
      </c>
      <c r="L963" s="184">
        <v>-17.8537</v>
      </c>
      <c r="M963" s="184">
        <v>-18.576000000000001</v>
      </c>
      <c r="N963" s="184">
        <v>-3.0722</v>
      </c>
      <c r="O963" s="184">
        <v>13.5572</v>
      </c>
      <c r="P963" s="184">
        <v>8.0548999999999999</v>
      </c>
      <c r="Q963" s="184">
        <v>6.5377999999999998</v>
      </c>
      <c r="R963" s="184">
        <v>20.743500000000001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44319</v>
      </c>
      <c r="E964" s="184">
        <v>18.7087</v>
      </c>
      <c r="F964" s="184">
        <v>35.611499999999999</v>
      </c>
      <c r="G964" s="184">
        <v>35.611499999999999</v>
      </c>
      <c r="H964" s="184">
        <v>-61.1751</v>
      </c>
      <c r="I964" s="184">
        <v>-51.954099999999997</v>
      </c>
      <c r="J964" s="184">
        <v>47.264899999999997</v>
      </c>
      <c r="K964" s="184">
        <v>-8.6877999999999993</v>
      </c>
      <c r="L964" s="184">
        <v>-17.900600000000001</v>
      </c>
      <c r="M964" s="184">
        <v>-18.645</v>
      </c>
      <c r="N964" s="184">
        <v>-3.1547000000000001</v>
      </c>
      <c r="O964" s="184">
        <v>13.432499999999999</v>
      </c>
      <c r="P964" s="184">
        <v>7.9352</v>
      </c>
      <c r="Q964" s="184">
        <v>6.4255000000000004</v>
      </c>
      <c r="R964" s="184">
        <v>20.616399999999999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44319</v>
      </c>
      <c r="E965" s="184">
        <v>14.9716</v>
      </c>
      <c r="F965" s="184">
        <v>38.478400000000001</v>
      </c>
      <c r="G965" s="184">
        <v>38.478400000000001</v>
      </c>
      <c r="H965" s="184">
        <v>-60.448700000000002</v>
      </c>
      <c r="I965" s="184">
        <v>-47.897399999999998</v>
      </c>
      <c r="J965" s="184">
        <v>65.961299999999994</v>
      </c>
      <c r="K965" s="184">
        <v>-9.5984999999999996</v>
      </c>
      <c r="L965" s="184">
        <v>-17.377300000000002</v>
      </c>
      <c r="M965" s="184">
        <v>-18.327999999999999</v>
      </c>
      <c r="N965" s="184">
        <v>-3.0007999999999999</v>
      </c>
      <c r="O965" s="184">
        <v>14.046200000000001</v>
      </c>
      <c r="P965" s="184">
        <v>8.1800999999999995</v>
      </c>
      <c r="Q965" s="184">
        <v>4.0423</v>
      </c>
      <c r="R965" s="184">
        <v>21.274999999999999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44319</v>
      </c>
      <c r="E966" s="184">
        <v>14.4726</v>
      </c>
      <c r="F966" s="184">
        <v>38.1173</v>
      </c>
      <c r="G966" s="184">
        <v>38.1173</v>
      </c>
      <c r="H966" s="184">
        <v>-60.854399999999998</v>
      </c>
      <c r="I966" s="184">
        <v>-48.3033</v>
      </c>
      <c r="J966" s="184">
        <v>65.513800000000003</v>
      </c>
      <c r="K966" s="184">
        <v>-9.8620000000000001</v>
      </c>
      <c r="L966" s="184">
        <v>-17.6615</v>
      </c>
      <c r="M966" s="184">
        <v>-18.622199999999999</v>
      </c>
      <c r="N966" s="184">
        <v>-3.3473999999999999</v>
      </c>
      <c r="O966" s="184">
        <v>13.591900000000001</v>
      </c>
      <c r="P966" s="184">
        <v>7.7408999999999999</v>
      </c>
      <c r="Q966" s="184">
        <v>3.9064999999999999</v>
      </c>
      <c r="R966" s="184">
        <v>20.799399999999999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44319</v>
      </c>
      <c r="E967" s="184">
        <v>4182.8900999999996</v>
      </c>
      <c r="F967" s="184">
        <v>41.388500000000001</v>
      </c>
      <c r="G967" s="184">
        <v>41.388500000000001</v>
      </c>
      <c r="H967" s="184">
        <v>-56.705500000000001</v>
      </c>
      <c r="I967" s="184">
        <v>-43.370800000000003</v>
      </c>
      <c r="J967" s="184">
        <v>49.6693</v>
      </c>
      <c r="K967" s="184">
        <v>-8.3409999999999993</v>
      </c>
      <c r="L967" s="184">
        <v>-17.2471</v>
      </c>
      <c r="M967" s="184">
        <v>-17.386800000000001</v>
      </c>
      <c r="N967" s="184">
        <v>-0.70850000000000002</v>
      </c>
      <c r="O967" s="184">
        <v>13.811299999999999</v>
      </c>
      <c r="P967" s="184">
        <v>7.7417999999999996</v>
      </c>
      <c r="Q967" s="184">
        <v>9.1745999999999999</v>
      </c>
      <c r="R967" s="184">
        <v>21.5992</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44319</v>
      </c>
      <c r="E968" s="184">
        <v>40.874499999999998</v>
      </c>
      <c r="F968" s="184">
        <v>41.575699999999998</v>
      </c>
      <c r="G968" s="184">
        <v>41.575699999999998</v>
      </c>
      <c r="H968" s="184">
        <v>-58.340200000000003</v>
      </c>
      <c r="I968" s="184">
        <v>-44.735300000000002</v>
      </c>
      <c r="J968" s="184">
        <v>50.03</v>
      </c>
      <c r="K968" s="184">
        <v>-9.0505999999999993</v>
      </c>
      <c r="L968" s="184">
        <v>-18.0427</v>
      </c>
      <c r="M968" s="184">
        <v>-18.141100000000002</v>
      </c>
      <c r="N968" s="184">
        <v>-1.3463000000000001</v>
      </c>
      <c r="O968" s="184">
        <v>13.5562</v>
      </c>
      <c r="P968" s="184">
        <v>7.7576000000000001</v>
      </c>
      <c r="Q968" s="184">
        <v>10.966699999999999</v>
      </c>
      <c r="R968" s="184">
        <v>21.0336</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28.544581818181815</v>
      </c>
      <c r="G969" s="186">
        <v>2.1342121212121246</v>
      </c>
      <c r="H969" s="186">
        <v>-63.828578787878776</v>
      </c>
      <c r="I969" s="186">
        <v>-46.871621212121205</v>
      </c>
      <c r="J969" s="186">
        <v>57.56909393939393</v>
      </c>
      <c r="K969" s="186">
        <v>-8.1178939393939373</v>
      </c>
      <c r="L969" s="186">
        <v>-16.504078787878786</v>
      </c>
      <c r="M969" s="186">
        <v>-18.844487878787881</v>
      </c>
      <c r="N969" s="186">
        <v>-1.8932030303030301</v>
      </c>
      <c r="O969" s="186">
        <v>13.919781818181821</v>
      </c>
      <c r="P969" s="186">
        <v>7.7651363636363637</v>
      </c>
      <c r="Q969" s="186">
        <v>5.7600303030303017</v>
      </c>
      <c r="R969" s="186">
        <v>21.662257575757568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34.760800000000003</v>
      </c>
      <c r="G970" s="186">
        <v>34.760800000000003</v>
      </c>
      <c r="H970" s="186">
        <v>-56.611800000000002</v>
      </c>
      <c r="I970" s="186">
        <v>-44.735300000000002</v>
      </c>
      <c r="J970" s="186">
        <v>50.027999999999999</v>
      </c>
      <c r="K970" s="186">
        <v>-8.5439000000000007</v>
      </c>
      <c r="L970" s="186">
        <v>-17.185500000000001</v>
      </c>
      <c r="M970" s="186">
        <v>-18.2332</v>
      </c>
      <c r="N970" s="186">
        <v>-2.5642</v>
      </c>
      <c r="O970" s="186">
        <v>13.6633</v>
      </c>
      <c r="P970" s="186">
        <v>7.7957000000000001</v>
      </c>
      <c r="Q970" s="186">
        <v>4.2977999999999996</v>
      </c>
      <c r="R970" s="186">
        <v>21.1799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7"/>
      <c r="B971" s="127"/>
      <c r="C971" s="127"/>
      <c r="D971" s="129"/>
      <c r="E971" s="130"/>
      <c r="F971" s="130"/>
      <c r="G971" s="130"/>
      <c r="H971" s="130"/>
      <c r="I971" s="130"/>
      <c r="J971" s="130"/>
      <c r="K971" s="130"/>
      <c r="L971" s="130"/>
      <c r="M971" s="130"/>
      <c r="N971" s="130"/>
      <c r="O971" s="130"/>
      <c r="P971" s="130"/>
      <c r="Q971" s="130"/>
      <c r="R971" s="130"/>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44319</v>
      </c>
      <c r="E973" s="184">
        <v>666.45099009896796</v>
      </c>
      <c r="F973" s="184">
        <v>-5.2499999999999998E-2</v>
      </c>
      <c r="G973" s="184">
        <v>-5.2499999999999998E-2</v>
      </c>
      <c r="H973" s="184">
        <v>1.5046999999999999</v>
      </c>
      <c r="I973" s="184">
        <v>3.4257</v>
      </c>
      <c r="J973" s="184">
        <v>0.70909999999999995</v>
      </c>
      <c r="K973" s="184">
        <v>4.4622000000000002</v>
      </c>
      <c r="L973" s="184">
        <v>31.232800000000001</v>
      </c>
      <c r="M973" s="184">
        <v>46.591799999999999</v>
      </c>
      <c r="N973" s="184">
        <v>61.887599999999999</v>
      </c>
      <c r="O973" s="184">
        <v>9.4586000000000006</v>
      </c>
      <c r="P973" s="184">
        <v>13.786199999999999</v>
      </c>
      <c r="Q973" s="184">
        <v>17.657699999999998</v>
      </c>
      <c r="R973" s="184">
        <v>17.017099999999999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44319</v>
      </c>
      <c r="E974" s="184">
        <v>593.41999999999996</v>
      </c>
      <c r="F974" s="184">
        <v>-4.5499999999999999E-2</v>
      </c>
      <c r="G974" s="184">
        <v>-4.5499999999999999E-2</v>
      </c>
      <c r="H974" s="184">
        <v>1.5208999999999999</v>
      </c>
      <c r="I974" s="184">
        <v>3.4607999999999999</v>
      </c>
      <c r="J974" s="184">
        <v>0.78810000000000002</v>
      </c>
      <c r="K974" s="184">
        <v>4.6744000000000003</v>
      </c>
      <c r="L974" s="184">
        <v>31.803699999999999</v>
      </c>
      <c r="M974" s="184">
        <v>47.591200000000001</v>
      </c>
      <c r="N974" s="184">
        <v>63.404600000000002</v>
      </c>
      <c r="O974" s="184">
        <v>10.49</v>
      </c>
      <c r="P974" s="184">
        <v>14.9931</v>
      </c>
      <c r="Q974" s="184">
        <v>16.691099999999999</v>
      </c>
      <c r="R974" s="184">
        <v>18.088899999999999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44319</v>
      </c>
      <c r="E975" s="184">
        <v>659.77337987524197</v>
      </c>
      <c r="F975" s="184">
        <v>-4.4900000000000002E-2</v>
      </c>
      <c r="G975" s="184">
        <v>-4.4900000000000002E-2</v>
      </c>
      <c r="H975" s="184">
        <v>1.506</v>
      </c>
      <c r="I975" s="184">
        <v>3.4319000000000002</v>
      </c>
      <c r="J975" s="184">
        <v>0.71550000000000002</v>
      </c>
      <c r="K975" s="184">
        <v>4.4618000000000002</v>
      </c>
      <c r="L975" s="184">
        <v>31.236699999999999</v>
      </c>
      <c r="M975" s="184">
        <v>46.602600000000002</v>
      </c>
      <c r="N975" s="184">
        <v>61.896700000000003</v>
      </c>
      <c r="O975" s="184">
        <v>8.9103999999999992</v>
      </c>
      <c r="P975" s="184">
        <v>13.459199999999999</v>
      </c>
      <c r="Q975" s="184">
        <v>17.335100000000001</v>
      </c>
      <c r="R975" s="184">
        <v>16.542100000000001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44319</v>
      </c>
      <c r="E976" s="184">
        <v>283.69459780602</v>
      </c>
      <c r="F976" s="184">
        <v>-4.24E-2</v>
      </c>
      <c r="G976" s="184">
        <v>-4.24E-2</v>
      </c>
      <c r="H976" s="184">
        <v>1.5255000000000001</v>
      </c>
      <c r="I976" s="184">
        <v>3.4666000000000001</v>
      </c>
      <c r="J976" s="184">
        <v>0.78769999999999996</v>
      </c>
      <c r="K976" s="184">
        <v>4.6806999999999999</v>
      </c>
      <c r="L976" s="184">
        <v>31.808</v>
      </c>
      <c r="M976" s="184">
        <v>47.5901</v>
      </c>
      <c r="N976" s="184">
        <v>63.415799999999997</v>
      </c>
      <c r="O976" s="184">
        <v>10.236700000000001</v>
      </c>
      <c r="P976" s="184">
        <v>14.8567</v>
      </c>
      <c r="Q976" s="184">
        <v>16.591799999999999</v>
      </c>
      <c r="R976" s="184">
        <v>18.090900000000001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44319</v>
      </c>
      <c r="E977" s="184">
        <v>17.329999999999998</v>
      </c>
      <c r="F977" s="184">
        <v>0.23130000000000001</v>
      </c>
      <c r="G977" s="184">
        <v>0.23130000000000001</v>
      </c>
      <c r="H977" s="184">
        <v>2.4836999999999998</v>
      </c>
      <c r="I977" s="184">
        <v>3.8346</v>
      </c>
      <c r="J977" s="184">
        <v>3.1547999999999998</v>
      </c>
      <c r="K977" s="184">
        <v>9.7530000000000001</v>
      </c>
      <c r="L977" s="184">
        <v>31.5869</v>
      </c>
      <c r="M977" s="184">
        <v>44.0565</v>
      </c>
      <c r="N977" s="184">
        <v>58.9908</v>
      </c>
      <c r="O977" s="184"/>
      <c r="P977" s="184"/>
      <c r="Q977" s="184">
        <v>24.259799999999998</v>
      </c>
      <c r="R977" s="184">
        <v>26.3413</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44319</v>
      </c>
      <c r="E978" s="184">
        <v>16.59</v>
      </c>
      <c r="F978" s="184">
        <v>0.2417</v>
      </c>
      <c r="G978" s="184">
        <v>0.2417</v>
      </c>
      <c r="H978" s="184">
        <v>2.4706999999999999</v>
      </c>
      <c r="I978" s="184">
        <v>3.7523</v>
      </c>
      <c r="J978" s="184">
        <v>3.0434999999999999</v>
      </c>
      <c r="K978" s="184">
        <v>9.3605999999999998</v>
      </c>
      <c r="L978" s="184">
        <v>30.629899999999999</v>
      </c>
      <c r="M978" s="184">
        <v>42.525799999999997</v>
      </c>
      <c r="N978" s="184">
        <v>56.509399999999999</v>
      </c>
      <c r="O978" s="184"/>
      <c r="P978" s="184"/>
      <c r="Q978" s="184">
        <v>22.136099999999999</v>
      </c>
      <c r="R978" s="184">
        <v>24.248699999999999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44319</v>
      </c>
      <c r="E979" s="184">
        <v>13.01</v>
      </c>
      <c r="F979" s="184">
        <v>-0.30649999999999999</v>
      </c>
      <c r="G979" s="184">
        <v>-0.30649999999999999</v>
      </c>
      <c r="H979" s="184">
        <v>1.2451000000000001</v>
      </c>
      <c r="I979" s="184">
        <v>2.2799</v>
      </c>
      <c r="J979" s="184">
        <v>-0.91390000000000005</v>
      </c>
      <c r="K979" s="184">
        <v>3.1720999999999999</v>
      </c>
      <c r="L979" s="184">
        <v>26.065899999999999</v>
      </c>
      <c r="M979" s="184"/>
      <c r="N979" s="184"/>
      <c r="O979" s="184"/>
      <c r="P979" s="184"/>
      <c r="Q979" s="184">
        <v>30.1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44319</v>
      </c>
      <c r="E980" s="184">
        <v>12.84</v>
      </c>
      <c r="F980" s="184">
        <v>-0.31059999999999999</v>
      </c>
      <c r="G980" s="184">
        <v>-0.31059999999999999</v>
      </c>
      <c r="H980" s="184">
        <v>1.1819999999999999</v>
      </c>
      <c r="I980" s="184">
        <v>2.2292999999999998</v>
      </c>
      <c r="J980" s="184">
        <v>-1.0023</v>
      </c>
      <c r="K980" s="184">
        <v>2.72</v>
      </c>
      <c r="L980" s="184">
        <v>24.902699999999999</v>
      </c>
      <c r="M980" s="184"/>
      <c r="N980" s="184"/>
      <c r="O980" s="184"/>
      <c r="P980" s="184"/>
      <c r="Q980" s="184">
        <v>28.4</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44319</v>
      </c>
      <c r="E981" s="184">
        <v>49.69</v>
      </c>
      <c r="F981" s="184">
        <v>0.70940000000000003</v>
      </c>
      <c r="G981" s="184">
        <v>0.70940000000000003</v>
      </c>
      <c r="H981" s="184">
        <v>2.6865000000000001</v>
      </c>
      <c r="I981" s="184">
        <v>3.9756999999999998</v>
      </c>
      <c r="J981" s="184">
        <v>2.5592999999999999</v>
      </c>
      <c r="K981" s="184">
        <v>5.1195000000000004</v>
      </c>
      <c r="L981" s="184">
        <v>25.8931</v>
      </c>
      <c r="M981" s="184">
        <v>38.566600000000001</v>
      </c>
      <c r="N981" s="184">
        <v>48.6389</v>
      </c>
      <c r="O981" s="184">
        <v>6.8548</v>
      </c>
      <c r="P981" s="184">
        <v>12.8504</v>
      </c>
      <c r="Q981" s="184">
        <v>12.621499999999999</v>
      </c>
      <c r="R981" s="184">
        <v>18.017199999999999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44319</v>
      </c>
      <c r="E982" s="184">
        <v>45.2</v>
      </c>
      <c r="F982" s="184">
        <v>0.69059999999999999</v>
      </c>
      <c r="G982" s="184">
        <v>0.69059999999999999</v>
      </c>
      <c r="H982" s="184">
        <v>2.6573000000000002</v>
      </c>
      <c r="I982" s="184">
        <v>3.9319000000000002</v>
      </c>
      <c r="J982" s="184">
        <v>2.4710999999999999</v>
      </c>
      <c r="K982" s="184">
        <v>4.8236999999999997</v>
      </c>
      <c r="L982" s="184">
        <v>25.207799999999999</v>
      </c>
      <c r="M982" s="184">
        <v>37.386000000000003</v>
      </c>
      <c r="N982" s="184">
        <v>46.944099999999999</v>
      </c>
      <c r="O982" s="184">
        <v>5.5980999999999996</v>
      </c>
      <c r="P982" s="184">
        <v>11.517099999999999</v>
      </c>
      <c r="Q982" s="184">
        <v>12.7834</v>
      </c>
      <c r="R982" s="184">
        <v>16.6388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44319</v>
      </c>
      <c r="E983" s="184">
        <v>142.35</v>
      </c>
      <c r="F983" s="184">
        <v>4.2200000000000001E-2</v>
      </c>
      <c r="G983" s="184">
        <v>4.2200000000000001E-2</v>
      </c>
      <c r="H983" s="184">
        <v>1.8095000000000001</v>
      </c>
      <c r="I983" s="184">
        <v>3.3018999999999998</v>
      </c>
      <c r="J983" s="184">
        <v>-0.21729999999999999</v>
      </c>
      <c r="K983" s="184">
        <v>2.9135</v>
      </c>
      <c r="L983" s="184">
        <v>27.223199999999999</v>
      </c>
      <c r="M983" s="184">
        <v>41.1922</v>
      </c>
      <c r="N983" s="184">
        <v>56.4114</v>
      </c>
      <c r="O983" s="184">
        <v>12.2331</v>
      </c>
      <c r="P983" s="184">
        <v>18.571100000000001</v>
      </c>
      <c r="Q983" s="184">
        <v>21.67</v>
      </c>
      <c r="R983" s="184">
        <v>19.347300000000001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44319</v>
      </c>
      <c r="E984" s="184">
        <v>130.26</v>
      </c>
      <c r="F984" s="184">
        <v>3.0700000000000002E-2</v>
      </c>
      <c r="G984" s="184">
        <v>3.0700000000000002E-2</v>
      </c>
      <c r="H984" s="184">
        <v>1.7815000000000001</v>
      </c>
      <c r="I984" s="184">
        <v>3.2498</v>
      </c>
      <c r="J984" s="184">
        <v>-0.32140000000000002</v>
      </c>
      <c r="K984" s="184">
        <v>2.6154000000000002</v>
      </c>
      <c r="L984" s="184">
        <v>26.478300000000001</v>
      </c>
      <c r="M984" s="184">
        <v>39.959200000000003</v>
      </c>
      <c r="N984" s="184">
        <v>54.5379</v>
      </c>
      <c r="O984" s="184">
        <v>10.937099999999999</v>
      </c>
      <c r="P984" s="184">
        <v>17.141300000000001</v>
      </c>
      <c r="Q984" s="184">
        <v>17.220099999999999</v>
      </c>
      <c r="R984" s="184">
        <v>17.954799999999999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44319</v>
      </c>
      <c r="E985" s="184">
        <v>130.26</v>
      </c>
      <c r="F985" s="184">
        <v>3.0700000000000002E-2</v>
      </c>
      <c r="G985" s="184">
        <v>3.0700000000000002E-2</v>
      </c>
      <c r="H985" s="184">
        <v>1.7815000000000001</v>
      </c>
      <c r="I985" s="184">
        <v>3.2498</v>
      </c>
      <c r="J985" s="184">
        <v>-0.32140000000000002</v>
      </c>
      <c r="K985" s="184">
        <v>2.6154000000000002</v>
      </c>
      <c r="L985" s="184">
        <v>26.478300000000001</v>
      </c>
      <c r="M985" s="184">
        <v>39.959200000000003</v>
      </c>
      <c r="N985" s="184">
        <v>54.5379</v>
      </c>
      <c r="O985" s="184">
        <v>10.937099999999999</v>
      </c>
      <c r="P985" s="184">
        <v>17.141300000000001</v>
      </c>
      <c r="Q985" s="184">
        <v>17.220099999999999</v>
      </c>
      <c r="R985" s="184">
        <v>17.954799999999999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44319</v>
      </c>
      <c r="E986" s="184">
        <v>323.10199999999998</v>
      </c>
      <c r="F986" s="184">
        <v>0.43020000000000003</v>
      </c>
      <c r="G986" s="184">
        <v>0.43020000000000003</v>
      </c>
      <c r="H986" s="184">
        <v>2.4916999999999998</v>
      </c>
      <c r="I986" s="184">
        <v>4.3125999999999998</v>
      </c>
      <c r="J986" s="184">
        <v>1.2426999999999999</v>
      </c>
      <c r="K986" s="184">
        <v>4.5664999999999996</v>
      </c>
      <c r="L986" s="184">
        <v>31.812200000000001</v>
      </c>
      <c r="M986" s="184">
        <v>42.583199999999998</v>
      </c>
      <c r="N986" s="184">
        <v>58.290999999999997</v>
      </c>
      <c r="O986" s="184">
        <v>12.1503</v>
      </c>
      <c r="P986" s="184">
        <v>16.6389</v>
      </c>
      <c r="Q986" s="184">
        <v>16.467199999999998</v>
      </c>
      <c r="R986" s="184">
        <v>18.3461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44319</v>
      </c>
      <c r="E987" s="184">
        <v>301.34100000000001</v>
      </c>
      <c r="F987" s="184">
        <v>0.42220000000000002</v>
      </c>
      <c r="G987" s="184">
        <v>0.42220000000000002</v>
      </c>
      <c r="H987" s="184">
        <v>2.4731999999999998</v>
      </c>
      <c r="I987" s="184">
        <v>4.2742000000000004</v>
      </c>
      <c r="J987" s="184">
        <v>1.1571</v>
      </c>
      <c r="K987" s="184">
        <v>4.3226000000000004</v>
      </c>
      <c r="L987" s="184">
        <v>31.189499999999999</v>
      </c>
      <c r="M987" s="184">
        <v>41.580300000000001</v>
      </c>
      <c r="N987" s="184">
        <v>56.769599999999997</v>
      </c>
      <c r="O987" s="184">
        <v>11.0664</v>
      </c>
      <c r="P987" s="184">
        <v>15.466200000000001</v>
      </c>
      <c r="Q987" s="184">
        <v>17.6264</v>
      </c>
      <c r="R987" s="184">
        <v>17.230899999999998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44319</v>
      </c>
      <c r="E988" s="184">
        <v>47.262</v>
      </c>
      <c r="F988" s="184">
        <v>0.33329999999999999</v>
      </c>
      <c r="G988" s="184">
        <v>0.33329999999999999</v>
      </c>
      <c r="H988" s="184">
        <v>1.3749</v>
      </c>
      <c r="I988" s="184">
        <v>2.5672999999999999</v>
      </c>
      <c r="J988" s="184">
        <v>-1.0903</v>
      </c>
      <c r="K988" s="184">
        <v>3.7107000000000001</v>
      </c>
      <c r="L988" s="184">
        <v>29.102900000000002</v>
      </c>
      <c r="M988" s="184">
        <v>41.430999999999997</v>
      </c>
      <c r="N988" s="184">
        <v>55.820799999999998</v>
      </c>
      <c r="O988" s="184">
        <v>12.594900000000001</v>
      </c>
      <c r="P988" s="184">
        <v>16.010200000000001</v>
      </c>
      <c r="Q988" s="184">
        <v>15.4223</v>
      </c>
      <c r="R988" s="184">
        <v>19.553999999999998</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44319</v>
      </c>
      <c r="E989" s="184">
        <v>42.871000000000002</v>
      </c>
      <c r="F989" s="184">
        <v>0.32290000000000002</v>
      </c>
      <c r="G989" s="184">
        <v>0.32290000000000002</v>
      </c>
      <c r="H989" s="184">
        <v>1.3451</v>
      </c>
      <c r="I989" s="184">
        <v>2.5057999999999998</v>
      </c>
      <c r="J989" s="184">
        <v>-1.2257</v>
      </c>
      <c r="K989" s="184">
        <v>3.331</v>
      </c>
      <c r="L989" s="184">
        <v>28.149100000000001</v>
      </c>
      <c r="M989" s="184">
        <v>39.840800000000002</v>
      </c>
      <c r="N989" s="184">
        <v>53.433999999999997</v>
      </c>
      <c r="O989" s="184">
        <v>10.930400000000001</v>
      </c>
      <c r="P989" s="184">
        <v>14.6317</v>
      </c>
      <c r="Q989" s="184">
        <v>11.0434</v>
      </c>
      <c r="R989" s="184">
        <v>17.722100000000001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44319</v>
      </c>
      <c r="E990" s="184">
        <v>99.574600000000004</v>
      </c>
      <c r="F990" s="184">
        <v>0.15190000000000001</v>
      </c>
      <c r="G990" s="184">
        <v>0.15190000000000001</v>
      </c>
      <c r="H990" s="184">
        <v>2.23</v>
      </c>
      <c r="I990" s="184">
        <v>4.4718</v>
      </c>
      <c r="J990" s="184">
        <v>-5.8000000000000003E-2</v>
      </c>
      <c r="K990" s="184">
        <v>1.5866</v>
      </c>
      <c r="L990" s="184">
        <v>33.500599999999999</v>
      </c>
      <c r="M990" s="184">
        <v>50.357999999999997</v>
      </c>
      <c r="N990" s="184">
        <v>66.4328</v>
      </c>
      <c r="O990" s="184">
        <v>7.4024999999999999</v>
      </c>
      <c r="P990" s="184">
        <v>10.485799999999999</v>
      </c>
      <c r="Q990" s="184">
        <v>15.2623</v>
      </c>
      <c r="R990" s="184">
        <v>12.159000000000001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44319</v>
      </c>
      <c r="E991" s="184">
        <v>106.05970000000001</v>
      </c>
      <c r="F991" s="184">
        <v>0.1575</v>
      </c>
      <c r="G991" s="184">
        <v>0.1575</v>
      </c>
      <c r="H991" s="184">
        <v>2.2439</v>
      </c>
      <c r="I991" s="184">
        <v>4.5002000000000004</v>
      </c>
      <c r="J991" s="184">
        <v>3.7000000000000002E-3</v>
      </c>
      <c r="K991" s="184">
        <v>1.7708999999999999</v>
      </c>
      <c r="L991" s="184">
        <v>34.0182</v>
      </c>
      <c r="M991" s="184">
        <v>51.289299999999997</v>
      </c>
      <c r="N991" s="184">
        <v>67.912999999999997</v>
      </c>
      <c r="O991" s="184">
        <v>8.2804000000000002</v>
      </c>
      <c r="P991" s="184">
        <v>11.3827</v>
      </c>
      <c r="Q991" s="184">
        <v>13.9521</v>
      </c>
      <c r="R991" s="184">
        <v>13.123699999999999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44319</v>
      </c>
      <c r="E992" s="184">
        <v>149.91200000000001</v>
      </c>
      <c r="F992" s="184">
        <v>-7.9299999999999995E-2</v>
      </c>
      <c r="G992" s="184">
        <v>-7.9299999999999995E-2</v>
      </c>
      <c r="H992" s="184">
        <v>1.7028000000000001</v>
      </c>
      <c r="I992" s="184">
        <v>3.7122999999999999</v>
      </c>
      <c r="J992" s="184">
        <v>-0.64490000000000003</v>
      </c>
      <c r="K992" s="184">
        <v>4.9311999999999996</v>
      </c>
      <c r="L992" s="184">
        <v>37.224200000000003</v>
      </c>
      <c r="M992" s="184">
        <v>46.9711</v>
      </c>
      <c r="N992" s="184">
        <v>60.354300000000002</v>
      </c>
      <c r="O992" s="184">
        <v>10.963900000000001</v>
      </c>
      <c r="P992" s="184">
        <v>12.748200000000001</v>
      </c>
      <c r="Q992" s="184">
        <v>10.152900000000001</v>
      </c>
      <c r="R992" s="184">
        <v>14.3033</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44319</v>
      </c>
      <c r="E993" s="184">
        <v>198.604206851566</v>
      </c>
      <c r="F993" s="184">
        <v>-8.6099999999999996E-2</v>
      </c>
      <c r="G993" s="184">
        <v>-8.6099999999999996E-2</v>
      </c>
      <c r="H993" s="184">
        <v>1.6886000000000001</v>
      </c>
      <c r="I993" s="184">
        <v>3.6951000000000001</v>
      </c>
      <c r="J993" s="184">
        <v>-0.70620000000000005</v>
      </c>
      <c r="K993" s="184">
        <v>4.7454999999999998</v>
      </c>
      <c r="L993" s="184">
        <v>36.841700000000003</v>
      </c>
      <c r="M993" s="184">
        <v>46.444200000000002</v>
      </c>
      <c r="N993" s="184">
        <v>59.6477</v>
      </c>
      <c r="O993" s="184">
        <v>10.6722</v>
      </c>
      <c r="P993" s="184">
        <v>12.517799999999999</v>
      </c>
      <c r="Q993" s="184">
        <v>11.6045</v>
      </c>
      <c r="R993" s="184">
        <v>13.92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44319</v>
      </c>
      <c r="E994" s="184">
        <v>13.523199999999999</v>
      </c>
      <c r="F994" s="184">
        <v>0.32569999999999999</v>
      </c>
      <c r="G994" s="184">
        <v>0.32569999999999999</v>
      </c>
      <c r="H994" s="184">
        <v>1.9549000000000001</v>
      </c>
      <c r="I994" s="184">
        <v>3.2572999999999999</v>
      </c>
      <c r="J994" s="184">
        <v>-0.41460000000000002</v>
      </c>
      <c r="K994" s="184">
        <v>2.1436000000000002</v>
      </c>
      <c r="L994" s="184">
        <v>28.2209</v>
      </c>
      <c r="M994" s="184">
        <v>41.590800000000002</v>
      </c>
      <c r="N994" s="184">
        <v>53.973700000000001</v>
      </c>
      <c r="O994" s="184"/>
      <c r="P994" s="184"/>
      <c r="Q994" s="184">
        <v>15.4458</v>
      </c>
      <c r="R994" s="184">
        <v>16.786000000000001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44319</v>
      </c>
      <c r="E995" s="184">
        <v>13.0647</v>
      </c>
      <c r="F995" s="184">
        <v>0.31169999999999998</v>
      </c>
      <c r="G995" s="184">
        <v>0.31169999999999998</v>
      </c>
      <c r="H995" s="184">
        <v>1.9222999999999999</v>
      </c>
      <c r="I995" s="184">
        <v>3.1901999999999999</v>
      </c>
      <c r="J995" s="184">
        <v>-0.56169999999999998</v>
      </c>
      <c r="K995" s="184">
        <v>1.7191000000000001</v>
      </c>
      <c r="L995" s="184">
        <v>27.146699999999999</v>
      </c>
      <c r="M995" s="184">
        <v>39.816099999999999</v>
      </c>
      <c r="N995" s="184">
        <v>51.392299999999999</v>
      </c>
      <c r="O995" s="184"/>
      <c r="P995" s="184"/>
      <c r="Q995" s="184">
        <v>13.5663</v>
      </c>
      <c r="R995" s="184">
        <v>14.8787</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44319</v>
      </c>
      <c r="E996" s="184">
        <v>416.89</v>
      </c>
      <c r="F996" s="184">
        <v>0.84670000000000001</v>
      </c>
      <c r="G996" s="184">
        <v>0.84670000000000001</v>
      </c>
      <c r="H996" s="184">
        <v>2.2692000000000001</v>
      </c>
      <c r="I996" s="184">
        <v>3.7246000000000001</v>
      </c>
      <c r="J996" s="184">
        <v>0.28389999999999999</v>
      </c>
      <c r="K996" s="184">
        <v>4.6173999999999999</v>
      </c>
      <c r="L996" s="184">
        <v>33.863100000000003</v>
      </c>
      <c r="M996" s="184">
        <v>43.765099999999997</v>
      </c>
      <c r="N996" s="184">
        <v>57.328899999999997</v>
      </c>
      <c r="O996" s="184">
        <v>9.0462000000000007</v>
      </c>
      <c r="P996" s="184">
        <v>12.7752</v>
      </c>
      <c r="Q996" s="184">
        <v>17.747399999999999</v>
      </c>
      <c r="R996" s="184">
        <v>13.5497</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44319</v>
      </c>
      <c r="E997" s="184">
        <v>449.34</v>
      </c>
      <c r="F997" s="184">
        <v>0.85060000000000002</v>
      </c>
      <c r="G997" s="184">
        <v>0.85060000000000002</v>
      </c>
      <c r="H997" s="184">
        <v>2.2808000000000002</v>
      </c>
      <c r="I997" s="184">
        <v>3.7521</v>
      </c>
      <c r="J997" s="184">
        <v>0.34610000000000002</v>
      </c>
      <c r="K997" s="184">
        <v>4.7851999999999997</v>
      </c>
      <c r="L997" s="184">
        <v>34.355899999999998</v>
      </c>
      <c r="M997" s="184">
        <v>44.589199999999998</v>
      </c>
      <c r="N997" s="184">
        <v>58.547699999999999</v>
      </c>
      <c r="O997" s="184">
        <v>9.9779999999999998</v>
      </c>
      <c r="P997" s="184">
        <v>13.9025</v>
      </c>
      <c r="Q997" s="184">
        <v>13.674300000000001</v>
      </c>
      <c r="R997" s="184">
        <v>14.4254</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44319</v>
      </c>
      <c r="E998" s="184">
        <v>63.63</v>
      </c>
      <c r="F998" s="184">
        <v>0.20469999999999999</v>
      </c>
      <c r="G998" s="184">
        <v>0.20469999999999999</v>
      </c>
      <c r="H998" s="184">
        <v>1.7754000000000001</v>
      </c>
      <c r="I998" s="184">
        <v>3.6150000000000002</v>
      </c>
      <c r="J998" s="184">
        <v>-1.5699999999999999E-2</v>
      </c>
      <c r="K998" s="184">
        <v>3.4802</v>
      </c>
      <c r="L998" s="184">
        <v>28.338000000000001</v>
      </c>
      <c r="M998" s="184">
        <v>42.892400000000002</v>
      </c>
      <c r="N998" s="184">
        <v>61.170200000000001</v>
      </c>
      <c r="O998" s="184">
        <v>9.1990999999999996</v>
      </c>
      <c r="P998" s="184">
        <v>15.258599999999999</v>
      </c>
      <c r="Q998" s="184">
        <v>13.093400000000001</v>
      </c>
      <c r="R998" s="184">
        <v>14.851100000000001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44319</v>
      </c>
      <c r="E999" s="184">
        <v>57.36</v>
      </c>
      <c r="F999" s="184">
        <v>0.19209999999999999</v>
      </c>
      <c r="G999" s="184">
        <v>0.19209999999999999</v>
      </c>
      <c r="H999" s="184">
        <v>1.7382</v>
      </c>
      <c r="I999" s="184">
        <v>3.5566</v>
      </c>
      <c r="J999" s="184">
        <v>-0.13930000000000001</v>
      </c>
      <c r="K999" s="184">
        <v>3.1655000000000002</v>
      </c>
      <c r="L999" s="184">
        <v>27.5517</v>
      </c>
      <c r="M999" s="184">
        <v>41.594700000000003</v>
      </c>
      <c r="N999" s="184">
        <v>59.200699999999998</v>
      </c>
      <c r="O999" s="184">
        <v>7.8695000000000004</v>
      </c>
      <c r="P999" s="184">
        <v>13.660299999999999</v>
      </c>
      <c r="Q999" s="184">
        <v>11.7349</v>
      </c>
      <c r="R999" s="184">
        <v>13.462999999999999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44319</v>
      </c>
      <c r="E1000" s="184">
        <v>43.44</v>
      </c>
      <c r="F1000" s="184">
        <v>-6.9000000000000006E-2</v>
      </c>
      <c r="G1000" s="184">
        <v>-6.9000000000000006E-2</v>
      </c>
      <c r="H1000" s="184">
        <v>1.8045</v>
      </c>
      <c r="I1000" s="184">
        <v>2.7435999999999998</v>
      </c>
      <c r="J1000" s="184">
        <v>-1.34</v>
      </c>
      <c r="K1000" s="184">
        <v>-0.68589999999999995</v>
      </c>
      <c r="L1000" s="184">
        <v>22.262899999999998</v>
      </c>
      <c r="M1000" s="184">
        <v>31.796099999999999</v>
      </c>
      <c r="N1000" s="184">
        <v>43.271799999999999</v>
      </c>
      <c r="O1000" s="184">
        <v>9.1037999999999997</v>
      </c>
      <c r="P1000" s="184">
        <v>14.4739</v>
      </c>
      <c r="Q1000" s="184">
        <v>11.280099999999999</v>
      </c>
      <c r="R1000" s="184">
        <v>13.230499999999999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44319</v>
      </c>
      <c r="E1001" s="184">
        <v>48.84</v>
      </c>
      <c r="F1001" s="184">
        <v>-6.1400000000000003E-2</v>
      </c>
      <c r="G1001" s="184">
        <v>-6.1400000000000003E-2</v>
      </c>
      <c r="H1001" s="184">
        <v>1.8349</v>
      </c>
      <c r="I1001" s="184">
        <v>2.7993999999999999</v>
      </c>
      <c r="J1001" s="184">
        <v>-1.2136</v>
      </c>
      <c r="K1001" s="184">
        <v>-0.34689999999999999</v>
      </c>
      <c r="L1001" s="184">
        <v>23.1157</v>
      </c>
      <c r="M1001" s="184">
        <v>33.187899999999999</v>
      </c>
      <c r="N1001" s="184">
        <v>45.227499999999999</v>
      </c>
      <c r="O1001" s="184">
        <v>10.457800000000001</v>
      </c>
      <c r="P1001" s="184">
        <v>16.114000000000001</v>
      </c>
      <c r="Q1001" s="184">
        <v>16.4041</v>
      </c>
      <c r="R1001" s="184">
        <v>14.5914</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44319</v>
      </c>
      <c r="E1002" s="184">
        <v>164.29599999999999</v>
      </c>
      <c r="F1002" s="184">
        <v>-8.6400000000000005E-2</v>
      </c>
      <c r="G1002" s="184">
        <v>-8.6400000000000005E-2</v>
      </c>
      <c r="H1002" s="184">
        <v>0.83160000000000001</v>
      </c>
      <c r="I1002" s="184">
        <v>2.0028999999999999</v>
      </c>
      <c r="J1002" s="184">
        <v>-0.60140000000000005</v>
      </c>
      <c r="K1002" s="184">
        <v>5.0970000000000004</v>
      </c>
      <c r="L1002" s="184">
        <v>28.544</v>
      </c>
      <c r="M1002" s="184">
        <v>37.404600000000002</v>
      </c>
      <c r="N1002" s="184">
        <v>52.7866</v>
      </c>
      <c r="O1002" s="184">
        <v>12.769600000000001</v>
      </c>
      <c r="P1002" s="184">
        <v>15.6511</v>
      </c>
      <c r="Q1002" s="184">
        <v>18.298100000000002</v>
      </c>
      <c r="R1002" s="184">
        <v>17.204000000000001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44319</v>
      </c>
      <c r="E1003" s="184">
        <v>179.64099999999999</v>
      </c>
      <c r="F1003" s="184">
        <v>-7.7299999999999994E-2</v>
      </c>
      <c r="G1003" s="184">
        <v>-7.7299999999999994E-2</v>
      </c>
      <c r="H1003" s="184">
        <v>0.85340000000000005</v>
      </c>
      <c r="I1003" s="184">
        <v>2.0485000000000002</v>
      </c>
      <c r="J1003" s="184">
        <v>-0.49680000000000002</v>
      </c>
      <c r="K1003" s="184">
        <v>5.4138000000000002</v>
      </c>
      <c r="L1003" s="184">
        <v>29.3126</v>
      </c>
      <c r="M1003" s="184">
        <v>38.637599999999999</v>
      </c>
      <c r="N1003" s="184">
        <v>54.627000000000002</v>
      </c>
      <c r="O1003" s="184">
        <v>14.026</v>
      </c>
      <c r="P1003" s="184">
        <v>17.055199999999999</v>
      </c>
      <c r="Q1003" s="184">
        <v>16.364000000000001</v>
      </c>
      <c r="R1003" s="184">
        <v>18.527999999999999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44319</v>
      </c>
      <c r="E1004" s="184">
        <v>62.142000000000003</v>
      </c>
      <c r="F1004" s="184">
        <v>0.38119999999999998</v>
      </c>
      <c r="G1004" s="184">
        <v>0.38119999999999998</v>
      </c>
      <c r="H1004" s="184">
        <v>1.0357000000000001</v>
      </c>
      <c r="I1004" s="184">
        <v>1.8955</v>
      </c>
      <c r="J1004" s="184">
        <v>0.30990000000000001</v>
      </c>
      <c r="K1004" s="184">
        <v>2.1181999999999999</v>
      </c>
      <c r="L1004" s="184">
        <v>20.1206</v>
      </c>
      <c r="M1004" s="184">
        <v>30.9604</v>
      </c>
      <c r="N1004" s="184">
        <v>43.7973</v>
      </c>
      <c r="O1004" s="184">
        <v>5.5186999999999999</v>
      </c>
      <c r="P1004" s="184">
        <v>12.8438</v>
      </c>
      <c r="Q1004" s="184">
        <v>13.549799999999999</v>
      </c>
      <c r="R1004" s="184">
        <v>13.0534</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44319</v>
      </c>
      <c r="E1005" s="184">
        <v>58.316000000000003</v>
      </c>
      <c r="F1005" s="184">
        <v>0.3735</v>
      </c>
      <c r="G1005" s="184">
        <v>0.3735</v>
      </c>
      <c r="H1005" s="184">
        <v>1.0185999999999999</v>
      </c>
      <c r="I1005" s="184">
        <v>1.8602000000000001</v>
      </c>
      <c r="J1005" s="184">
        <v>0.2303</v>
      </c>
      <c r="K1005" s="184">
        <v>1.9012</v>
      </c>
      <c r="L1005" s="184">
        <v>19.6127</v>
      </c>
      <c r="M1005" s="184">
        <v>30.111599999999999</v>
      </c>
      <c r="N1005" s="184">
        <v>42.529600000000002</v>
      </c>
      <c r="O1005" s="184">
        <v>4.6345000000000001</v>
      </c>
      <c r="P1005" s="184">
        <v>11.9262</v>
      </c>
      <c r="Q1005" s="184">
        <v>12.510400000000001</v>
      </c>
      <c r="R1005" s="184">
        <v>12.097300000000001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44319</v>
      </c>
      <c r="E1006" s="184">
        <v>21.3004</v>
      </c>
      <c r="F1006" s="184">
        <v>0.43759999999999999</v>
      </c>
      <c r="G1006" s="184">
        <v>0.43759999999999999</v>
      </c>
      <c r="H1006" s="184">
        <v>1.4919</v>
      </c>
      <c r="I1006" s="184">
        <v>2.5131999999999999</v>
      </c>
      <c r="J1006" s="184">
        <v>0.80549999999999999</v>
      </c>
      <c r="K1006" s="184">
        <v>4.4280999999999997</v>
      </c>
      <c r="L1006" s="184">
        <v>24.638100000000001</v>
      </c>
      <c r="M1006" s="184">
        <v>37.831000000000003</v>
      </c>
      <c r="N1006" s="184">
        <v>50.541400000000003</v>
      </c>
      <c r="O1006" s="184">
        <v>10.3728</v>
      </c>
      <c r="P1006" s="184">
        <v>16.958600000000001</v>
      </c>
      <c r="Q1006" s="184">
        <v>12.995100000000001</v>
      </c>
      <c r="R1006" s="184">
        <v>17.834199999999999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44319</v>
      </c>
      <c r="E1007" s="184">
        <v>19.626799999999999</v>
      </c>
      <c r="F1007" s="184">
        <v>0.42420000000000002</v>
      </c>
      <c r="G1007" s="184">
        <v>0.42420000000000002</v>
      </c>
      <c r="H1007" s="184">
        <v>1.4599</v>
      </c>
      <c r="I1007" s="184">
        <v>2.4485999999999999</v>
      </c>
      <c r="J1007" s="184">
        <v>0.65849999999999997</v>
      </c>
      <c r="K1007" s="184">
        <v>4.01</v>
      </c>
      <c r="L1007" s="184">
        <v>23.663799999999998</v>
      </c>
      <c r="M1007" s="184">
        <v>36.223399999999998</v>
      </c>
      <c r="N1007" s="184">
        <v>48.108899999999998</v>
      </c>
      <c r="O1007" s="184">
        <v>8.7988</v>
      </c>
      <c r="P1007" s="184">
        <v>15.242699999999999</v>
      </c>
      <c r="Q1007" s="184">
        <v>11.510899999999999</v>
      </c>
      <c r="R1007" s="184">
        <v>16.083400000000001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44319</v>
      </c>
      <c r="E1008" s="184">
        <v>13.55</v>
      </c>
      <c r="F1008" s="184">
        <v>2.7300000000000001E-2</v>
      </c>
      <c r="G1008" s="184">
        <v>2.7300000000000001E-2</v>
      </c>
      <c r="H1008" s="184">
        <v>1.3865000000000001</v>
      </c>
      <c r="I1008" s="184">
        <v>2.8197999999999999</v>
      </c>
      <c r="J1008" s="184">
        <v>-0.1172</v>
      </c>
      <c r="K1008" s="184">
        <v>5.5328999999999997</v>
      </c>
      <c r="L1008" s="184">
        <v>32.393999999999998</v>
      </c>
      <c r="M1008" s="184">
        <v>43.570099999999996</v>
      </c>
      <c r="N1008" s="184">
        <v>59.056199999999997</v>
      </c>
      <c r="O1008" s="184"/>
      <c r="P1008" s="184"/>
      <c r="Q1008" s="184">
        <v>25.395299999999999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44319</v>
      </c>
      <c r="E1009" s="184">
        <v>13.2254</v>
      </c>
      <c r="F1009" s="184">
        <v>1.21E-2</v>
      </c>
      <c r="G1009" s="184">
        <v>1.21E-2</v>
      </c>
      <c r="H1009" s="184">
        <v>1.3503000000000001</v>
      </c>
      <c r="I1009" s="184">
        <v>2.7454999999999998</v>
      </c>
      <c r="J1009" s="184">
        <v>-0.28120000000000001</v>
      </c>
      <c r="K1009" s="184">
        <v>5.0534999999999997</v>
      </c>
      <c r="L1009" s="184">
        <v>31.193999999999999</v>
      </c>
      <c r="M1009" s="184">
        <v>41.596499999999999</v>
      </c>
      <c r="N1009" s="184">
        <v>56.101599999999998</v>
      </c>
      <c r="O1009" s="184"/>
      <c r="P1009" s="184"/>
      <c r="Q1009" s="184">
        <v>23.1508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44319</v>
      </c>
      <c r="E1010" s="184">
        <v>86.326999999999998</v>
      </c>
      <c r="F1010" s="184">
        <v>0.37319999999999998</v>
      </c>
      <c r="G1010" s="184">
        <v>0.37319999999999998</v>
      </c>
      <c r="H1010" s="184">
        <v>2.1379999999999999</v>
      </c>
      <c r="I1010" s="184">
        <v>3.8046000000000002</v>
      </c>
      <c r="J1010" s="184">
        <v>0.8034</v>
      </c>
      <c r="K1010" s="184">
        <v>4.6692</v>
      </c>
      <c r="L1010" s="184">
        <v>32.273499999999999</v>
      </c>
      <c r="M1010" s="184">
        <v>47.7241</v>
      </c>
      <c r="N1010" s="184">
        <v>65.596299999999999</v>
      </c>
      <c r="O1010" s="184">
        <v>18.0063</v>
      </c>
      <c r="P1010" s="184">
        <v>21.935600000000001</v>
      </c>
      <c r="Q1010" s="184">
        <v>24.352699999999999</v>
      </c>
      <c r="R1010" s="184">
        <v>24.1038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44319</v>
      </c>
      <c r="E1011" s="184">
        <v>79.885000000000005</v>
      </c>
      <c r="F1011" s="184">
        <v>0.36559999999999998</v>
      </c>
      <c r="G1011" s="184">
        <v>0.36559999999999998</v>
      </c>
      <c r="H1011" s="184">
        <v>2.1181999999999999</v>
      </c>
      <c r="I1011" s="184">
        <v>3.7616000000000001</v>
      </c>
      <c r="J1011" s="184">
        <v>0.71230000000000004</v>
      </c>
      <c r="K1011" s="184">
        <v>4.4016000000000002</v>
      </c>
      <c r="L1011" s="184">
        <v>31.5716</v>
      </c>
      <c r="M1011" s="184">
        <v>46.559199999999997</v>
      </c>
      <c r="N1011" s="184">
        <v>63.833100000000002</v>
      </c>
      <c r="O1011" s="184">
        <v>16.876300000000001</v>
      </c>
      <c r="P1011" s="184">
        <v>20.866900000000001</v>
      </c>
      <c r="Q1011" s="184">
        <v>21.1633</v>
      </c>
      <c r="R1011" s="184">
        <v>22.839300000000001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44319</v>
      </c>
      <c r="E1012" s="184">
        <v>13.671799999999999</v>
      </c>
      <c r="F1012" s="184">
        <v>0.29930000000000001</v>
      </c>
      <c r="G1012" s="184">
        <v>0.29930000000000001</v>
      </c>
      <c r="H1012" s="184">
        <v>1.2567999999999999</v>
      </c>
      <c r="I1012" s="184">
        <v>2.9891000000000001</v>
      </c>
      <c r="J1012" s="184">
        <v>-0.99</v>
      </c>
      <c r="K1012" s="184">
        <v>4.2470999999999997</v>
      </c>
      <c r="L1012" s="184">
        <v>31.378799999999998</v>
      </c>
      <c r="M1012" s="184">
        <v>44.454999999999998</v>
      </c>
      <c r="N1012" s="184">
        <v>55.990600000000001</v>
      </c>
      <c r="O1012" s="184"/>
      <c r="P1012" s="184"/>
      <c r="Q1012" s="184">
        <v>22.433800000000002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44319</v>
      </c>
      <c r="E1013" s="184">
        <v>13.3055</v>
      </c>
      <c r="F1013" s="184">
        <v>0.28570000000000001</v>
      </c>
      <c r="G1013" s="184">
        <v>0.28570000000000001</v>
      </c>
      <c r="H1013" s="184">
        <v>1.2248000000000001</v>
      </c>
      <c r="I1013" s="184">
        <v>2.9033000000000002</v>
      </c>
      <c r="J1013" s="184">
        <v>-1.1552</v>
      </c>
      <c r="K1013" s="184">
        <v>3.7968000000000002</v>
      </c>
      <c r="L1013" s="184">
        <v>30.251999999999999</v>
      </c>
      <c r="M1013" s="184">
        <v>42.5655</v>
      </c>
      <c r="N1013" s="184">
        <v>53.218600000000002</v>
      </c>
      <c r="O1013" s="184"/>
      <c r="P1013" s="184"/>
      <c r="Q1013" s="184">
        <v>20.300799999999999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44319</v>
      </c>
      <c r="E1014" s="184">
        <v>21.5166</v>
      </c>
      <c r="F1014" s="184">
        <v>0.32450000000000001</v>
      </c>
      <c r="G1014" s="184">
        <v>0.32450000000000001</v>
      </c>
      <c r="H1014" s="184">
        <v>2.4205000000000001</v>
      </c>
      <c r="I1014" s="184">
        <v>3.6930000000000001</v>
      </c>
      <c r="J1014" s="184">
        <v>0.8427</v>
      </c>
      <c r="K1014" s="184">
        <v>8.5534999999999997</v>
      </c>
      <c r="L1014" s="184">
        <v>32.457900000000002</v>
      </c>
      <c r="M1014" s="184">
        <v>43.1205</v>
      </c>
      <c r="N1014" s="184">
        <v>59.502699999999997</v>
      </c>
      <c r="O1014" s="184">
        <v>11.244899999999999</v>
      </c>
      <c r="P1014" s="184">
        <v>15.541</v>
      </c>
      <c r="Q1014" s="184">
        <v>15.2209</v>
      </c>
      <c r="R1014" s="184">
        <v>15.320600000000001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44319</v>
      </c>
      <c r="E1015" s="184">
        <v>19.5152</v>
      </c>
      <c r="F1015" s="184">
        <v>0.30630000000000002</v>
      </c>
      <c r="G1015" s="184">
        <v>0.30630000000000002</v>
      </c>
      <c r="H1015" s="184">
        <v>2.3763999999999998</v>
      </c>
      <c r="I1015" s="184">
        <v>3.6042000000000001</v>
      </c>
      <c r="J1015" s="184">
        <v>0.6452</v>
      </c>
      <c r="K1015" s="184">
        <v>7.9630999999999998</v>
      </c>
      <c r="L1015" s="184">
        <v>31.0809</v>
      </c>
      <c r="M1015" s="184">
        <v>40.8643</v>
      </c>
      <c r="N1015" s="184">
        <v>56.1753</v>
      </c>
      <c r="O1015" s="184">
        <v>9.1776</v>
      </c>
      <c r="P1015" s="184">
        <v>13.4924</v>
      </c>
      <c r="Q1015" s="184">
        <v>13.1595</v>
      </c>
      <c r="R1015" s="184">
        <v>13.122199999999999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44319</v>
      </c>
      <c r="E1016" s="184">
        <v>669.91570000000002</v>
      </c>
      <c r="F1016" s="184">
        <v>0.1168</v>
      </c>
      <c r="G1016" s="184">
        <v>0.1168</v>
      </c>
      <c r="H1016" s="184">
        <v>1.5649</v>
      </c>
      <c r="I1016" s="184">
        <v>2.9306000000000001</v>
      </c>
      <c r="J1016" s="184">
        <v>-0.99319999999999997</v>
      </c>
      <c r="K1016" s="184">
        <v>1.8509</v>
      </c>
      <c r="L1016" s="184">
        <v>29.1005</v>
      </c>
      <c r="M1016" s="184">
        <v>41.411499999999997</v>
      </c>
      <c r="N1016" s="184">
        <v>57.105899999999998</v>
      </c>
      <c r="O1016" s="184">
        <v>7.1056999999999997</v>
      </c>
      <c r="P1016" s="184">
        <v>10.3575</v>
      </c>
      <c r="Q1016" s="184">
        <v>17.860199999999999</v>
      </c>
      <c r="R1016" s="184">
        <v>12.188599999999999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44319</v>
      </c>
      <c r="E1017" s="184">
        <v>704.95669999999996</v>
      </c>
      <c r="F1017" s="184">
        <v>0.1211</v>
      </c>
      <c r="G1017" s="184">
        <v>0.1211</v>
      </c>
      <c r="H1017" s="184">
        <v>1.575</v>
      </c>
      <c r="I1017" s="184">
        <v>2.9512</v>
      </c>
      <c r="J1017" s="184">
        <v>-0.94830000000000003</v>
      </c>
      <c r="K1017" s="184">
        <v>1.9794</v>
      </c>
      <c r="L1017" s="184">
        <v>29.439800000000002</v>
      </c>
      <c r="M1017" s="184">
        <v>41.9634</v>
      </c>
      <c r="N1017" s="184">
        <v>57.902700000000003</v>
      </c>
      <c r="O1017" s="184">
        <v>7.6864999999999997</v>
      </c>
      <c r="P1017" s="184">
        <v>11.028</v>
      </c>
      <c r="Q1017" s="184">
        <v>12.0962</v>
      </c>
      <c r="R1017" s="184">
        <v>12.7821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44319</v>
      </c>
      <c r="E1018" s="184">
        <v>146.66</v>
      </c>
      <c r="F1018" s="184">
        <v>0.56230000000000002</v>
      </c>
      <c r="G1018" s="184">
        <v>0.56230000000000002</v>
      </c>
      <c r="H1018" s="184">
        <v>2.8616000000000001</v>
      </c>
      <c r="I1018" s="184">
        <v>4.0731999999999999</v>
      </c>
      <c r="J1018" s="184">
        <v>1.1797</v>
      </c>
      <c r="K1018" s="184">
        <v>5.2609000000000004</v>
      </c>
      <c r="L1018" s="184">
        <v>31.900400000000001</v>
      </c>
      <c r="M1018" s="184">
        <v>44.3504</v>
      </c>
      <c r="N1018" s="184">
        <v>58.654299999999999</v>
      </c>
      <c r="O1018" s="184">
        <v>9.9763999999999999</v>
      </c>
      <c r="P1018" s="184">
        <v>16.747900000000001</v>
      </c>
      <c r="Q1018" s="184">
        <v>24.0105</v>
      </c>
      <c r="R1018" s="184">
        <v>19.378799999999998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44319</v>
      </c>
      <c r="E1019" s="184">
        <v>158.99</v>
      </c>
      <c r="F1019" s="184">
        <v>0.56930000000000003</v>
      </c>
      <c r="G1019" s="184">
        <v>0.56930000000000003</v>
      </c>
      <c r="H1019" s="184">
        <v>2.8862000000000001</v>
      </c>
      <c r="I1019" s="184">
        <v>4.1192000000000002</v>
      </c>
      <c r="J1019" s="184">
        <v>1.2804</v>
      </c>
      <c r="K1019" s="184">
        <v>5.55</v>
      </c>
      <c r="L1019" s="184">
        <v>32.635399999999997</v>
      </c>
      <c r="M1019" s="184">
        <v>45.555300000000003</v>
      </c>
      <c r="N1019" s="184">
        <v>60.450099999999999</v>
      </c>
      <c r="O1019" s="184">
        <v>11.204000000000001</v>
      </c>
      <c r="P1019" s="184">
        <v>18.042300000000001</v>
      </c>
      <c r="Q1019" s="184">
        <v>20.223500000000001</v>
      </c>
      <c r="R1019" s="184">
        <v>20.7257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44319</v>
      </c>
      <c r="E1020" s="184">
        <v>54.627499999999998</v>
      </c>
      <c r="F1020" s="184">
        <v>1.3087</v>
      </c>
      <c r="G1020" s="184">
        <v>1.3087</v>
      </c>
      <c r="H1020" s="184">
        <v>3.8614999999999999</v>
      </c>
      <c r="I1020" s="184">
        <v>5.3775000000000004</v>
      </c>
      <c r="J1020" s="184">
        <v>3.9577</v>
      </c>
      <c r="K1020" s="184">
        <v>9.8585999999999991</v>
      </c>
      <c r="L1020" s="184">
        <v>37.579300000000003</v>
      </c>
      <c r="M1020" s="184">
        <v>35.935000000000002</v>
      </c>
      <c r="N1020" s="184">
        <v>55.214700000000001</v>
      </c>
      <c r="O1020" s="184">
        <v>13.095599999999999</v>
      </c>
      <c r="P1020" s="184">
        <v>15.4969</v>
      </c>
      <c r="Q1020" s="184">
        <v>12.5121</v>
      </c>
      <c r="R1020" s="184">
        <v>22.708200000000001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44319</v>
      </c>
      <c r="E1021" s="184">
        <v>56.019100000000002</v>
      </c>
      <c r="F1021" s="184">
        <v>1.3232999999999999</v>
      </c>
      <c r="G1021" s="184">
        <v>1.3232999999999999</v>
      </c>
      <c r="H1021" s="184">
        <v>3.8963000000000001</v>
      </c>
      <c r="I1021" s="184">
        <v>5.4408000000000003</v>
      </c>
      <c r="J1021" s="184">
        <v>4.1113999999999997</v>
      </c>
      <c r="K1021" s="184">
        <v>10.3522</v>
      </c>
      <c r="L1021" s="184">
        <v>38.386400000000002</v>
      </c>
      <c r="M1021" s="184">
        <v>36.796399999999998</v>
      </c>
      <c r="N1021" s="184">
        <v>56.243600000000001</v>
      </c>
      <c r="O1021" s="184">
        <v>13.6274</v>
      </c>
      <c r="P1021" s="184">
        <v>15.823</v>
      </c>
      <c r="Q1021" s="184">
        <v>17.599900000000002</v>
      </c>
      <c r="R1021" s="184">
        <v>23.209700000000002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44319</v>
      </c>
      <c r="E1022" s="184">
        <v>305.79430000000002</v>
      </c>
      <c r="F1022" s="184">
        <v>0.4652</v>
      </c>
      <c r="G1022" s="184">
        <v>0.4652</v>
      </c>
      <c r="H1022" s="184">
        <v>1.3277000000000001</v>
      </c>
      <c r="I1022" s="184">
        <v>3.4116</v>
      </c>
      <c r="J1022" s="184">
        <v>0.59719999999999995</v>
      </c>
      <c r="K1022" s="184">
        <v>3.3108</v>
      </c>
      <c r="L1022" s="184">
        <v>32.2851</v>
      </c>
      <c r="M1022" s="184">
        <v>42.767000000000003</v>
      </c>
      <c r="N1022" s="184">
        <v>57.609400000000001</v>
      </c>
      <c r="O1022" s="184">
        <v>11.2502</v>
      </c>
      <c r="P1022" s="184">
        <v>14.496700000000001</v>
      </c>
      <c r="Q1022" s="184">
        <v>16.0108</v>
      </c>
      <c r="R1022" s="184">
        <v>15.562200000000001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44319</v>
      </c>
      <c r="E1023" s="184">
        <v>193.600480525264</v>
      </c>
      <c r="F1023" s="184">
        <v>0.46529999999999999</v>
      </c>
      <c r="G1023" s="184">
        <v>0.46529999999999999</v>
      </c>
      <c r="H1023" s="184">
        <v>1.3277000000000001</v>
      </c>
      <c r="I1023" s="184">
        <v>3.4116</v>
      </c>
      <c r="J1023" s="184">
        <v>0.59740000000000004</v>
      </c>
      <c r="K1023" s="184">
        <v>3.3113999999999999</v>
      </c>
      <c r="L1023" s="184">
        <v>32.274900000000002</v>
      </c>
      <c r="M1023" s="184">
        <v>42.766800000000003</v>
      </c>
      <c r="N1023" s="184">
        <v>57.612299999999998</v>
      </c>
      <c r="O1023" s="184">
        <v>11.2521</v>
      </c>
      <c r="P1023" s="184">
        <v>14.494400000000001</v>
      </c>
      <c r="Q1023" s="184">
        <v>16.022099999999998</v>
      </c>
      <c r="R1023" s="184">
        <v>15.5646</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44319</v>
      </c>
      <c r="E1024" s="184">
        <v>430.25006446097399</v>
      </c>
      <c r="F1024" s="184">
        <v>0.45939999999999998</v>
      </c>
      <c r="G1024" s="184">
        <v>0.45939999999999998</v>
      </c>
      <c r="H1024" s="184">
        <v>1.3141</v>
      </c>
      <c r="I1024" s="184">
        <v>3.3837999999999999</v>
      </c>
      <c r="J1024" s="184">
        <v>0.53549999999999998</v>
      </c>
      <c r="K1024" s="184">
        <v>3.1311</v>
      </c>
      <c r="L1024" s="184">
        <v>31.8078</v>
      </c>
      <c r="M1024" s="184">
        <v>42.027999999999999</v>
      </c>
      <c r="N1024" s="184">
        <v>56.499600000000001</v>
      </c>
      <c r="O1024" s="184">
        <v>10.4643</v>
      </c>
      <c r="P1024" s="184">
        <v>13.7395</v>
      </c>
      <c r="Q1024" s="184">
        <v>14.273300000000001</v>
      </c>
      <c r="R1024" s="184">
        <v>14.7964</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44319</v>
      </c>
      <c r="E1025" s="184">
        <v>438.59388233327701</v>
      </c>
      <c r="F1025" s="184">
        <v>0.45939999999999998</v>
      </c>
      <c r="G1025" s="184">
        <v>0.45939999999999998</v>
      </c>
      <c r="H1025" s="184">
        <v>1.3141</v>
      </c>
      <c r="I1025" s="184">
        <v>3.3839000000000001</v>
      </c>
      <c r="J1025" s="184">
        <v>0.53549999999999998</v>
      </c>
      <c r="K1025" s="184">
        <v>3.1299000000000001</v>
      </c>
      <c r="L1025" s="184">
        <v>31.8066</v>
      </c>
      <c r="M1025" s="184">
        <v>42.026699999999998</v>
      </c>
      <c r="N1025" s="184">
        <v>56.497599999999998</v>
      </c>
      <c r="O1025" s="184">
        <v>10.467599999999999</v>
      </c>
      <c r="P1025" s="184">
        <v>13.741400000000001</v>
      </c>
      <c r="Q1025" s="184">
        <v>14.351100000000001</v>
      </c>
      <c r="R1025" s="184">
        <v>14.801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44319</v>
      </c>
      <c r="E1026" s="184">
        <v>43.241799999999998</v>
      </c>
      <c r="F1026" s="184">
        <v>-3.1699999999999999E-2</v>
      </c>
      <c r="G1026" s="184">
        <v>-3.1699999999999999E-2</v>
      </c>
      <c r="H1026" s="184">
        <v>0.89929999999999999</v>
      </c>
      <c r="I1026" s="184">
        <v>2.1263000000000001</v>
      </c>
      <c r="J1026" s="184">
        <v>-2.3971</v>
      </c>
      <c r="K1026" s="184">
        <v>1.5118</v>
      </c>
      <c r="L1026" s="184">
        <v>27.047999999999998</v>
      </c>
      <c r="M1026" s="184">
        <v>35.649099999999997</v>
      </c>
      <c r="N1026" s="184">
        <v>51.154400000000003</v>
      </c>
      <c r="O1026" s="184">
        <v>8.7834000000000003</v>
      </c>
      <c r="P1026" s="184">
        <v>14.874000000000001</v>
      </c>
      <c r="Q1026" s="184">
        <v>10.8706</v>
      </c>
      <c r="R1026" s="184">
        <v>12.1654</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44319</v>
      </c>
      <c r="E1027" s="184">
        <v>46.371699999999997</v>
      </c>
      <c r="F1027" s="184">
        <v>-2.0899999999999998E-2</v>
      </c>
      <c r="G1027" s="184">
        <v>-2.0899999999999998E-2</v>
      </c>
      <c r="H1027" s="184">
        <v>0.92449999999999999</v>
      </c>
      <c r="I1027" s="184">
        <v>2.1774</v>
      </c>
      <c r="J1027" s="184">
        <v>-2.2881</v>
      </c>
      <c r="K1027" s="184">
        <v>1.806</v>
      </c>
      <c r="L1027" s="184">
        <v>27.830200000000001</v>
      </c>
      <c r="M1027" s="184">
        <v>36.956099999999999</v>
      </c>
      <c r="N1027" s="184">
        <v>53.172800000000002</v>
      </c>
      <c r="O1027" s="184">
        <v>10.010899999999999</v>
      </c>
      <c r="P1027" s="184">
        <v>16.0229</v>
      </c>
      <c r="Q1027" s="184">
        <v>14.1944</v>
      </c>
      <c r="R1027" s="184">
        <v>13.5205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44319</v>
      </c>
      <c r="E1028" s="184">
        <v>276.71429999999998</v>
      </c>
      <c r="F1028" s="184">
        <v>0.61829999999999996</v>
      </c>
      <c r="G1028" s="184">
        <v>0.61829999999999996</v>
      </c>
      <c r="H1028" s="184">
        <v>2.1983999999999999</v>
      </c>
      <c r="I1028" s="184">
        <v>3.0847000000000002</v>
      </c>
      <c r="J1028" s="184">
        <v>-2.1190000000000002</v>
      </c>
      <c r="K1028" s="184">
        <v>3.5</v>
      </c>
      <c r="L1028" s="184">
        <v>27.096800000000002</v>
      </c>
      <c r="M1028" s="184">
        <v>37.058599999999998</v>
      </c>
      <c r="N1028" s="184">
        <v>50.428100000000001</v>
      </c>
      <c r="O1028" s="184">
        <v>11.873799999999999</v>
      </c>
      <c r="P1028" s="184">
        <v>13.6637</v>
      </c>
      <c r="Q1028" s="184">
        <v>12.494400000000001</v>
      </c>
      <c r="R1028" s="184">
        <v>16.7196</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44319</v>
      </c>
      <c r="E1029" s="184">
        <v>301.2475</v>
      </c>
      <c r="F1029" s="184">
        <v>0.62690000000000001</v>
      </c>
      <c r="G1029" s="184">
        <v>0.62690000000000001</v>
      </c>
      <c r="H1029" s="184">
        <v>2.2189000000000001</v>
      </c>
      <c r="I1029" s="184">
        <v>3.1263999999999998</v>
      </c>
      <c r="J1029" s="184">
        <v>-2.028</v>
      </c>
      <c r="K1029" s="184">
        <v>3.7675999999999998</v>
      </c>
      <c r="L1029" s="184">
        <v>27.7758</v>
      </c>
      <c r="M1029" s="184">
        <v>36.2166</v>
      </c>
      <c r="N1029" s="184">
        <v>49.924199999999999</v>
      </c>
      <c r="O1029" s="184">
        <v>12.7463</v>
      </c>
      <c r="P1029" s="184">
        <v>14.8721</v>
      </c>
      <c r="Q1029" s="184">
        <v>15.7781</v>
      </c>
      <c r="R1029" s="184">
        <v>17.267800000000001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44319</v>
      </c>
      <c r="E1030" s="184">
        <v>13.23</v>
      </c>
      <c r="F1030" s="184">
        <v>0.68489999999999995</v>
      </c>
      <c r="G1030" s="184">
        <v>0.68489999999999995</v>
      </c>
      <c r="H1030" s="184">
        <v>1.8475999999999999</v>
      </c>
      <c r="I1030" s="184">
        <v>2.0045999999999999</v>
      </c>
      <c r="J1030" s="184">
        <v>-0.75019999999999998</v>
      </c>
      <c r="K1030" s="184">
        <v>1.3793</v>
      </c>
      <c r="L1030" s="184">
        <v>22.160699999999999</v>
      </c>
      <c r="M1030" s="184">
        <v>33.771500000000003</v>
      </c>
      <c r="N1030" s="184">
        <v>51.0274</v>
      </c>
      <c r="O1030" s="184"/>
      <c r="P1030" s="184"/>
      <c r="Q1030" s="184">
        <v>21.9893</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44319</v>
      </c>
      <c r="E1031" s="184">
        <v>13.04</v>
      </c>
      <c r="F1031" s="184">
        <v>0.61729999999999996</v>
      </c>
      <c r="G1031" s="184">
        <v>0.61729999999999996</v>
      </c>
      <c r="H1031" s="184">
        <v>1.7955000000000001</v>
      </c>
      <c r="I1031" s="184">
        <v>1.9547000000000001</v>
      </c>
      <c r="J1031" s="184">
        <v>-0.83650000000000002</v>
      </c>
      <c r="K1031" s="184">
        <v>1.0852999999999999</v>
      </c>
      <c r="L1031" s="184">
        <v>21.528400000000001</v>
      </c>
      <c r="M1031" s="184">
        <v>32.790199999999999</v>
      </c>
      <c r="N1031" s="184">
        <v>49.37</v>
      </c>
      <c r="O1031" s="184"/>
      <c r="P1031" s="184"/>
      <c r="Q1031" s="184">
        <v>20.742599999999999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44319</v>
      </c>
      <c r="E1032" s="184">
        <v>83.689300000000003</v>
      </c>
      <c r="F1032" s="184">
        <v>0.443</v>
      </c>
      <c r="G1032" s="184">
        <v>0.443</v>
      </c>
      <c r="H1032" s="184">
        <v>2.1880000000000002</v>
      </c>
      <c r="I1032" s="184">
        <v>4.2392000000000003</v>
      </c>
      <c r="J1032" s="184">
        <v>0.87190000000000001</v>
      </c>
      <c r="K1032" s="184">
        <v>5.9029999999999996</v>
      </c>
      <c r="L1032" s="184">
        <v>37.290599999999998</v>
      </c>
      <c r="M1032" s="184">
        <v>45.616500000000002</v>
      </c>
      <c r="N1032" s="184">
        <v>66.077500000000001</v>
      </c>
      <c r="O1032" s="184">
        <v>8.1600999999999999</v>
      </c>
      <c r="P1032" s="184">
        <v>12.2867</v>
      </c>
      <c r="Q1032" s="184">
        <v>12.4519</v>
      </c>
      <c r="R1032" s="184">
        <v>14.726100000000001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44319</v>
      </c>
      <c r="E1033" s="184">
        <v>161.16739999999999</v>
      </c>
      <c r="F1033" s="184">
        <v>0.43869999999999998</v>
      </c>
      <c r="G1033" s="184">
        <v>0.43869999999999998</v>
      </c>
      <c r="H1033" s="184">
        <v>2.1779000000000002</v>
      </c>
      <c r="I1033" s="184">
        <v>4.2183000000000002</v>
      </c>
      <c r="J1033" s="184">
        <v>0.82450000000000001</v>
      </c>
      <c r="K1033" s="184">
        <v>5.7675999999999998</v>
      </c>
      <c r="L1033" s="184">
        <v>36.950899999999997</v>
      </c>
      <c r="M1033" s="184">
        <v>45.086300000000001</v>
      </c>
      <c r="N1033" s="184">
        <v>65.278499999999994</v>
      </c>
      <c r="O1033" s="184">
        <v>7.6265000000000001</v>
      </c>
      <c r="P1033" s="184">
        <v>11.706300000000001</v>
      </c>
      <c r="Q1033" s="184">
        <v>11.6355</v>
      </c>
      <c r="R1033" s="184">
        <v>14.1751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0.29675409836065575</v>
      </c>
      <c r="G1034" s="186">
        <v>0.29675409836065575</v>
      </c>
      <c r="H1034" s="186">
        <v>1.8430672131147541</v>
      </c>
      <c r="I1034" s="186">
        <v>3.2913655737704923</v>
      </c>
      <c r="J1034" s="186">
        <v>0.17332950819672133</v>
      </c>
      <c r="K1034" s="186">
        <v>4.079627868852457</v>
      </c>
      <c r="L1034" s="186">
        <v>29.682503278688525</v>
      </c>
      <c r="M1034" s="186">
        <v>41.222383050847448</v>
      </c>
      <c r="N1034" s="186">
        <v>56.068464406779647</v>
      </c>
      <c r="O1034" s="186">
        <v>10.247502040816329</v>
      </c>
      <c r="P1034" s="186">
        <v>14.679371428571429</v>
      </c>
      <c r="Q1034" s="186">
        <v>16.634196721311476</v>
      </c>
      <c r="R1034" s="186">
        <v>16.657637735849054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0.31169999999999998</v>
      </c>
      <c r="G1035" s="186">
        <v>0.31169999999999998</v>
      </c>
      <c r="H1035" s="186">
        <v>1.7815000000000001</v>
      </c>
      <c r="I1035" s="186">
        <v>3.3839000000000001</v>
      </c>
      <c r="J1035" s="186">
        <v>3.7000000000000002E-3</v>
      </c>
      <c r="K1035" s="186">
        <v>4.01</v>
      </c>
      <c r="L1035" s="186">
        <v>30.629899999999999</v>
      </c>
      <c r="M1035" s="186">
        <v>41.596499999999999</v>
      </c>
      <c r="N1035" s="186">
        <v>56.497599999999998</v>
      </c>
      <c r="O1035" s="186">
        <v>10.457800000000001</v>
      </c>
      <c r="P1035" s="186">
        <v>14.6317</v>
      </c>
      <c r="Q1035" s="186">
        <v>16.0108</v>
      </c>
      <c r="R1035" s="186">
        <v>16.542100000000001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7"/>
      <c r="B1036" s="127"/>
      <c r="C1036" s="127"/>
      <c r="D1036" s="129"/>
      <c r="E1036" s="130"/>
      <c r="F1036" s="130"/>
      <c r="G1036" s="130"/>
      <c r="H1036" s="130"/>
      <c r="I1036" s="130"/>
      <c r="J1036" s="130"/>
      <c r="K1036" s="130"/>
      <c r="L1036" s="130"/>
      <c r="M1036" s="130"/>
      <c r="N1036" s="130"/>
      <c r="O1036" s="130"/>
      <c r="P1036" s="130"/>
      <c r="Q1036" s="130"/>
      <c r="R1036" s="130"/>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44319</v>
      </c>
      <c r="E1038" s="184">
        <v>280.8</v>
      </c>
      <c r="F1038" s="184">
        <v>0.1784</v>
      </c>
      <c r="G1038" s="184">
        <v>0.1784</v>
      </c>
      <c r="H1038" s="184">
        <v>1.2585</v>
      </c>
      <c r="I1038" s="184">
        <v>1.9386000000000001</v>
      </c>
      <c r="J1038" s="184">
        <v>-1.3248</v>
      </c>
      <c r="K1038" s="184">
        <v>-0.78090000000000004</v>
      </c>
      <c r="L1038" s="184">
        <v>24.961099999999998</v>
      </c>
      <c r="M1038" s="184">
        <v>35.064900000000002</v>
      </c>
      <c r="N1038" s="184">
        <v>49.203000000000003</v>
      </c>
      <c r="O1038" s="184">
        <v>8.8010999999999999</v>
      </c>
      <c r="P1038" s="184">
        <v>12.3081</v>
      </c>
      <c r="Q1038" s="184">
        <v>19.613199999999999</v>
      </c>
      <c r="R1038" s="184">
        <v>11.6648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44319</v>
      </c>
      <c r="E1039" s="184">
        <v>280.8</v>
      </c>
      <c r="F1039" s="184">
        <v>0.1784</v>
      </c>
      <c r="G1039" s="184">
        <v>0.1784</v>
      </c>
      <c r="H1039" s="184">
        <v>1.2585</v>
      </c>
      <c r="I1039" s="184">
        <v>1.9386000000000001</v>
      </c>
      <c r="J1039" s="184">
        <v>-1.3248</v>
      </c>
      <c r="K1039" s="184">
        <v>-0.78090000000000004</v>
      </c>
      <c r="L1039" s="184">
        <v>24.961099999999998</v>
      </c>
      <c r="M1039" s="184">
        <v>35.064900000000002</v>
      </c>
      <c r="N1039" s="184">
        <v>49.203000000000003</v>
      </c>
      <c r="O1039" s="184">
        <v>8.8010999999999999</v>
      </c>
      <c r="P1039" s="184">
        <v>12.3081</v>
      </c>
      <c r="Q1039" s="184">
        <v>19.5379</v>
      </c>
      <c r="R1039" s="184">
        <v>11.6648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44319</v>
      </c>
      <c r="E1040" s="184">
        <v>301.64999999999998</v>
      </c>
      <c r="F1040" s="184">
        <v>0.1827</v>
      </c>
      <c r="G1040" s="184">
        <v>0.1827</v>
      </c>
      <c r="H1040" s="184">
        <v>1.2689999999999999</v>
      </c>
      <c r="I1040" s="184">
        <v>1.9604999999999999</v>
      </c>
      <c r="J1040" s="184">
        <v>-1.2699</v>
      </c>
      <c r="K1040" s="184">
        <v>-0.63570000000000004</v>
      </c>
      <c r="L1040" s="184">
        <v>25.3584</v>
      </c>
      <c r="M1040" s="184">
        <v>35.743899999999996</v>
      </c>
      <c r="N1040" s="184">
        <v>50.246600000000001</v>
      </c>
      <c r="O1040" s="184">
        <v>9.5884</v>
      </c>
      <c r="P1040" s="184">
        <v>13.2653</v>
      </c>
      <c r="Q1040" s="184">
        <v>14.1225</v>
      </c>
      <c r="R1040" s="184">
        <v>12.395</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44319</v>
      </c>
      <c r="E1041" s="184">
        <v>42.84</v>
      </c>
      <c r="F1041" s="184">
        <v>0.3044</v>
      </c>
      <c r="G1041" s="184">
        <v>0.3044</v>
      </c>
      <c r="H1041" s="184">
        <v>1.8787</v>
      </c>
      <c r="I1041" s="184">
        <v>2.5371000000000001</v>
      </c>
      <c r="J1041" s="184">
        <v>-0.64939999999999998</v>
      </c>
      <c r="K1041" s="184">
        <v>-0.71840000000000004</v>
      </c>
      <c r="L1041" s="184">
        <v>20.710100000000001</v>
      </c>
      <c r="M1041" s="184">
        <v>31.290199999999999</v>
      </c>
      <c r="N1041" s="184">
        <v>39.4985</v>
      </c>
      <c r="O1041" s="184">
        <v>15.5177</v>
      </c>
      <c r="P1041" s="184">
        <v>17.206299999999999</v>
      </c>
      <c r="Q1041" s="184">
        <v>16.277100000000001</v>
      </c>
      <c r="R1041" s="184">
        <v>17.852900000000002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44319</v>
      </c>
      <c r="E1042" s="184">
        <v>38.840000000000003</v>
      </c>
      <c r="F1042" s="184">
        <v>0.30990000000000001</v>
      </c>
      <c r="G1042" s="184">
        <v>0.30990000000000001</v>
      </c>
      <c r="H1042" s="184">
        <v>1.8621000000000001</v>
      </c>
      <c r="I1042" s="184">
        <v>2.4802</v>
      </c>
      <c r="J1042" s="184">
        <v>-0.74109999999999998</v>
      </c>
      <c r="K1042" s="184">
        <v>-0.99409999999999998</v>
      </c>
      <c r="L1042" s="184">
        <v>19.9876</v>
      </c>
      <c r="M1042" s="184">
        <v>30.1173</v>
      </c>
      <c r="N1042" s="184">
        <v>37.828200000000002</v>
      </c>
      <c r="O1042" s="184">
        <v>14.067399999999999</v>
      </c>
      <c r="P1042" s="184">
        <v>15.756600000000001</v>
      </c>
      <c r="Q1042" s="184">
        <v>12.720700000000001</v>
      </c>
      <c r="R1042" s="184">
        <v>16.429400000000001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44319</v>
      </c>
      <c r="E1043" s="184">
        <v>18.54</v>
      </c>
      <c r="F1043" s="184">
        <v>0</v>
      </c>
      <c r="G1043" s="184">
        <v>0</v>
      </c>
      <c r="H1043" s="184">
        <v>1.5334000000000001</v>
      </c>
      <c r="I1043" s="184">
        <v>2.4308999999999998</v>
      </c>
      <c r="J1043" s="184">
        <v>-1.3305</v>
      </c>
      <c r="K1043" s="184">
        <v>-0.74950000000000006</v>
      </c>
      <c r="L1043" s="184">
        <v>22.376200000000001</v>
      </c>
      <c r="M1043" s="184">
        <v>31.1174</v>
      </c>
      <c r="N1043" s="184">
        <v>43.165999999999997</v>
      </c>
      <c r="O1043" s="184">
        <v>10.466200000000001</v>
      </c>
      <c r="P1043" s="184">
        <v>12.4238</v>
      </c>
      <c r="Q1043" s="184">
        <v>5.843</v>
      </c>
      <c r="R1043" s="184">
        <v>12.9793</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44319</v>
      </c>
      <c r="E1044" s="184">
        <v>19.670000000000002</v>
      </c>
      <c r="F1044" s="184">
        <v>0</v>
      </c>
      <c r="G1044" s="184">
        <v>0</v>
      </c>
      <c r="H1044" s="184">
        <v>1.5488</v>
      </c>
      <c r="I1044" s="184">
        <v>2.5013000000000001</v>
      </c>
      <c r="J1044" s="184">
        <v>-1.2549999999999999</v>
      </c>
      <c r="K1044" s="184">
        <v>-0.50580000000000003</v>
      </c>
      <c r="L1044" s="184">
        <v>22.860700000000001</v>
      </c>
      <c r="M1044" s="184">
        <v>31.924900000000001</v>
      </c>
      <c r="N1044" s="184">
        <v>44.42</v>
      </c>
      <c r="O1044" s="184">
        <v>11.280200000000001</v>
      </c>
      <c r="P1044" s="184">
        <v>13.3041</v>
      </c>
      <c r="Q1044" s="184">
        <v>11.4076</v>
      </c>
      <c r="R1044" s="184">
        <v>13.8498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44319</v>
      </c>
      <c r="E1045" s="184">
        <v>117.92</v>
      </c>
      <c r="F1045" s="184">
        <v>8.5000000000000006E-3</v>
      </c>
      <c r="G1045" s="184">
        <v>8.5000000000000006E-3</v>
      </c>
      <c r="H1045" s="184">
        <v>1.0454000000000001</v>
      </c>
      <c r="I1045" s="184">
        <v>2.1749000000000001</v>
      </c>
      <c r="J1045" s="184">
        <v>-1.0157</v>
      </c>
      <c r="K1045" s="184">
        <v>-1.5282</v>
      </c>
      <c r="L1045" s="184">
        <v>20.4864</v>
      </c>
      <c r="M1045" s="184">
        <v>29.057700000000001</v>
      </c>
      <c r="N1045" s="184">
        <v>39.368899999999996</v>
      </c>
      <c r="O1045" s="184">
        <v>11.7597</v>
      </c>
      <c r="P1045" s="184">
        <v>12.4437</v>
      </c>
      <c r="Q1045" s="184">
        <v>16.005600000000001</v>
      </c>
      <c r="R1045" s="184">
        <v>15.4278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44319</v>
      </c>
      <c r="E1046" s="184">
        <v>129.34</v>
      </c>
      <c r="F1046" s="184">
        <v>2.3199999999999998E-2</v>
      </c>
      <c r="G1046" s="184">
        <v>2.3199999999999998E-2</v>
      </c>
      <c r="H1046" s="184">
        <v>1.0706</v>
      </c>
      <c r="I1046" s="184">
        <v>2.2288999999999999</v>
      </c>
      <c r="J1046" s="184">
        <v>-0.90410000000000001</v>
      </c>
      <c r="K1046" s="184">
        <v>-1.2295</v>
      </c>
      <c r="L1046" s="184">
        <v>21.218399999999999</v>
      </c>
      <c r="M1046" s="184">
        <v>30.238600000000002</v>
      </c>
      <c r="N1046" s="184">
        <v>41.0623</v>
      </c>
      <c r="O1046" s="184">
        <v>13.104799999999999</v>
      </c>
      <c r="P1046" s="184">
        <v>13.851599999999999</v>
      </c>
      <c r="Q1046" s="184">
        <v>15.1259</v>
      </c>
      <c r="R1046" s="184">
        <v>16.755800000000001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44319</v>
      </c>
      <c r="E1047" s="184">
        <v>38.36</v>
      </c>
      <c r="F1047" s="184">
        <v>0.1305</v>
      </c>
      <c r="G1047" s="184">
        <v>0.1305</v>
      </c>
      <c r="H1047" s="184">
        <v>1.3742000000000001</v>
      </c>
      <c r="I1047" s="184">
        <v>2.2115999999999998</v>
      </c>
      <c r="J1047" s="184">
        <v>-1.1085</v>
      </c>
      <c r="K1047" s="184">
        <v>-0.2341</v>
      </c>
      <c r="L1047" s="184">
        <v>24.021999999999998</v>
      </c>
      <c r="M1047" s="184">
        <v>34.407800000000002</v>
      </c>
      <c r="N1047" s="184">
        <v>47.029499999999999</v>
      </c>
      <c r="O1047" s="184">
        <v>16.628900000000002</v>
      </c>
      <c r="P1047" s="184">
        <v>17.5959</v>
      </c>
      <c r="Q1047" s="184">
        <v>14.9292</v>
      </c>
      <c r="R1047" s="184">
        <v>20.7395</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44319</v>
      </c>
      <c r="E1048" s="184">
        <v>35.1</v>
      </c>
      <c r="F1048" s="184">
        <v>0.11409999999999999</v>
      </c>
      <c r="G1048" s="184">
        <v>0.11409999999999999</v>
      </c>
      <c r="H1048" s="184">
        <v>1.3572</v>
      </c>
      <c r="I1048" s="184">
        <v>2.1537000000000002</v>
      </c>
      <c r="J1048" s="184">
        <v>-1.238</v>
      </c>
      <c r="K1048" s="184">
        <v>-0.62290000000000001</v>
      </c>
      <c r="L1048" s="184">
        <v>23.028400000000001</v>
      </c>
      <c r="M1048" s="184">
        <v>32.904200000000003</v>
      </c>
      <c r="N1048" s="184">
        <v>44.682600000000001</v>
      </c>
      <c r="O1048" s="184">
        <v>15.0831</v>
      </c>
      <c r="P1048" s="184">
        <v>16.146000000000001</v>
      </c>
      <c r="Q1048" s="184">
        <v>12.4392</v>
      </c>
      <c r="R1048" s="184">
        <v>19.035</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44319</v>
      </c>
      <c r="E1049" s="184">
        <v>268.39299999999997</v>
      </c>
      <c r="F1049" s="184">
        <v>0.37019999999999997</v>
      </c>
      <c r="G1049" s="184">
        <v>0.37019999999999997</v>
      </c>
      <c r="H1049" s="184">
        <v>1.8044</v>
      </c>
      <c r="I1049" s="184">
        <v>1.5336000000000001</v>
      </c>
      <c r="J1049" s="184">
        <v>-0.50309999999999999</v>
      </c>
      <c r="K1049" s="184">
        <v>-0.29010000000000002</v>
      </c>
      <c r="L1049" s="184">
        <v>22.0901</v>
      </c>
      <c r="M1049" s="184">
        <v>31.3431</v>
      </c>
      <c r="N1049" s="184">
        <v>44.336100000000002</v>
      </c>
      <c r="O1049" s="184">
        <v>8.7230000000000008</v>
      </c>
      <c r="P1049" s="184">
        <v>11.9129</v>
      </c>
      <c r="Q1049" s="184">
        <v>11.147</v>
      </c>
      <c r="R1049" s="184">
        <v>11.246</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44319</v>
      </c>
      <c r="E1050" s="184">
        <v>254.03899999999999</v>
      </c>
      <c r="F1050" s="184">
        <v>0.3639</v>
      </c>
      <c r="G1050" s="184">
        <v>0.3639</v>
      </c>
      <c r="H1050" s="184">
        <v>1.7886</v>
      </c>
      <c r="I1050" s="184">
        <v>1.5026999999999999</v>
      </c>
      <c r="J1050" s="184">
        <v>-0.57140000000000002</v>
      </c>
      <c r="K1050" s="184">
        <v>-0.47989999999999999</v>
      </c>
      <c r="L1050" s="184">
        <v>21.619</v>
      </c>
      <c r="M1050" s="184">
        <v>30.5871</v>
      </c>
      <c r="N1050" s="184">
        <v>43.2271</v>
      </c>
      <c r="O1050" s="184">
        <v>7.9381000000000004</v>
      </c>
      <c r="P1050" s="184">
        <v>11.1143</v>
      </c>
      <c r="Q1050" s="184">
        <v>19.496500000000001</v>
      </c>
      <c r="R1050" s="184">
        <v>10.4168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44319</v>
      </c>
      <c r="E1051" s="184">
        <v>45.94</v>
      </c>
      <c r="F1051" s="184">
        <v>0.21820000000000001</v>
      </c>
      <c r="G1051" s="184">
        <v>0.21820000000000001</v>
      </c>
      <c r="H1051" s="184">
        <v>1.3904000000000001</v>
      </c>
      <c r="I1051" s="184">
        <v>2.0434999999999999</v>
      </c>
      <c r="J1051" s="184">
        <v>-1.0553999999999999</v>
      </c>
      <c r="K1051" s="184">
        <v>-0.99139999999999995</v>
      </c>
      <c r="L1051" s="184">
        <v>21.6309</v>
      </c>
      <c r="M1051" s="184">
        <v>31.3322</v>
      </c>
      <c r="N1051" s="184">
        <v>45.564</v>
      </c>
      <c r="O1051" s="184">
        <v>10.499599999999999</v>
      </c>
      <c r="P1051" s="184">
        <v>13.6134</v>
      </c>
      <c r="Q1051" s="184">
        <v>13.5951</v>
      </c>
      <c r="R1051" s="184">
        <v>13.6419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44319</v>
      </c>
      <c r="E1052" s="184">
        <v>49.45</v>
      </c>
      <c r="F1052" s="184">
        <v>0.22289999999999999</v>
      </c>
      <c r="G1052" s="184">
        <v>0.22289999999999999</v>
      </c>
      <c r="H1052" s="184">
        <v>1.3943000000000001</v>
      </c>
      <c r="I1052" s="184">
        <v>2.1061000000000001</v>
      </c>
      <c r="J1052" s="184">
        <v>-0.9415</v>
      </c>
      <c r="K1052" s="184">
        <v>-0.66290000000000004</v>
      </c>
      <c r="L1052" s="184">
        <v>22.491900000000001</v>
      </c>
      <c r="M1052" s="184">
        <v>32.823</v>
      </c>
      <c r="N1052" s="184">
        <v>48.009599999999999</v>
      </c>
      <c r="O1052" s="184">
        <v>11.985799999999999</v>
      </c>
      <c r="P1052" s="184">
        <v>14.893599999999999</v>
      </c>
      <c r="Q1052" s="184">
        <v>14.238200000000001</v>
      </c>
      <c r="R1052" s="184">
        <v>15.3969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44319</v>
      </c>
      <c r="E1053" s="184">
        <v>1442.4053958125601</v>
      </c>
      <c r="F1053" s="184">
        <v>0.25059999999999999</v>
      </c>
      <c r="G1053" s="184">
        <v>0.25059999999999999</v>
      </c>
      <c r="H1053" s="184">
        <v>2.0230000000000001</v>
      </c>
      <c r="I1053" s="184">
        <v>3.6924999999999999</v>
      </c>
      <c r="J1053" s="184">
        <v>-0.52859999999999996</v>
      </c>
      <c r="K1053" s="184">
        <v>0.99070000000000003</v>
      </c>
      <c r="L1053" s="184">
        <v>32.113500000000002</v>
      </c>
      <c r="M1053" s="184">
        <v>45.511499999999998</v>
      </c>
      <c r="N1053" s="184">
        <v>56.915300000000002</v>
      </c>
      <c r="O1053" s="184">
        <v>10.116</v>
      </c>
      <c r="P1053" s="184">
        <v>11.620200000000001</v>
      </c>
      <c r="Q1053" s="184">
        <v>19.864000000000001</v>
      </c>
      <c r="R1053" s="184">
        <v>13.305400000000001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44319</v>
      </c>
      <c r="E1054" s="184">
        <v>643.70169999999996</v>
      </c>
      <c r="F1054" s="184">
        <v>0.25640000000000002</v>
      </c>
      <c r="G1054" s="184">
        <v>0.25640000000000002</v>
      </c>
      <c r="H1054" s="184">
        <v>2.0371000000000001</v>
      </c>
      <c r="I1054" s="184">
        <v>3.7214</v>
      </c>
      <c r="J1054" s="184">
        <v>-0.46560000000000001</v>
      </c>
      <c r="K1054" s="184">
        <v>1.1695</v>
      </c>
      <c r="L1054" s="184">
        <v>32.5886</v>
      </c>
      <c r="M1054" s="184">
        <v>46.3005</v>
      </c>
      <c r="N1054" s="184">
        <v>58.064300000000003</v>
      </c>
      <c r="O1054" s="184">
        <v>10.977499999999999</v>
      </c>
      <c r="P1054" s="184">
        <v>12.5395</v>
      </c>
      <c r="Q1054" s="184">
        <v>12.6517</v>
      </c>
      <c r="R1054" s="184">
        <v>14.148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44319</v>
      </c>
      <c r="E1055" s="184">
        <v>699.65985858680801</v>
      </c>
      <c r="F1055" s="184">
        <v>-6.3399999999999998E-2</v>
      </c>
      <c r="G1055" s="184">
        <v>-6.3399999999999998E-2</v>
      </c>
      <c r="H1055" s="184">
        <v>0.9254</v>
      </c>
      <c r="I1055" s="184">
        <v>2.3033000000000001</v>
      </c>
      <c r="J1055" s="184">
        <v>-1.9047000000000001</v>
      </c>
      <c r="K1055" s="184">
        <v>-1.7858000000000001</v>
      </c>
      <c r="L1055" s="184">
        <v>28.4222</v>
      </c>
      <c r="M1055" s="184">
        <v>35.465000000000003</v>
      </c>
      <c r="N1055" s="184">
        <v>45.9619</v>
      </c>
      <c r="O1055" s="184">
        <v>8.5395000000000003</v>
      </c>
      <c r="P1055" s="184">
        <v>12.6838</v>
      </c>
      <c r="Q1055" s="184">
        <v>18.782900000000001</v>
      </c>
      <c r="R1055" s="184">
        <v>6.7268999999999997</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44319</v>
      </c>
      <c r="E1056" s="184">
        <v>601.827</v>
      </c>
      <c r="F1056" s="184">
        <v>-5.8599999999999999E-2</v>
      </c>
      <c r="G1056" s="184">
        <v>-5.8599999999999999E-2</v>
      </c>
      <c r="H1056" s="184">
        <v>0.9365</v>
      </c>
      <c r="I1056" s="184">
        <v>2.3250999999999999</v>
      </c>
      <c r="J1056" s="184">
        <v>-1.8605</v>
      </c>
      <c r="K1056" s="184">
        <v>-1.6571</v>
      </c>
      <c r="L1056" s="184">
        <v>28.774899999999999</v>
      </c>
      <c r="M1056" s="184">
        <v>36.038699999999999</v>
      </c>
      <c r="N1056" s="184">
        <v>46.8018</v>
      </c>
      <c r="O1056" s="184">
        <v>9.2095000000000002</v>
      </c>
      <c r="P1056" s="184">
        <v>13.437099999999999</v>
      </c>
      <c r="Q1056" s="184">
        <v>12.443</v>
      </c>
      <c r="R1056" s="184">
        <v>7.3301999999999996</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44319</v>
      </c>
      <c r="E1057" s="184">
        <v>266.82530000000003</v>
      </c>
      <c r="F1057" s="184">
        <v>-0.15</v>
      </c>
      <c r="G1057" s="184">
        <v>-0.15</v>
      </c>
      <c r="H1057" s="184">
        <v>0.78600000000000003</v>
      </c>
      <c r="I1057" s="184">
        <v>1.2828999999999999</v>
      </c>
      <c r="J1057" s="184">
        <v>-3.0661</v>
      </c>
      <c r="K1057" s="184">
        <v>-4.3136000000000001</v>
      </c>
      <c r="L1057" s="184">
        <v>19.7331</v>
      </c>
      <c r="M1057" s="184">
        <v>30.6099</v>
      </c>
      <c r="N1057" s="184">
        <v>42.7883</v>
      </c>
      <c r="O1057" s="184">
        <v>9.2624999999999993</v>
      </c>
      <c r="P1057" s="184">
        <v>13.3231</v>
      </c>
      <c r="Q1057" s="184">
        <v>19.530200000000001</v>
      </c>
      <c r="R1057" s="184">
        <v>12.27</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44319</v>
      </c>
      <c r="E1058" s="184">
        <v>284.89190000000002</v>
      </c>
      <c r="F1058" s="184">
        <v>-0.1424</v>
      </c>
      <c r="G1058" s="184">
        <v>-0.1424</v>
      </c>
      <c r="H1058" s="184">
        <v>0.80400000000000005</v>
      </c>
      <c r="I1058" s="184">
        <v>1.319</v>
      </c>
      <c r="J1058" s="184">
        <v>-2.9870999999999999</v>
      </c>
      <c r="K1058" s="184">
        <v>-4.0929000000000002</v>
      </c>
      <c r="L1058" s="184">
        <v>20.293099999999999</v>
      </c>
      <c r="M1058" s="184">
        <v>31.534199999999998</v>
      </c>
      <c r="N1058" s="184">
        <v>44.151600000000002</v>
      </c>
      <c r="O1058" s="184">
        <v>10.2178</v>
      </c>
      <c r="P1058" s="184">
        <v>14.244300000000001</v>
      </c>
      <c r="Q1058" s="184">
        <v>12.4346</v>
      </c>
      <c r="R1058" s="184">
        <v>13.3315</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44319</v>
      </c>
      <c r="E1059" s="184">
        <v>53.85</v>
      </c>
      <c r="F1059" s="184">
        <v>0.14879999999999999</v>
      </c>
      <c r="G1059" s="184">
        <v>0.14879999999999999</v>
      </c>
      <c r="H1059" s="184">
        <v>1.5846</v>
      </c>
      <c r="I1059" s="184">
        <v>2.8456999999999999</v>
      </c>
      <c r="J1059" s="184">
        <v>-0.84699999999999998</v>
      </c>
      <c r="K1059" s="184">
        <v>-0.5907</v>
      </c>
      <c r="L1059" s="184">
        <v>25.905999999999999</v>
      </c>
      <c r="M1059" s="184">
        <v>34.962400000000002</v>
      </c>
      <c r="N1059" s="184">
        <v>48.633699999999997</v>
      </c>
      <c r="O1059" s="184">
        <v>10.307600000000001</v>
      </c>
      <c r="P1059" s="184">
        <v>13.884600000000001</v>
      </c>
      <c r="Q1059" s="184">
        <v>13.88</v>
      </c>
      <c r="R1059" s="184">
        <v>12.532299999999999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44319</v>
      </c>
      <c r="E1060" s="184">
        <v>57.68</v>
      </c>
      <c r="F1060" s="184">
        <v>0.17369999999999999</v>
      </c>
      <c r="G1060" s="184">
        <v>0.17369999999999999</v>
      </c>
      <c r="H1060" s="184">
        <v>1.603</v>
      </c>
      <c r="I1060" s="184">
        <v>2.8714</v>
      </c>
      <c r="J1060" s="184">
        <v>-0.79120000000000001</v>
      </c>
      <c r="K1060" s="184">
        <v>-0.44869999999999999</v>
      </c>
      <c r="L1060" s="184">
        <v>26.2697</v>
      </c>
      <c r="M1060" s="184">
        <v>35.590000000000003</v>
      </c>
      <c r="N1060" s="184">
        <v>49.585099999999997</v>
      </c>
      <c r="O1060" s="184">
        <v>11.0905</v>
      </c>
      <c r="P1060" s="184">
        <v>14.821400000000001</v>
      </c>
      <c r="Q1060" s="184">
        <v>14.5715</v>
      </c>
      <c r="R1060" s="184">
        <v>13.221500000000001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44319</v>
      </c>
      <c r="E1061" s="184">
        <v>31.83</v>
      </c>
      <c r="F1061" s="184">
        <v>0.1258</v>
      </c>
      <c r="G1061" s="184">
        <v>0.1258</v>
      </c>
      <c r="H1061" s="184">
        <v>1.4016999999999999</v>
      </c>
      <c r="I1061" s="184">
        <v>2.4790999999999999</v>
      </c>
      <c r="J1061" s="184">
        <v>-0.81020000000000003</v>
      </c>
      <c r="K1061" s="184">
        <v>0.88749999999999996</v>
      </c>
      <c r="L1061" s="184">
        <v>23.276499999999999</v>
      </c>
      <c r="M1061" s="184">
        <v>33.515099999999997</v>
      </c>
      <c r="N1061" s="184">
        <v>44.550400000000003</v>
      </c>
      <c r="O1061" s="184">
        <v>10.398400000000001</v>
      </c>
      <c r="P1061" s="184">
        <v>11.529400000000001</v>
      </c>
      <c r="Q1061" s="184">
        <v>13.7736</v>
      </c>
      <c r="R1061" s="184">
        <v>16.111000000000001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44319</v>
      </c>
      <c r="E1062" s="184">
        <v>34.85</v>
      </c>
      <c r="F1062" s="184">
        <v>0.14369999999999999</v>
      </c>
      <c r="G1062" s="184">
        <v>0.14369999999999999</v>
      </c>
      <c r="H1062" s="184">
        <v>1.4556</v>
      </c>
      <c r="I1062" s="184">
        <v>2.5602999999999998</v>
      </c>
      <c r="J1062" s="184">
        <v>-0.74050000000000005</v>
      </c>
      <c r="K1062" s="184">
        <v>1.1611</v>
      </c>
      <c r="L1062" s="184">
        <v>23.9772</v>
      </c>
      <c r="M1062" s="184">
        <v>34.659999999999997</v>
      </c>
      <c r="N1062" s="184">
        <v>46.121600000000001</v>
      </c>
      <c r="O1062" s="184">
        <v>11.906700000000001</v>
      </c>
      <c r="P1062" s="184">
        <v>13.1425</v>
      </c>
      <c r="Q1062" s="184">
        <v>13.479100000000001</v>
      </c>
      <c r="R1062" s="184">
        <v>17.479199999999999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44319</v>
      </c>
      <c r="E1063" s="184">
        <v>44.91</v>
      </c>
      <c r="F1063" s="184">
        <v>-2.23E-2</v>
      </c>
      <c r="G1063" s="184">
        <v>-2.23E-2</v>
      </c>
      <c r="H1063" s="184">
        <v>0.85340000000000005</v>
      </c>
      <c r="I1063" s="184">
        <v>1.5374000000000001</v>
      </c>
      <c r="J1063" s="184">
        <v>-1.5347999999999999</v>
      </c>
      <c r="K1063" s="184">
        <v>-2.7080000000000002</v>
      </c>
      <c r="L1063" s="184">
        <v>19.187899999999999</v>
      </c>
      <c r="M1063" s="184">
        <v>27.5852</v>
      </c>
      <c r="N1063" s="184">
        <v>44.219700000000003</v>
      </c>
      <c r="O1063" s="184">
        <v>10.712</v>
      </c>
      <c r="P1063" s="184">
        <v>14.1364</v>
      </c>
      <c r="Q1063" s="184">
        <v>12.192500000000001</v>
      </c>
      <c r="R1063" s="184">
        <v>13.8264</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44319</v>
      </c>
      <c r="E1064" s="184">
        <v>41.14</v>
      </c>
      <c r="F1064" s="184">
        <v>-4.8599999999999997E-2</v>
      </c>
      <c r="G1064" s="184">
        <v>-4.8599999999999997E-2</v>
      </c>
      <c r="H1064" s="184">
        <v>0.80859999999999999</v>
      </c>
      <c r="I1064" s="184">
        <v>1.48</v>
      </c>
      <c r="J1064" s="184">
        <v>-1.6495</v>
      </c>
      <c r="K1064" s="184">
        <v>-3.0173999999999999</v>
      </c>
      <c r="L1064" s="184">
        <v>18.456700000000001</v>
      </c>
      <c r="M1064" s="184">
        <v>26.428999999999998</v>
      </c>
      <c r="N1064" s="184">
        <v>42.550199999999997</v>
      </c>
      <c r="O1064" s="184">
        <v>9.5998999999999999</v>
      </c>
      <c r="P1064" s="184">
        <v>12.888</v>
      </c>
      <c r="Q1064" s="184">
        <v>9.9510000000000005</v>
      </c>
      <c r="R1064" s="184">
        <v>12.647600000000001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44319</v>
      </c>
      <c r="E1065" s="184">
        <v>24.73</v>
      </c>
      <c r="F1065" s="184">
        <v>-8.0799999999999997E-2</v>
      </c>
      <c r="G1065" s="184">
        <v>-8.0799999999999997E-2</v>
      </c>
      <c r="H1065" s="184">
        <v>1.0625</v>
      </c>
      <c r="I1065" s="184">
        <v>2.2323</v>
      </c>
      <c r="J1065" s="184">
        <v>-1.5133000000000001</v>
      </c>
      <c r="K1065" s="184">
        <v>-1.8261000000000001</v>
      </c>
      <c r="L1065" s="184">
        <v>17.818000000000001</v>
      </c>
      <c r="M1065" s="184">
        <v>28.668099999999999</v>
      </c>
      <c r="N1065" s="184">
        <v>36.478999999999999</v>
      </c>
      <c r="O1065" s="184">
        <v>6.5853000000000002</v>
      </c>
      <c r="P1065" s="184">
        <v>11.369400000000001</v>
      </c>
      <c r="Q1065" s="184">
        <v>10.303599999999999</v>
      </c>
      <c r="R1065" s="184">
        <v>7.8666999999999998</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44319</v>
      </c>
      <c r="E1066" s="184">
        <v>28.02</v>
      </c>
      <c r="F1066" s="184">
        <v>-7.1300000000000002E-2</v>
      </c>
      <c r="G1066" s="184">
        <v>-7.1300000000000002E-2</v>
      </c>
      <c r="H1066" s="184">
        <v>1.0823</v>
      </c>
      <c r="I1066" s="184">
        <v>2.2627999999999999</v>
      </c>
      <c r="J1066" s="184">
        <v>-1.4075</v>
      </c>
      <c r="K1066" s="184">
        <v>-1.4767999999999999</v>
      </c>
      <c r="L1066" s="184">
        <v>18.6785</v>
      </c>
      <c r="M1066" s="184">
        <v>30.083600000000001</v>
      </c>
      <c r="N1066" s="184">
        <v>38.575699999999998</v>
      </c>
      <c r="O1066" s="184">
        <v>8.1760000000000002</v>
      </c>
      <c r="P1066" s="184">
        <v>13.123799999999999</v>
      </c>
      <c r="Q1066" s="184">
        <v>12.2233</v>
      </c>
      <c r="R1066" s="184">
        <v>9.4373000000000005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44319</v>
      </c>
      <c r="E1067" s="184">
        <v>35.67</v>
      </c>
      <c r="F1067" s="184">
        <v>-2.8000000000000001E-2</v>
      </c>
      <c r="G1067" s="184">
        <v>-2.8000000000000001E-2</v>
      </c>
      <c r="H1067" s="184">
        <v>1.7399</v>
      </c>
      <c r="I1067" s="184">
        <v>3.3913000000000002</v>
      </c>
      <c r="J1067" s="184">
        <v>-0.27960000000000002</v>
      </c>
      <c r="K1067" s="184">
        <v>0.4506</v>
      </c>
      <c r="L1067" s="184">
        <v>20.384699999999999</v>
      </c>
      <c r="M1067" s="184">
        <v>27.075199999999999</v>
      </c>
      <c r="N1067" s="184">
        <v>39.608600000000003</v>
      </c>
      <c r="O1067" s="184">
        <v>8.8386999999999993</v>
      </c>
      <c r="P1067" s="184">
        <v>12.1487</v>
      </c>
      <c r="Q1067" s="184">
        <v>11.475099999999999</v>
      </c>
      <c r="R1067" s="184">
        <v>11.6029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44319</v>
      </c>
      <c r="E1068" s="184">
        <v>40.32</v>
      </c>
      <c r="F1068" s="184">
        <v>-2.4799999999999999E-2</v>
      </c>
      <c r="G1068" s="184">
        <v>-2.4799999999999999E-2</v>
      </c>
      <c r="H1068" s="184">
        <v>1.7411000000000001</v>
      </c>
      <c r="I1068" s="184">
        <v>3.4377</v>
      </c>
      <c r="J1068" s="184">
        <v>-0.17330000000000001</v>
      </c>
      <c r="K1068" s="184">
        <v>0.77480000000000004</v>
      </c>
      <c r="L1068" s="184">
        <v>21.190300000000001</v>
      </c>
      <c r="M1068" s="184">
        <v>28.325900000000001</v>
      </c>
      <c r="N1068" s="184">
        <v>41.424100000000003</v>
      </c>
      <c r="O1068" s="184">
        <v>10.4206</v>
      </c>
      <c r="P1068" s="184">
        <v>13.9277</v>
      </c>
      <c r="Q1068" s="184">
        <v>14.5154</v>
      </c>
      <c r="R1068" s="184">
        <v>13.0642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44319</v>
      </c>
      <c r="E1069" s="184">
        <v>10.6149</v>
      </c>
      <c r="F1069" s="184">
        <v>0.21429999999999999</v>
      </c>
      <c r="G1069" s="184">
        <v>0.21429999999999999</v>
      </c>
      <c r="H1069" s="184">
        <v>0.91169999999999995</v>
      </c>
      <c r="I1069" s="184">
        <v>-0.1195</v>
      </c>
      <c r="J1069" s="184">
        <v>-3.1735000000000002</v>
      </c>
      <c r="K1069" s="184">
        <v>-2.1920999999999999</v>
      </c>
      <c r="L1069" s="184"/>
      <c r="M1069" s="184"/>
      <c r="N1069" s="184"/>
      <c r="O1069" s="184"/>
      <c r="P1069" s="184"/>
      <c r="Q1069" s="184">
        <v>6.149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44319</v>
      </c>
      <c r="E1070" s="184">
        <v>10.5213</v>
      </c>
      <c r="F1070" s="184">
        <v>0.19520000000000001</v>
      </c>
      <c r="G1070" s="184">
        <v>0.19520000000000001</v>
      </c>
      <c r="H1070" s="184">
        <v>0.77969999999999995</v>
      </c>
      <c r="I1070" s="184">
        <v>-0.2928</v>
      </c>
      <c r="J1070" s="184">
        <v>-3.4504000000000001</v>
      </c>
      <c r="K1070" s="184">
        <v>-2.8073000000000001</v>
      </c>
      <c r="L1070" s="184"/>
      <c r="M1070" s="184"/>
      <c r="N1070" s="184"/>
      <c r="O1070" s="184"/>
      <c r="P1070" s="184"/>
      <c r="Q1070" s="184">
        <v>5.2130000000000001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44319</v>
      </c>
      <c r="E1071" s="184">
        <v>82.726299999999995</v>
      </c>
      <c r="F1071" s="184">
        <v>1.03E-2</v>
      </c>
      <c r="G1071" s="184">
        <v>1.03E-2</v>
      </c>
      <c r="H1071" s="184">
        <v>0.79</v>
      </c>
      <c r="I1071" s="184">
        <v>1.3081</v>
      </c>
      <c r="J1071" s="184">
        <v>-0.92610000000000003</v>
      </c>
      <c r="K1071" s="184">
        <v>-1.0888</v>
      </c>
      <c r="L1071" s="184">
        <v>14.985300000000001</v>
      </c>
      <c r="M1071" s="184">
        <v>21.206399999999999</v>
      </c>
      <c r="N1071" s="184">
        <v>29.828700000000001</v>
      </c>
      <c r="O1071" s="184">
        <v>8.8504000000000005</v>
      </c>
      <c r="P1071" s="184">
        <v>10.176299999999999</v>
      </c>
      <c r="Q1071" s="184">
        <v>8.43</v>
      </c>
      <c r="R1071" s="184">
        <v>11.332000000000001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44319</v>
      </c>
      <c r="E1072" s="184">
        <v>90.450900000000004</v>
      </c>
      <c r="F1072" s="184">
        <v>1.95E-2</v>
      </c>
      <c r="G1072" s="184">
        <v>1.95E-2</v>
      </c>
      <c r="H1072" s="184">
        <v>0.81140000000000001</v>
      </c>
      <c r="I1072" s="184">
        <v>1.351</v>
      </c>
      <c r="J1072" s="184">
        <v>-0.83040000000000003</v>
      </c>
      <c r="K1072" s="184">
        <v>-0.82299999999999995</v>
      </c>
      <c r="L1072" s="184">
        <v>15.613899999999999</v>
      </c>
      <c r="M1072" s="184">
        <v>22.2073</v>
      </c>
      <c r="N1072" s="184">
        <v>31.276</v>
      </c>
      <c r="O1072" s="184">
        <v>9.9771999999999998</v>
      </c>
      <c r="P1072" s="184">
        <v>11.4124</v>
      </c>
      <c r="Q1072" s="184">
        <v>11.6088</v>
      </c>
      <c r="R1072" s="184">
        <v>12.482799999999999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44319</v>
      </c>
      <c r="E1073" s="184">
        <v>312.12700000000001</v>
      </c>
      <c r="F1073" s="184">
        <v>-7.1099999999999997E-2</v>
      </c>
      <c r="G1073" s="184">
        <v>-7.1099999999999997E-2</v>
      </c>
      <c r="H1073" s="184">
        <v>1.0385</v>
      </c>
      <c r="I1073" s="184">
        <v>2.0392999999999999</v>
      </c>
      <c r="J1073" s="184">
        <v>-1.621</v>
      </c>
      <c r="K1073" s="184">
        <v>0.69259999999999999</v>
      </c>
      <c r="L1073" s="184">
        <v>24.027799999999999</v>
      </c>
      <c r="M1073" s="184">
        <v>34.377600000000001</v>
      </c>
      <c r="N1073" s="184">
        <v>50.431399999999996</v>
      </c>
      <c r="O1073" s="184">
        <v>11.9495</v>
      </c>
      <c r="P1073" s="184">
        <v>13.3748</v>
      </c>
      <c r="Q1073" s="184">
        <v>19.5245</v>
      </c>
      <c r="R1073" s="184">
        <v>15.3306</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44319</v>
      </c>
      <c r="E1074" s="184">
        <v>341.18400000000003</v>
      </c>
      <c r="F1074" s="184">
        <v>-6.1800000000000001E-2</v>
      </c>
      <c r="G1074" s="184">
        <v>-6.1800000000000001E-2</v>
      </c>
      <c r="H1074" s="184">
        <v>1.0604</v>
      </c>
      <c r="I1074" s="184">
        <v>2.0830000000000002</v>
      </c>
      <c r="J1074" s="184">
        <v>-1.5168999999999999</v>
      </c>
      <c r="K1074" s="184">
        <v>0.99250000000000005</v>
      </c>
      <c r="L1074" s="184">
        <v>24.762899999999998</v>
      </c>
      <c r="M1074" s="184">
        <v>35.563699999999997</v>
      </c>
      <c r="N1074" s="184">
        <v>52.208300000000001</v>
      </c>
      <c r="O1074" s="184">
        <v>13.206200000000001</v>
      </c>
      <c r="P1074" s="184">
        <v>14.741300000000001</v>
      </c>
      <c r="Q1074" s="184">
        <v>14.4002</v>
      </c>
      <c r="R1074" s="184">
        <v>16.635300000000001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44319</v>
      </c>
      <c r="E1075" s="184">
        <v>416.45617022386398</v>
      </c>
      <c r="F1075" s="184">
        <v>-6.9400000000000003E-2</v>
      </c>
      <c r="G1075" s="184">
        <v>-6.9400000000000003E-2</v>
      </c>
      <c r="H1075" s="184">
        <v>1.0382</v>
      </c>
      <c r="I1075" s="184">
        <v>2.0413000000000001</v>
      </c>
      <c r="J1075" s="184">
        <v>-1.6213</v>
      </c>
      <c r="K1075" s="184">
        <v>0.69230000000000003</v>
      </c>
      <c r="L1075" s="184">
        <v>24.030200000000001</v>
      </c>
      <c r="M1075" s="184">
        <v>34.3797</v>
      </c>
      <c r="N1075" s="184">
        <v>50.431800000000003</v>
      </c>
      <c r="O1075" s="184">
        <v>11.488899999999999</v>
      </c>
      <c r="P1075" s="184">
        <v>13.059100000000001</v>
      </c>
      <c r="Q1075" s="184">
        <v>18.150400000000001</v>
      </c>
      <c r="R1075" s="184">
        <v>14.8141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44319</v>
      </c>
      <c r="E1076" s="184">
        <v>93.826012915041005</v>
      </c>
      <c r="F1076" s="184">
        <v>-6.2E-2</v>
      </c>
      <c r="G1076" s="184">
        <v>-6.2E-2</v>
      </c>
      <c r="H1076" s="184">
        <v>1.0593999999999999</v>
      </c>
      <c r="I1076" s="184">
        <v>2.0836000000000001</v>
      </c>
      <c r="J1076" s="184">
        <v>-1.5168999999999999</v>
      </c>
      <c r="K1076" s="184">
        <v>0.99150000000000005</v>
      </c>
      <c r="L1076" s="184">
        <v>24.763999999999999</v>
      </c>
      <c r="M1076" s="184">
        <v>35.564700000000002</v>
      </c>
      <c r="N1076" s="184">
        <v>52.207700000000003</v>
      </c>
      <c r="O1076" s="184">
        <v>12.7446</v>
      </c>
      <c r="P1076" s="184">
        <v>14.4298</v>
      </c>
      <c r="Q1076" s="184">
        <v>13.9132</v>
      </c>
      <c r="R1076" s="184">
        <v>16.120100000000001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44319</v>
      </c>
      <c r="E1077" s="184">
        <v>36.521000000000001</v>
      </c>
      <c r="F1077" s="184">
        <v>0.1673</v>
      </c>
      <c r="G1077" s="184">
        <v>0.1673</v>
      </c>
      <c r="H1077" s="184">
        <v>1.0738000000000001</v>
      </c>
      <c r="I1077" s="184">
        <v>1.9142999999999999</v>
      </c>
      <c r="J1077" s="184">
        <v>-1.2304999999999999</v>
      </c>
      <c r="K1077" s="184">
        <v>-0.1449</v>
      </c>
      <c r="L1077" s="184">
        <v>22.784400000000002</v>
      </c>
      <c r="M1077" s="184">
        <v>31.854299999999999</v>
      </c>
      <c r="N1077" s="184">
        <v>44.101199999999999</v>
      </c>
      <c r="O1077" s="184">
        <v>10.319100000000001</v>
      </c>
      <c r="P1077" s="184">
        <v>13.0405</v>
      </c>
      <c r="Q1077" s="184">
        <v>13.213699999999999</v>
      </c>
      <c r="R1077" s="184">
        <v>13.017200000000001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44319</v>
      </c>
      <c r="E1078" s="184">
        <v>34.295000000000002</v>
      </c>
      <c r="F1078" s="184">
        <v>0.16059999999999999</v>
      </c>
      <c r="G1078" s="184">
        <v>0.16059999999999999</v>
      </c>
      <c r="H1078" s="184">
        <v>1.0548999999999999</v>
      </c>
      <c r="I1078" s="184">
        <v>1.8774</v>
      </c>
      <c r="J1078" s="184">
        <v>-1.3122</v>
      </c>
      <c r="K1078" s="184">
        <v>-0.36609999999999998</v>
      </c>
      <c r="L1078" s="184">
        <v>22.246400000000001</v>
      </c>
      <c r="M1078" s="184">
        <v>30.976900000000001</v>
      </c>
      <c r="N1078" s="184">
        <v>42.800600000000003</v>
      </c>
      <c r="O1078" s="184">
        <v>9.3765999999999998</v>
      </c>
      <c r="P1078" s="184">
        <v>12.1211</v>
      </c>
      <c r="Q1078" s="184">
        <v>9.5312999999999999</v>
      </c>
      <c r="R1078" s="184">
        <v>12.035399999999999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44319</v>
      </c>
      <c r="E1079" s="184">
        <v>37.7101539470708</v>
      </c>
      <c r="F1079" s="184">
        <v>0.23080000000000001</v>
      </c>
      <c r="G1079" s="184">
        <v>0.23080000000000001</v>
      </c>
      <c r="H1079" s="184">
        <v>1.681</v>
      </c>
      <c r="I1079" s="184">
        <v>2.3679999999999999</v>
      </c>
      <c r="J1079" s="184">
        <v>-0.82669999999999999</v>
      </c>
      <c r="K1079" s="184">
        <v>-1.5194000000000001</v>
      </c>
      <c r="L1079" s="184">
        <v>21.020900000000001</v>
      </c>
      <c r="M1079" s="184">
        <v>30.153600000000001</v>
      </c>
      <c r="N1079" s="184">
        <v>38.8279</v>
      </c>
      <c r="O1079" s="184">
        <v>10.416499999999999</v>
      </c>
      <c r="P1079" s="184">
        <v>12.0045</v>
      </c>
      <c r="Q1079" s="184">
        <v>9.9870999999999999</v>
      </c>
      <c r="R1079" s="184">
        <v>13.7486</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44319</v>
      </c>
      <c r="E1080" s="184">
        <v>36.637099999999997</v>
      </c>
      <c r="F1080" s="184">
        <v>0.24429999999999999</v>
      </c>
      <c r="G1080" s="184">
        <v>0.24429999999999999</v>
      </c>
      <c r="H1080" s="184">
        <v>1.7141</v>
      </c>
      <c r="I1080" s="184">
        <v>2.4335</v>
      </c>
      <c r="J1080" s="184">
        <v>-0.68210000000000004</v>
      </c>
      <c r="K1080" s="184">
        <v>-1.1227</v>
      </c>
      <c r="L1080" s="184">
        <v>21.881900000000002</v>
      </c>
      <c r="M1080" s="184">
        <v>31.419899999999998</v>
      </c>
      <c r="N1080" s="184">
        <v>40.557299999999998</v>
      </c>
      <c r="O1080" s="184">
        <v>11.6234</v>
      </c>
      <c r="P1080" s="184">
        <v>13.2317</v>
      </c>
      <c r="Q1080" s="184">
        <v>12.7989</v>
      </c>
      <c r="R1080" s="184">
        <v>14.9702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44319</v>
      </c>
      <c r="E1081" s="184">
        <v>13.729799999999999</v>
      </c>
      <c r="F1081" s="184">
        <v>0.31780000000000003</v>
      </c>
      <c r="G1081" s="184">
        <v>0.31780000000000003</v>
      </c>
      <c r="H1081" s="184">
        <v>2.1137000000000001</v>
      </c>
      <c r="I1081" s="184">
        <v>3.5758000000000001</v>
      </c>
      <c r="J1081" s="184">
        <v>0.16850000000000001</v>
      </c>
      <c r="K1081" s="184">
        <v>1.6396999999999999</v>
      </c>
      <c r="L1081" s="184">
        <v>29.555700000000002</v>
      </c>
      <c r="M1081" s="184">
        <v>38.899500000000003</v>
      </c>
      <c r="N1081" s="184">
        <v>50.389400000000002</v>
      </c>
      <c r="O1081" s="184"/>
      <c r="P1081" s="184"/>
      <c r="Q1081" s="184">
        <v>15.989800000000001</v>
      </c>
      <c r="R1081" s="184">
        <v>15.869199999999999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44319</v>
      </c>
      <c r="E1082" s="184">
        <v>13.180199999999999</v>
      </c>
      <c r="F1082" s="184">
        <v>0.30359999999999998</v>
      </c>
      <c r="G1082" s="184">
        <v>0.30359999999999998</v>
      </c>
      <c r="H1082" s="184">
        <v>2.0811000000000002</v>
      </c>
      <c r="I1082" s="184">
        <v>3.5089000000000001</v>
      </c>
      <c r="J1082" s="184">
        <v>1.9E-2</v>
      </c>
      <c r="K1082" s="184">
        <v>1.2118</v>
      </c>
      <c r="L1082" s="184">
        <v>28.446999999999999</v>
      </c>
      <c r="M1082" s="184">
        <v>37.068199999999997</v>
      </c>
      <c r="N1082" s="184">
        <v>47.743499999999997</v>
      </c>
      <c r="O1082" s="184"/>
      <c r="P1082" s="184"/>
      <c r="Q1082" s="184">
        <v>13.7935</v>
      </c>
      <c r="R1082" s="184">
        <v>13.694599999999999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44319</v>
      </c>
      <c r="E1083" s="184">
        <v>70.399000000000001</v>
      </c>
      <c r="F1083" s="184">
        <v>1.2800000000000001E-2</v>
      </c>
      <c r="G1083" s="184">
        <v>1.2800000000000001E-2</v>
      </c>
      <c r="H1083" s="184">
        <v>0.79169999999999996</v>
      </c>
      <c r="I1083" s="184">
        <v>2.0926</v>
      </c>
      <c r="J1083" s="184">
        <v>-1.2567999999999999</v>
      </c>
      <c r="K1083" s="184">
        <v>-0.68420000000000003</v>
      </c>
      <c r="L1083" s="184">
        <v>23.058</v>
      </c>
      <c r="M1083" s="184">
        <v>33.574300000000001</v>
      </c>
      <c r="N1083" s="184">
        <v>48.753300000000003</v>
      </c>
      <c r="O1083" s="184">
        <v>12.6936</v>
      </c>
      <c r="P1083" s="184">
        <v>16.634699999999999</v>
      </c>
      <c r="Q1083" s="184">
        <v>17.144100000000002</v>
      </c>
      <c r="R1083" s="184">
        <v>14.047700000000001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44319</v>
      </c>
      <c r="E1084" s="184">
        <v>65.171000000000006</v>
      </c>
      <c r="F1084" s="184">
        <v>3.0999999999999999E-3</v>
      </c>
      <c r="G1084" s="184">
        <v>3.0999999999999999E-3</v>
      </c>
      <c r="H1084" s="184">
        <v>0.77159999999999995</v>
      </c>
      <c r="I1084" s="184">
        <v>2.0480999999999998</v>
      </c>
      <c r="J1084" s="184">
        <v>-1.3516999999999999</v>
      </c>
      <c r="K1084" s="184">
        <v>-0.95140000000000002</v>
      </c>
      <c r="L1084" s="184">
        <v>22.386900000000001</v>
      </c>
      <c r="M1084" s="184">
        <v>32.485599999999998</v>
      </c>
      <c r="N1084" s="184">
        <v>47.126199999999997</v>
      </c>
      <c r="O1084" s="184">
        <v>11.508900000000001</v>
      </c>
      <c r="P1084" s="184">
        <v>15.557399999999999</v>
      </c>
      <c r="Q1084" s="184">
        <v>15.3985</v>
      </c>
      <c r="R1084" s="184">
        <v>12.8063</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44319</v>
      </c>
      <c r="E1085" s="184">
        <v>28.744900000000001</v>
      </c>
      <c r="F1085" s="184">
        <v>1.32E-2</v>
      </c>
      <c r="G1085" s="184">
        <v>1.32E-2</v>
      </c>
      <c r="H1085" s="184">
        <v>1.5760000000000001</v>
      </c>
      <c r="I1085" s="184">
        <v>2.7134999999999998</v>
      </c>
      <c r="J1085" s="184">
        <v>-0.4002</v>
      </c>
      <c r="K1085" s="184">
        <v>0.24030000000000001</v>
      </c>
      <c r="L1085" s="184">
        <v>24.436299999999999</v>
      </c>
      <c r="M1085" s="184">
        <v>31.3812</v>
      </c>
      <c r="N1085" s="184">
        <v>46.155099999999997</v>
      </c>
      <c r="O1085" s="184">
        <v>8.5952000000000002</v>
      </c>
      <c r="P1085" s="184">
        <v>11.9018</v>
      </c>
      <c r="Q1085" s="184">
        <v>11.6229</v>
      </c>
      <c r="R1085" s="184">
        <v>11.657500000000001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44319</v>
      </c>
      <c r="E1086" s="184">
        <v>32.302799999999998</v>
      </c>
      <c r="F1086" s="184">
        <v>3.1899999999999998E-2</v>
      </c>
      <c r="G1086" s="184">
        <v>3.1899999999999998E-2</v>
      </c>
      <c r="H1086" s="184">
        <v>1.6204000000000001</v>
      </c>
      <c r="I1086" s="184">
        <v>2.8035000000000001</v>
      </c>
      <c r="J1086" s="184">
        <v>-0.20080000000000001</v>
      </c>
      <c r="K1086" s="184">
        <v>0.80200000000000005</v>
      </c>
      <c r="L1086" s="184">
        <v>25.776499999999999</v>
      </c>
      <c r="M1086" s="184">
        <v>33.298099999999998</v>
      </c>
      <c r="N1086" s="184">
        <v>49.060699999999997</v>
      </c>
      <c r="O1086" s="184">
        <v>10.4384</v>
      </c>
      <c r="P1086" s="184">
        <v>13.5966</v>
      </c>
      <c r="Q1086" s="184">
        <v>12.785399999999999</v>
      </c>
      <c r="R1086" s="184">
        <v>13.6069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44319</v>
      </c>
      <c r="E1087" s="184">
        <v>40.416200000000003</v>
      </c>
      <c r="F1087" s="184">
        <v>0.29830000000000001</v>
      </c>
      <c r="G1087" s="184">
        <v>0.29830000000000001</v>
      </c>
      <c r="H1087" s="184">
        <v>1.6305000000000001</v>
      </c>
      <c r="I1087" s="184">
        <v>3.3353000000000002</v>
      </c>
      <c r="J1087" s="184">
        <v>-1.7387999999999999</v>
      </c>
      <c r="K1087" s="184">
        <v>0.20630000000000001</v>
      </c>
      <c r="L1087" s="184">
        <v>30.703299999999999</v>
      </c>
      <c r="M1087" s="184">
        <v>38.746200000000002</v>
      </c>
      <c r="N1087" s="184">
        <v>48.363700000000001</v>
      </c>
      <c r="O1087" s="184">
        <v>7.5303000000000004</v>
      </c>
      <c r="P1087" s="184">
        <v>13.0227</v>
      </c>
      <c r="Q1087" s="184">
        <v>10.6951</v>
      </c>
      <c r="R1087" s="184">
        <v>6.9427000000000003</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44319</v>
      </c>
      <c r="E1088" s="184">
        <v>43.502499999999998</v>
      </c>
      <c r="F1088" s="184">
        <v>0.30549999999999999</v>
      </c>
      <c r="G1088" s="184">
        <v>0.30549999999999999</v>
      </c>
      <c r="H1088" s="184">
        <v>1.6477999999999999</v>
      </c>
      <c r="I1088" s="184">
        <v>3.3711000000000002</v>
      </c>
      <c r="J1088" s="184">
        <v>-1.6604000000000001</v>
      </c>
      <c r="K1088" s="184">
        <v>0.41149999999999998</v>
      </c>
      <c r="L1088" s="184">
        <v>31.2194</v>
      </c>
      <c r="M1088" s="184">
        <v>39.590400000000002</v>
      </c>
      <c r="N1088" s="184">
        <v>49.610300000000002</v>
      </c>
      <c r="O1088" s="184">
        <v>8.4893999999999998</v>
      </c>
      <c r="P1088" s="184">
        <v>14.1296</v>
      </c>
      <c r="Q1088" s="184">
        <v>14.004300000000001</v>
      </c>
      <c r="R1088" s="184">
        <v>7.8449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44319</v>
      </c>
      <c r="E1089" s="184">
        <v>212.97</v>
      </c>
      <c r="F1089" s="184">
        <v>-0.28560000000000002</v>
      </c>
      <c r="G1089" s="184">
        <v>-0.28560000000000002</v>
      </c>
      <c r="H1089" s="184">
        <v>0.64739999999999998</v>
      </c>
      <c r="I1089" s="184">
        <v>2.4535</v>
      </c>
      <c r="J1089" s="184">
        <v>-0.3836</v>
      </c>
      <c r="K1089" s="184">
        <v>0.12690000000000001</v>
      </c>
      <c r="L1089" s="184">
        <v>23.525300000000001</v>
      </c>
      <c r="M1089" s="184">
        <v>32.931800000000003</v>
      </c>
      <c r="N1089" s="184">
        <v>44.877600000000001</v>
      </c>
      <c r="O1089" s="184">
        <v>9.6960999999999995</v>
      </c>
      <c r="P1089" s="184">
        <v>12.118499999999999</v>
      </c>
      <c r="Q1089" s="184">
        <v>18.2254</v>
      </c>
      <c r="R1089" s="184">
        <v>12.5763</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44319</v>
      </c>
      <c r="E1090" s="184">
        <v>237.12</v>
      </c>
      <c r="F1090" s="184">
        <v>-0.27339999999999998</v>
      </c>
      <c r="G1090" s="184">
        <v>-0.27339999999999998</v>
      </c>
      <c r="H1090" s="184">
        <v>0.67930000000000001</v>
      </c>
      <c r="I1090" s="184">
        <v>2.5162</v>
      </c>
      <c r="J1090" s="184">
        <v>-0.2482</v>
      </c>
      <c r="K1090" s="184">
        <v>0.50009999999999999</v>
      </c>
      <c r="L1090" s="184">
        <v>24.459399999999999</v>
      </c>
      <c r="M1090" s="184">
        <v>34.444600000000001</v>
      </c>
      <c r="N1090" s="184">
        <v>47.087600000000002</v>
      </c>
      <c r="O1090" s="184">
        <v>11.244300000000001</v>
      </c>
      <c r="P1090" s="184">
        <v>13.7826</v>
      </c>
      <c r="Q1090" s="184">
        <v>14.2827</v>
      </c>
      <c r="R1090" s="184">
        <v>14.1534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44319</v>
      </c>
      <c r="E1091" s="184">
        <v>12.36</v>
      </c>
      <c r="F1091" s="184">
        <v>-8.0799999999999997E-2</v>
      </c>
      <c r="G1091" s="184">
        <v>-8.0799999999999997E-2</v>
      </c>
      <c r="H1091" s="184">
        <v>1.1456999999999999</v>
      </c>
      <c r="I1091" s="184">
        <v>1.8122</v>
      </c>
      <c r="J1091" s="184">
        <v>0.24329999999999999</v>
      </c>
      <c r="K1091" s="184">
        <v>0.16209999999999999</v>
      </c>
      <c r="L1091" s="184">
        <v>23.6</v>
      </c>
      <c r="M1091" s="184"/>
      <c r="N1091" s="184"/>
      <c r="O1091" s="184"/>
      <c r="P1091" s="184"/>
      <c r="Q1091" s="184">
        <v>23.6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44319</v>
      </c>
      <c r="E1092" s="184">
        <v>12.22</v>
      </c>
      <c r="F1092" s="184">
        <v>-8.1799999999999998E-2</v>
      </c>
      <c r="G1092" s="184">
        <v>-8.1799999999999998E-2</v>
      </c>
      <c r="H1092" s="184">
        <v>1.1589</v>
      </c>
      <c r="I1092" s="184">
        <v>1.7484999999999999</v>
      </c>
      <c r="J1092" s="184">
        <v>8.1900000000000001E-2</v>
      </c>
      <c r="K1092" s="184">
        <v>-0.32629999999999998</v>
      </c>
      <c r="L1092" s="184">
        <v>22.322299999999998</v>
      </c>
      <c r="M1092" s="184"/>
      <c r="N1092" s="184"/>
      <c r="O1092" s="184"/>
      <c r="P1092" s="184"/>
      <c r="Q1092" s="184">
        <v>22.2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44319</v>
      </c>
      <c r="E1093" s="184">
        <v>55.0319</v>
      </c>
      <c r="F1093" s="184">
        <v>1.18E-2</v>
      </c>
      <c r="G1093" s="184">
        <v>1.18E-2</v>
      </c>
      <c r="H1093" s="184">
        <v>0.42720000000000002</v>
      </c>
      <c r="I1093" s="184">
        <v>1.4726999999999999</v>
      </c>
      <c r="J1093" s="184">
        <v>-2.1735000000000002</v>
      </c>
      <c r="K1093" s="184">
        <v>-0.97189999999999999</v>
      </c>
      <c r="L1093" s="184">
        <v>27.3736</v>
      </c>
      <c r="M1093" s="184">
        <v>38.0702</v>
      </c>
      <c r="N1093" s="184">
        <v>51.920299999999997</v>
      </c>
      <c r="O1093" s="184">
        <v>10.5595</v>
      </c>
      <c r="P1093" s="184">
        <v>13.4124</v>
      </c>
      <c r="Q1093" s="184">
        <v>15.355399999999999</v>
      </c>
      <c r="R1093" s="184">
        <v>14.9328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44319</v>
      </c>
      <c r="E1094" s="184">
        <v>51.1905</v>
      </c>
      <c r="F1094" s="184">
        <v>5.3E-3</v>
      </c>
      <c r="G1094" s="184">
        <v>5.3E-3</v>
      </c>
      <c r="H1094" s="184">
        <v>0.41189999999999999</v>
      </c>
      <c r="I1094" s="184">
        <v>1.4414</v>
      </c>
      <c r="J1094" s="184">
        <v>-2.2427000000000001</v>
      </c>
      <c r="K1094" s="184">
        <v>-1.1597</v>
      </c>
      <c r="L1094" s="184">
        <v>26.891999999999999</v>
      </c>
      <c r="M1094" s="184">
        <v>37.319800000000001</v>
      </c>
      <c r="N1094" s="184">
        <v>50.779800000000002</v>
      </c>
      <c r="O1094" s="184">
        <v>9.6669999999999998</v>
      </c>
      <c r="P1094" s="184">
        <v>12.359400000000001</v>
      </c>
      <c r="Q1094" s="184">
        <v>11.268700000000001</v>
      </c>
      <c r="R1094" s="184">
        <v>14.060499999999999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44319</v>
      </c>
      <c r="E1095" s="184">
        <v>12.3871</v>
      </c>
      <c r="F1095" s="184">
        <v>8.2400000000000001E-2</v>
      </c>
      <c r="G1095" s="184">
        <v>8.2400000000000001E-2</v>
      </c>
      <c r="H1095" s="184">
        <v>1.0425</v>
      </c>
      <c r="I1095" s="184">
        <v>1.8559000000000001</v>
      </c>
      <c r="J1095" s="184">
        <v>-1.2894000000000001</v>
      </c>
      <c r="K1095" s="184">
        <v>-0.2384</v>
      </c>
      <c r="L1095" s="184">
        <v>23.2744</v>
      </c>
      <c r="M1095" s="184"/>
      <c r="N1095" s="184"/>
      <c r="O1095" s="184"/>
      <c r="P1095" s="184"/>
      <c r="Q1095" s="184">
        <v>23.870999999999999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44319</v>
      </c>
      <c r="E1096" s="184">
        <v>12.2494</v>
      </c>
      <c r="F1096" s="184">
        <v>6.54E-2</v>
      </c>
      <c r="G1096" s="184">
        <v>6.54E-2</v>
      </c>
      <c r="H1096" s="184">
        <v>1.0026999999999999</v>
      </c>
      <c r="I1096" s="184">
        <v>1.7739</v>
      </c>
      <c r="J1096" s="184">
        <v>-1.464</v>
      </c>
      <c r="K1096" s="184">
        <v>-0.72370000000000001</v>
      </c>
      <c r="L1096" s="184">
        <v>22.080100000000002</v>
      </c>
      <c r="M1096" s="184"/>
      <c r="N1096" s="184"/>
      <c r="O1096" s="184"/>
      <c r="P1096" s="184"/>
      <c r="Q1096" s="184">
        <v>22.494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44319</v>
      </c>
      <c r="E1097" s="184">
        <v>603.83135895756004</v>
      </c>
      <c r="F1097" s="184">
        <v>0.16700000000000001</v>
      </c>
      <c r="G1097" s="184">
        <v>0.16700000000000001</v>
      </c>
      <c r="H1097" s="184">
        <v>1.4642999999999999</v>
      </c>
      <c r="I1097" s="184">
        <v>2.8330000000000002</v>
      </c>
      <c r="J1097" s="184">
        <v>-0.50390000000000001</v>
      </c>
      <c r="K1097" s="184">
        <v>1.248</v>
      </c>
      <c r="L1097" s="184">
        <v>28.527200000000001</v>
      </c>
      <c r="M1097" s="184">
        <v>37.1297</v>
      </c>
      <c r="N1097" s="184">
        <v>49.874499999999998</v>
      </c>
      <c r="O1097" s="184">
        <v>9.7727000000000004</v>
      </c>
      <c r="P1097" s="184">
        <v>11.944000000000001</v>
      </c>
      <c r="Q1097" s="184">
        <v>19.5123</v>
      </c>
      <c r="R1097" s="184">
        <v>11.972799999999999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44319</v>
      </c>
      <c r="E1098" s="184">
        <v>303.11750000000001</v>
      </c>
      <c r="F1098" s="184">
        <v>0.1726</v>
      </c>
      <c r="G1098" s="184">
        <v>0.1726</v>
      </c>
      <c r="H1098" s="184">
        <v>1.4778</v>
      </c>
      <c r="I1098" s="184">
        <v>2.8603000000000001</v>
      </c>
      <c r="J1098" s="184">
        <v>-0.44350000000000001</v>
      </c>
      <c r="K1098" s="184">
        <v>1.4319</v>
      </c>
      <c r="L1098" s="184">
        <v>29.025700000000001</v>
      </c>
      <c r="M1098" s="184">
        <v>37.941299999999998</v>
      </c>
      <c r="N1098" s="184">
        <v>51.088000000000001</v>
      </c>
      <c r="O1098" s="184">
        <v>10.8454</v>
      </c>
      <c r="P1098" s="184">
        <v>13.3352</v>
      </c>
      <c r="Q1098" s="184">
        <v>13.0984</v>
      </c>
      <c r="R1098" s="184">
        <v>12.923</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44319</v>
      </c>
      <c r="E1099" s="184">
        <v>92.79</v>
      </c>
      <c r="F1099" s="184">
        <v>0.2702</v>
      </c>
      <c r="G1099" s="184">
        <v>0.2702</v>
      </c>
      <c r="H1099" s="184">
        <v>1.5874999999999999</v>
      </c>
      <c r="I1099" s="184">
        <v>2.3494000000000002</v>
      </c>
      <c r="J1099" s="184">
        <v>-0.68500000000000005</v>
      </c>
      <c r="K1099" s="184">
        <v>-1.3502000000000001</v>
      </c>
      <c r="L1099" s="184">
        <v>18.551200000000001</v>
      </c>
      <c r="M1099" s="184">
        <v>27.283999999999999</v>
      </c>
      <c r="N1099" s="184">
        <v>38.678800000000003</v>
      </c>
      <c r="O1099" s="184">
        <v>7.0660999999999996</v>
      </c>
      <c r="P1099" s="184">
        <v>9.8291000000000004</v>
      </c>
      <c r="Q1099" s="184">
        <v>9.2881</v>
      </c>
      <c r="R1099" s="184">
        <v>8.8615999999999993</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44319</v>
      </c>
      <c r="E1100" s="184">
        <v>117.466666666667</v>
      </c>
      <c r="F1100" s="184">
        <v>0.2732</v>
      </c>
      <c r="G1100" s="184">
        <v>0.2732</v>
      </c>
      <c r="H1100" s="184">
        <v>1.5912999999999999</v>
      </c>
      <c r="I1100" s="184">
        <v>2.3584999999999998</v>
      </c>
      <c r="J1100" s="184">
        <v>-0.68759999999999999</v>
      </c>
      <c r="K1100" s="184">
        <v>-1.3658999999999999</v>
      </c>
      <c r="L1100" s="184">
        <v>18.509599999999999</v>
      </c>
      <c r="M1100" s="184">
        <v>27.220199999999998</v>
      </c>
      <c r="N1100" s="184">
        <v>38.565600000000003</v>
      </c>
      <c r="O1100" s="184">
        <v>6.7447999999999997</v>
      </c>
      <c r="P1100" s="184">
        <v>9.2936999999999994</v>
      </c>
      <c r="Q1100" s="184">
        <v>9.8613999999999997</v>
      </c>
      <c r="R1100" s="184">
        <v>8.6670999999999996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44319</v>
      </c>
      <c r="E1101" s="184">
        <v>13.95</v>
      </c>
      <c r="F1101" s="184">
        <v>0</v>
      </c>
      <c r="G1101" s="184">
        <v>0</v>
      </c>
      <c r="H1101" s="184">
        <v>1.0138</v>
      </c>
      <c r="I1101" s="184">
        <v>1.8992</v>
      </c>
      <c r="J1101" s="184">
        <v>-1.6220000000000001</v>
      </c>
      <c r="K1101" s="184">
        <v>-1.6913</v>
      </c>
      <c r="L1101" s="184">
        <v>22.368400000000001</v>
      </c>
      <c r="M1101" s="184">
        <v>31.728000000000002</v>
      </c>
      <c r="N1101" s="184">
        <v>44.4099</v>
      </c>
      <c r="O1101" s="184">
        <v>9.0318000000000005</v>
      </c>
      <c r="P1101" s="184"/>
      <c r="Q1101" s="184">
        <v>8.7220999999999993</v>
      </c>
      <c r="R1101" s="184">
        <v>12.442299999999999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44319</v>
      </c>
      <c r="E1102" s="184">
        <v>13.57</v>
      </c>
      <c r="F1102" s="184">
        <v>0</v>
      </c>
      <c r="G1102" s="184">
        <v>0</v>
      </c>
      <c r="H1102" s="184">
        <v>1.0424</v>
      </c>
      <c r="I1102" s="184">
        <v>1.9534</v>
      </c>
      <c r="J1102" s="184">
        <v>-1.6667000000000001</v>
      </c>
      <c r="K1102" s="184">
        <v>-1.8089999999999999</v>
      </c>
      <c r="L1102" s="184">
        <v>22.032399999999999</v>
      </c>
      <c r="M1102" s="184">
        <v>31.1111</v>
      </c>
      <c r="N1102" s="184">
        <v>43.597900000000003</v>
      </c>
      <c r="O1102" s="184">
        <v>8.4377999999999993</v>
      </c>
      <c r="P1102" s="184"/>
      <c r="Q1102" s="184">
        <v>7.9703999999999997</v>
      </c>
      <c r="R1102" s="184">
        <v>11.8172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44319</v>
      </c>
      <c r="E1103" s="184">
        <v>170.74529999999999</v>
      </c>
      <c r="F1103" s="184">
        <v>0.22509999999999999</v>
      </c>
      <c r="G1103" s="184">
        <v>0.22509999999999999</v>
      </c>
      <c r="H1103" s="184">
        <v>1.3250999999999999</v>
      </c>
      <c r="I1103" s="184">
        <v>2.0379999999999998</v>
      </c>
      <c r="J1103" s="184">
        <v>-0.88070000000000004</v>
      </c>
      <c r="K1103" s="184">
        <v>0.44429999999999997</v>
      </c>
      <c r="L1103" s="184">
        <v>25.232199999999999</v>
      </c>
      <c r="M1103" s="184">
        <v>37.458599999999997</v>
      </c>
      <c r="N1103" s="184">
        <v>50.1066</v>
      </c>
      <c r="O1103" s="184">
        <v>12.2616</v>
      </c>
      <c r="P1103" s="184">
        <v>14.3901</v>
      </c>
      <c r="Q1103" s="184">
        <v>13.8294</v>
      </c>
      <c r="R1103" s="184">
        <v>16.1144</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44319</v>
      </c>
      <c r="E1104" s="184">
        <v>76.636981531705899</v>
      </c>
      <c r="F1104" s="184">
        <v>0.22509999999999999</v>
      </c>
      <c r="G1104" s="184">
        <v>0.22509999999999999</v>
      </c>
      <c r="H1104" s="184">
        <v>1.3249</v>
      </c>
      <c r="I1104" s="184">
        <v>2.0377999999999998</v>
      </c>
      <c r="J1104" s="184">
        <v>-0.88080000000000003</v>
      </c>
      <c r="K1104" s="184">
        <v>0.44429999999999997</v>
      </c>
      <c r="L1104" s="184">
        <v>25.232299999999999</v>
      </c>
      <c r="M1104" s="184">
        <v>37.458599999999997</v>
      </c>
      <c r="N1104" s="184">
        <v>50.1051</v>
      </c>
      <c r="O1104" s="184">
        <v>11.746600000000001</v>
      </c>
      <c r="P1104" s="184">
        <v>14.074999999999999</v>
      </c>
      <c r="Q1104" s="184">
        <v>13.641500000000001</v>
      </c>
      <c r="R1104" s="184">
        <v>15.835599999999999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44319</v>
      </c>
      <c r="E1105" s="184">
        <v>161.64189999999999</v>
      </c>
      <c r="F1105" s="184">
        <v>0.2177</v>
      </c>
      <c r="G1105" s="184">
        <v>0.2177</v>
      </c>
      <c r="H1105" s="184">
        <v>1.3076000000000001</v>
      </c>
      <c r="I1105" s="184">
        <v>2.0024999999999999</v>
      </c>
      <c r="J1105" s="184">
        <v>-0.96040000000000003</v>
      </c>
      <c r="K1105" s="184">
        <v>0.21759999999999999</v>
      </c>
      <c r="L1105" s="184">
        <v>24.674399999999999</v>
      </c>
      <c r="M1105" s="184">
        <v>36.482500000000002</v>
      </c>
      <c r="N1105" s="184">
        <v>48.727400000000003</v>
      </c>
      <c r="O1105" s="184">
        <v>11.2827</v>
      </c>
      <c r="P1105" s="184">
        <v>13.467599999999999</v>
      </c>
      <c r="Q1105" s="184">
        <v>13.1526</v>
      </c>
      <c r="R1105" s="184">
        <v>15.110799999999999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44319</v>
      </c>
      <c r="E1106" s="184">
        <v>795.427156324679</v>
      </c>
      <c r="F1106" s="184">
        <v>0.2177</v>
      </c>
      <c r="G1106" s="184">
        <v>0.2177</v>
      </c>
      <c r="H1106" s="184">
        <v>1.3076000000000001</v>
      </c>
      <c r="I1106" s="184">
        <v>2.0022000000000002</v>
      </c>
      <c r="J1106" s="184">
        <v>-0.96040000000000003</v>
      </c>
      <c r="K1106" s="184">
        <v>0.2175</v>
      </c>
      <c r="L1106" s="184">
        <v>24.674299999999999</v>
      </c>
      <c r="M1106" s="184">
        <v>36.482700000000001</v>
      </c>
      <c r="N1106" s="184">
        <v>48.727400000000003</v>
      </c>
      <c r="O1106" s="184">
        <v>10.597799999999999</v>
      </c>
      <c r="P1106" s="184">
        <v>13.0479</v>
      </c>
      <c r="Q1106" s="184">
        <v>13.494300000000001</v>
      </c>
      <c r="R1106" s="184">
        <v>14.585000000000001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9.4060869565217434E-2</v>
      </c>
      <c r="G1107" s="186">
        <v>9.4060869565217434E-2</v>
      </c>
      <c r="H1107" s="186">
        <v>1.2736608695652178</v>
      </c>
      <c r="I1107" s="186">
        <v>2.1946231884057972</v>
      </c>
      <c r="J1107" s="186">
        <v>-1.1259289855072467</v>
      </c>
      <c r="K1107" s="186">
        <v>-0.52681594202898563</v>
      </c>
      <c r="L1107" s="186">
        <v>23.566101492537307</v>
      </c>
      <c r="M1107" s="186">
        <v>33.193368253968259</v>
      </c>
      <c r="N1107" s="186">
        <v>45.582480952380962</v>
      </c>
      <c r="O1107" s="186">
        <v>10.471573770491801</v>
      </c>
      <c r="P1107" s="186">
        <v>13.228023728813559</v>
      </c>
      <c r="Q1107" s="186">
        <v>14.011472463768115</v>
      </c>
      <c r="R1107" s="186">
        <v>13.260407936507935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0.11409999999999999</v>
      </c>
      <c r="G1108" s="186">
        <v>0.11409999999999999</v>
      </c>
      <c r="H1108" s="186">
        <v>1.2689999999999999</v>
      </c>
      <c r="I1108" s="186">
        <v>2.1061000000000001</v>
      </c>
      <c r="J1108" s="186">
        <v>-1.0157</v>
      </c>
      <c r="K1108" s="186">
        <v>-0.5907</v>
      </c>
      <c r="L1108" s="186">
        <v>23.2744</v>
      </c>
      <c r="M1108" s="186">
        <v>32.931800000000003</v>
      </c>
      <c r="N1108" s="186">
        <v>46.121600000000001</v>
      </c>
      <c r="O1108" s="186">
        <v>10.416499999999999</v>
      </c>
      <c r="P1108" s="186">
        <v>13.2317</v>
      </c>
      <c r="Q1108" s="186">
        <v>13.641500000000001</v>
      </c>
      <c r="R1108" s="186">
        <v>13.305400000000001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7"/>
      <c r="B1109" s="127"/>
      <c r="C1109" s="127"/>
      <c r="D1109" s="129"/>
      <c r="E1109" s="130"/>
      <c r="F1109" s="130"/>
      <c r="G1109" s="130"/>
      <c r="H1109" s="130"/>
      <c r="I1109" s="130"/>
      <c r="J1109" s="130"/>
      <c r="K1109" s="130"/>
      <c r="L1109" s="130"/>
      <c r="M1109" s="130"/>
      <c r="N1109" s="130"/>
      <c r="O1109" s="130"/>
      <c r="P1109" s="130"/>
      <c r="Q1109" s="130"/>
      <c r="R1109" s="130"/>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44319</v>
      </c>
      <c r="E1111" s="184">
        <v>222.435316147994</v>
      </c>
      <c r="F1111" s="184">
        <v>3.0038</v>
      </c>
      <c r="G1111" s="184">
        <v>2.9933999999999998</v>
      </c>
      <c r="H1111" s="184">
        <v>3.0992000000000002</v>
      </c>
      <c r="I1111" s="184">
        <v>3.2608999999999999</v>
      </c>
      <c r="J1111" s="184">
        <v>3.3982000000000001</v>
      </c>
      <c r="K1111" s="184">
        <v>3.5322</v>
      </c>
      <c r="L1111" s="184">
        <v>3.32</v>
      </c>
      <c r="M1111" s="184">
        <v>3.2989999999999999</v>
      </c>
      <c r="N1111" s="184">
        <v>3.4354</v>
      </c>
      <c r="O1111" s="184">
        <v>5.7178000000000004</v>
      </c>
      <c r="P1111" s="184">
        <v>6.2480000000000002</v>
      </c>
      <c r="Q1111" s="184">
        <v>6.9671000000000003</v>
      </c>
      <c r="R1111" s="184">
        <v>4.7108999999999996</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44319</v>
      </c>
      <c r="E1112" s="184">
        <v>330.23829999999998</v>
      </c>
      <c r="F1112" s="184">
        <v>3.0396999999999998</v>
      </c>
      <c r="G1112" s="184">
        <v>3.1286999999999998</v>
      </c>
      <c r="H1112" s="184">
        <v>2.9510999999999998</v>
      </c>
      <c r="I1112" s="184">
        <v>3.1396000000000002</v>
      </c>
      <c r="J1112" s="184">
        <v>3.1267</v>
      </c>
      <c r="K1112" s="184">
        <v>3.2288999999999999</v>
      </c>
      <c r="L1112" s="184">
        <v>3.0722999999999998</v>
      </c>
      <c r="M1112" s="184">
        <v>3.1499000000000001</v>
      </c>
      <c r="N1112" s="184">
        <v>3.4619</v>
      </c>
      <c r="O1112" s="184">
        <v>5.6542000000000003</v>
      </c>
      <c r="P1112" s="184">
        <v>6.1767000000000003</v>
      </c>
      <c r="Q1112" s="184">
        <v>7.2335000000000003</v>
      </c>
      <c r="R1112" s="184">
        <v>4.7553000000000001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44319</v>
      </c>
      <c r="E1113" s="184">
        <v>332.50290000000001</v>
      </c>
      <c r="F1113" s="184">
        <v>3.1617999999999999</v>
      </c>
      <c r="G1113" s="184">
        <v>3.2427999999999999</v>
      </c>
      <c r="H1113" s="184">
        <v>3.0661</v>
      </c>
      <c r="I1113" s="184">
        <v>3.2549000000000001</v>
      </c>
      <c r="J1113" s="184">
        <v>3.2422</v>
      </c>
      <c r="K1113" s="184">
        <v>3.3443999999999998</v>
      </c>
      <c r="L1113" s="184">
        <v>3.1825000000000001</v>
      </c>
      <c r="M1113" s="184">
        <v>3.258</v>
      </c>
      <c r="N1113" s="184">
        <v>3.5716999999999999</v>
      </c>
      <c r="O1113" s="184">
        <v>5.7553999999999998</v>
      </c>
      <c r="P1113" s="184">
        <v>6.2733999999999996</v>
      </c>
      <c r="Q1113" s="184">
        <v>7.3524000000000003</v>
      </c>
      <c r="R1113" s="184">
        <v>4.8586999999999998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44319</v>
      </c>
      <c r="E1114" s="184">
        <v>549.95029999999997</v>
      </c>
      <c r="F1114" s="184">
        <v>3.04</v>
      </c>
      <c r="G1114" s="184">
        <v>3.1267999999999998</v>
      </c>
      <c r="H1114" s="184">
        <v>2.9504000000000001</v>
      </c>
      <c r="I1114" s="184">
        <v>3.1393</v>
      </c>
      <c r="J1114" s="184">
        <v>3.1269</v>
      </c>
      <c r="K1114" s="184">
        <v>3.2288999999999999</v>
      </c>
      <c r="L1114" s="184">
        <v>3.0724999999999998</v>
      </c>
      <c r="M1114" s="184">
        <v>3.1499000000000001</v>
      </c>
      <c r="N1114" s="184">
        <v>3.4619</v>
      </c>
      <c r="O1114" s="184">
        <v>5.6543999999999999</v>
      </c>
      <c r="P1114" s="184">
        <v>6.1768999999999998</v>
      </c>
      <c r="Q1114" s="184">
        <v>6.9554</v>
      </c>
      <c r="R1114" s="184">
        <v>4.7553000000000001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44319</v>
      </c>
      <c r="E1115" s="184">
        <v>535.90589999999997</v>
      </c>
      <c r="F1115" s="184">
        <v>3.0379</v>
      </c>
      <c r="G1115" s="184">
        <v>3.1269999999999998</v>
      </c>
      <c r="H1115" s="184">
        <v>2.9508000000000001</v>
      </c>
      <c r="I1115" s="184">
        <v>3.1396999999999999</v>
      </c>
      <c r="J1115" s="184">
        <v>3.1269999999999998</v>
      </c>
      <c r="K1115" s="184">
        <v>3.2288999999999999</v>
      </c>
      <c r="L1115" s="184">
        <v>3.0724</v>
      </c>
      <c r="M1115" s="184">
        <v>3.1499000000000001</v>
      </c>
      <c r="N1115" s="184">
        <v>3.4619</v>
      </c>
      <c r="O1115" s="184">
        <v>5.6543999999999999</v>
      </c>
      <c r="P1115" s="184">
        <v>6.1768999999999998</v>
      </c>
      <c r="Q1115" s="184">
        <v>7.2781000000000002</v>
      </c>
      <c r="R1115" s="184">
        <v>4.7553000000000001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44319</v>
      </c>
      <c r="E1116" s="184">
        <v>2291.4090999999999</v>
      </c>
      <c r="F1116" s="184">
        <v>3.218</v>
      </c>
      <c r="G1116" s="184">
        <v>3.1718000000000002</v>
      </c>
      <c r="H1116" s="184">
        <v>2.9674999999999998</v>
      </c>
      <c r="I1116" s="184">
        <v>3.1772</v>
      </c>
      <c r="J1116" s="184">
        <v>3.1998000000000002</v>
      </c>
      <c r="K1116" s="184">
        <v>3.3094999999999999</v>
      </c>
      <c r="L1116" s="184">
        <v>3.1705000000000001</v>
      </c>
      <c r="M1116" s="184">
        <v>3.2490000000000001</v>
      </c>
      <c r="N1116" s="184">
        <v>3.4601000000000002</v>
      </c>
      <c r="O1116" s="184">
        <v>5.7083000000000004</v>
      </c>
      <c r="P1116" s="184">
        <v>6.2504</v>
      </c>
      <c r="Q1116" s="184">
        <v>7.3003</v>
      </c>
      <c r="R1116" s="184">
        <v>4.7812000000000001</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44319</v>
      </c>
      <c r="E1117" s="184">
        <v>2279.1658000000002</v>
      </c>
      <c r="F1117" s="184">
        <v>3.1471</v>
      </c>
      <c r="G1117" s="184">
        <v>3.1012</v>
      </c>
      <c r="H1117" s="184">
        <v>2.8963999999999999</v>
      </c>
      <c r="I1117" s="184">
        <v>3.1061000000000001</v>
      </c>
      <c r="J1117" s="184">
        <v>3.1286999999999998</v>
      </c>
      <c r="K1117" s="184">
        <v>3.2382</v>
      </c>
      <c r="L1117" s="184">
        <v>3.0987</v>
      </c>
      <c r="M1117" s="184">
        <v>3.1762000000000001</v>
      </c>
      <c r="N1117" s="184">
        <v>3.3879000000000001</v>
      </c>
      <c r="O1117" s="184">
        <v>5.6458000000000004</v>
      </c>
      <c r="P1117" s="184">
        <v>6.1821999999999999</v>
      </c>
      <c r="Q1117" s="184">
        <v>7.3780999999999999</v>
      </c>
      <c r="R1117" s="184">
        <v>4.7164999999999999</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44319</v>
      </c>
      <c r="E1118" s="184">
        <v>2130.8517000000002</v>
      </c>
      <c r="F1118" s="184">
        <v>2.6551999999999998</v>
      </c>
      <c r="G1118" s="184">
        <v>2.6036000000000001</v>
      </c>
      <c r="H1118" s="184">
        <v>2.3972000000000002</v>
      </c>
      <c r="I1118" s="184">
        <v>2.6059000000000001</v>
      </c>
      <c r="J1118" s="184">
        <v>2.6274000000000002</v>
      </c>
      <c r="K1118" s="184">
        <v>2.7349000000000001</v>
      </c>
      <c r="L1118" s="184">
        <v>2.5916999999999999</v>
      </c>
      <c r="M1118" s="184">
        <v>2.6652</v>
      </c>
      <c r="N1118" s="184">
        <v>2.8721999999999999</v>
      </c>
      <c r="O1118" s="184">
        <v>5.1234000000000002</v>
      </c>
      <c r="P1118" s="184">
        <v>5.6341999999999999</v>
      </c>
      <c r="Q1118" s="184">
        <v>7.0004</v>
      </c>
      <c r="R1118" s="184">
        <v>4.2233999999999998</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44319</v>
      </c>
      <c r="E1119" s="184">
        <v>2357.5482000000002</v>
      </c>
      <c r="F1119" s="184">
        <v>3.2252000000000001</v>
      </c>
      <c r="G1119" s="184">
        <v>3.169</v>
      </c>
      <c r="H1119" s="184">
        <v>2.9893000000000001</v>
      </c>
      <c r="I1119" s="184">
        <v>3.1819999999999999</v>
      </c>
      <c r="J1119" s="184">
        <v>3.1848000000000001</v>
      </c>
      <c r="K1119" s="184">
        <v>3.3224999999999998</v>
      </c>
      <c r="L1119" s="184">
        <v>3.1511</v>
      </c>
      <c r="M1119" s="184">
        <v>3.1941999999999999</v>
      </c>
      <c r="N1119" s="184">
        <v>3.2553000000000001</v>
      </c>
      <c r="O1119" s="184">
        <v>5.6041999999999996</v>
      </c>
      <c r="P1119" s="184">
        <v>6.1571999999999996</v>
      </c>
      <c r="Q1119" s="184">
        <v>7.2539999999999996</v>
      </c>
      <c r="R1119" s="184">
        <v>4.6475999999999997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44319</v>
      </c>
      <c r="E1120" s="184">
        <v>2376.4611</v>
      </c>
      <c r="F1120" s="184">
        <v>3.3254999999999999</v>
      </c>
      <c r="G1120" s="184">
        <v>3.2692999999999999</v>
      </c>
      <c r="H1120" s="184">
        <v>3.0893999999999999</v>
      </c>
      <c r="I1120" s="184">
        <v>3.2822</v>
      </c>
      <c r="J1120" s="184">
        <v>3.2850999999999999</v>
      </c>
      <c r="K1120" s="184">
        <v>3.4232999999999998</v>
      </c>
      <c r="L1120" s="184">
        <v>3.2526000000000002</v>
      </c>
      <c r="M1120" s="184">
        <v>3.2966000000000002</v>
      </c>
      <c r="N1120" s="184">
        <v>3.3586</v>
      </c>
      <c r="O1120" s="184">
        <v>5.7089999999999996</v>
      </c>
      <c r="P1120" s="184">
        <v>6.2649999999999997</v>
      </c>
      <c r="Q1120" s="184">
        <v>7.3396999999999997</v>
      </c>
      <c r="R1120" s="184">
        <v>4.7519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44319</v>
      </c>
      <c r="E1121" s="184">
        <v>3469.1224999999999</v>
      </c>
      <c r="F1121" s="184">
        <v>3.2240000000000002</v>
      </c>
      <c r="G1121" s="184">
        <v>3.1688000000000001</v>
      </c>
      <c r="H1121" s="184">
        <v>2.9891999999999999</v>
      </c>
      <c r="I1121" s="184">
        <v>3.1819000000000002</v>
      </c>
      <c r="J1121" s="184">
        <v>3.1846999999999999</v>
      </c>
      <c r="K1121" s="184">
        <v>3.3226</v>
      </c>
      <c r="L1121" s="184">
        <v>3.1509999999999998</v>
      </c>
      <c r="M1121" s="184">
        <v>3.1941999999999999</v>
      </c>
      <c r="N1121" s="184">
        <v>3.2553000000000001</v>
      </c>
      <c r="O1121" s="184">
        <v>5.6041999999999996</v>
      </c>
      <c r="P1121" s="184">
        <v>6.0629999999999997</v>
      </c>
      <c r="Q1121" s="184">
        <v>6.6891999999999996</v>
      </c>
      <c r="R1121" s="184">
        <v>4.6475999999999997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44319</v>
      </c>
      <c r="E1122" s="184">
        <v>3150.3145</v>
      </c>
      <c r="F1122" s="184">
        <v>3.1690999999999998</v>
      </c>
      <c r="G1122" s="184">
        <v>3.1749999999999998</v>
      </c>
      <c r="H1122" s="184">
        <v>3.1566999999999998</v>
      </c>
      <c r="I1122" s="184">
        <v>3.2166000000000001</v>
      </c>
      <c r="J1122" s="184">
        <v>3.1707999999999998</v>
      </c>
      <c r="K1122" s="184">
        <v>3.3189000000000002</v>
      </c>
      <c r="L1122" s="184">
        <v>3.1886999999999999</v>
      </c>
      <c r="M1122" s="184">
        <v>3.2353999999999998</v>
      </c>
      <c r="N1122" s="184">
        <v>3.3226</v>
      </c>
      <c r="O1122" s="184">
        <v>5.6157000000000004</v>
      </c>
      <c r="P1122" s="184">
        <v>6.1277999999999997</v>
      </c>
      <c r="Q1122" s="184">
        <v>7.1231</v>
      </c>
      <c r="R1122" s="184">
        <v>4.6908000000000003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44319</v>
      </c>
      <c r="E1123" s="184">
        <v>3176.2417999999998</v>
      </c>
      <c r="F1123" s="184">
        <v>3.2685</v>
      </c>
      <c r="G1123" s="184">
        <v>3.2751999999999999</v>
      </c>
      <c r="H1123" s="184">
        <v>3.2566000000000002</v>
      </c>
      <c r="I1123" s="184">
        <v>3.3170000000000002</v>
      </c>
      <c r="J1123" s="184">
        <v>3.2711999999999999</v>
      </c>
      <c r="K1123" s="184">
        <v>3.4197000000000002</v>
      </c>
      <c r="L1123" s="184">
        <v>3.2904</v>
      </c>
      <c r="M1123" s="184">
        <v>3.3378999999999999</v>
      </c>
      <c r="N1123" s="184">
        <v>3.4260999999999999</v>
      </c>
      <c r="O1123" s="184">
        <v>5.7401999999999997</v>
      </c>
      <c r="P1123" s="184">
        <v>6.2374000000000001</v>
      </c>
      <c r="Q1123" s="184">
        <v>7.28</v>
      </c>
      <c r="R1123" s="184">
        <v>4.8056999999999999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44319</v>
      </c>
      <c r="E1124" s="184">
        <v>2977.5944</v>
      </c>
      <c r="F1124" s="184">
        <v>3.1335000000000002</v>
      </c>
      <c r="G1124" s="184">
        <v>3.1396999999999999</v>
      </c>
      <c r="H1124" s="184">
        <v>3.1212</v>
      </c>
      <c r="I1124" s="184">
        <v>3.1816</v>
      </c>
      <c r="J1124" s="184">
        <v>3.1356000000000002</v>
      </c>
      <c r="K1124" s="184">
        <v>3.2831999999999999</v>
      </c>
      <c r="L1124" s="184">
        <v>3.1528999999999998</v>
      </c>
      <c r="M1124" s="184">
        <v>3.1991000000000001</v>
      </c>
      <c r="N1124" s="184">
        <v>3.286</v>
      </c>
      <c r="O1124" s="184">
        <v>5.5743999999999998</v>
      </c>
      <c r="P1124" s="184">
        <v>6.0777999999999999</v>
      </c>
      <c r="Q1124" s="184">
        <v>6.7614999999999998</v>
      </c>
      <c r="R1124" s="184">
        <v>4.6638999999999999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44319</v>
      </c>
      <c r="E1125" s="184">
        <v>2374.0232000000001</v>
      </c>
      <c r="F1125" s="184">
        <v>3.452</v>
      </c>
      <c r="G1125" s="184">
        <v>3.2587999999999999</v>
      </c>
      <c r="H1125" s="184">
        <v>3.0996000000000001</v>
      </c>
      <c r="I1125" s="184">
        <v>3.1814</v>
      </c>
      <c r="J1125" s="184">
        <v>3.1928000000000001</v>
      </c>
      <c r="K1125" s="184">
        <v>3.3170999999999999</v>
      </c>
      <c r="L1125" s="184">
        <v>3.1705999999999999</v>
      </c>
      <c r="M1125" s="184">
        <v>3.2122999999999999</v>
      </c>
      <c r="N1125" s="184">
        <v>3.4262000000000001</v>
      </c>
      <c r="O1125" s="184">
        <v>5.5967000000000002</v>
      </c>
      <c r="P1125" s="184">
        <v>6.1875999999999998</v>
      </c>
      <c r="Q1125" s="184">
        <v>7.2687999999999997</v>
      </c>
      <c r="R1125" s="184">
        <v>4.6360999999999999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44319</v>
      </c>
      <c r="E1126" s="184">
        <v>2355.5583999999999</v>
      </c>
      <c r="F1126" s="184">
        <v>3.3828999999999998</v>
      </c>
      <c r="G1126" s="184">
        <v>3.1819999999999999</v>
      </c>
      <c r="H1126" s="184">
        <v>3.0421999999999998</v>
      </c>
      <c r="I1126" s="184">
        <v>3.1137999999999999</v>
      </c>
      <c r="J1126" s="184">
        <v>3.1132</v>
      </c>
      <c r="K1126" s="184">
        <v>3.2359</v>
      </c>
      <c r="L1126" s="184">
        <v>3.0878999999999999</v>
      </c>
      <c r="M1126" s="184">
        <v>3.1286</v>
      </c>
      <c r="N1126" s="184">
        <v>3.3412999999999999</v>
      </c>
      <c r="O1126" s="184">
        <v>5.5075000000000003</v>
      </c>
      <c r="P1126" s="184">
        <v>6.0938999999999997</v>
      </c>
      <c r="Q1126" s="184">
        <v>6.9196</v>
      </c>
      <c r="R1126" s="184">
        <v>4.5496999999999996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44319</v>
      </c>
      <c r="E1127" s="184">
        <v>2473.9340000000002</v>
      </c>
      <c r="F1127" s="184">
        <v>2.8698000000000001</v>
      </c>
      <c r="G1127" s="184">
        <v>3.0499000000000001</v>
      </c>
      <c r="H1127" s="184">
        <v>2.9621</v>
      </c>
      <c r="I1127" s="184">
        <v>3.1092</v>
      </c>
      <c r="J1127" s="184">
        <v>3.1080000000000001</v>
      </c>
      <c r="K1127" s="184">
        <v>3.1909999999999998</v>
      </c>
      <c r="L1127" s="184">
        <v>3.101</v>
      </c>
      <c r="M1127" s="184">
        <v>3.1383000000000001</v>
      </c>
      <c r="N1127" s="184">
        <v>3.165</v>
      </c>
      <c r="O1127" s="184">
        <v>5.3620999999999999</v>
      </c>
      <c r="P1127" s="184">
        <v>5.9531000000000001</v>
      </c>
      <c r="Q1127" s="184">
        <v>7.0918999999999999</v>
      </c>
      <c r="R1127" s="184">
        <v>4.3235000000000001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44319</v>
      </c>
      <c r="E1128" s="184">
        <v>2466.1826999999998</v>
      </c>
      <c r="F1128" s="184">
        <v>2.8492999999999999</v>
      </c>
      <c r="G1128" s="184">
        <v>3.0293999999999999</v>
      </c>
      <c r="H1128" s="184">
        <v>2.9420000000000002</v>
      </c>
      <c r="I1128" s="184">
        <v>3.0891000000000002</v>
      </c>
      <c r="J1128" s="184">
        <v>3.0912999999999999</v>
      </c>
      <c r="K1128" s="184">
        <v>3.1621999999999999</v>
      </c>
      <c r="L1128" s="184">
        <v>3.0691999999999999</v>
      </c>
      <c r="M1128" s="184">
        <v>3.1097000000000001</v>
      </c>
      <c r="N1128" s="184">
        <v>3.1377999999999999</v>
      </c>
      <c r="O1128" s="184">
        <v>5.3300999999999998</v>
      </c>
      <c r="P1128" s="184">
        <v>5.9207000000000001</v>
      </c>
      <c r="Q1128" s="184">
        <v>7.2655000000000003</v>
      </c>
      <c r="R1128" s="184">
        <v>4.2984999999999998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44319</v>
      </c>
      <c r="E1129" s="184">
        <v>1113.9390205562499</v>
      </c>
      <c r="F1129" s="184">
        <v>2.5768</v>
      </c>
      <c r="G1129" s="184">
        <v>2.6145</v>
      </c>
      <c r="H1129" s="184">
        <v>2.6126</v>
      </c>
      <c r="I1129" s="184">
        <v>2.6063000000000001</v>
      </c>
      <c r="J1129" s="184">
        <v>2.5600999999999998</v>
      </c>
      <c r="K1129" s="184">
        <v>2.6922000000000001</v>
      </c>
      <c r="L1129" s="184">
        <v>2.5789</v>
      </c>
      <c r="M1129" s="184">
        <v>2.5880000000000001</v>
      </c>
      <c r="N1129" s="184">
        <v>2.5537000000000001</v>
      </c>
      <c r="O1129" s="184">
        <v>3.4426999999999999</v>
      </c>
      <c r="P1129" s="184"/>
      <c r="Q1129" s="184">
        <v>3.4964</v>
      </c>
      <c r="R1129" s="184">
        <v>2.9923000000000002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44319</v>
      </c>
      <c r="E1130" s="184">
        <v>2949.8157999999999</v>
      </c>
      <c r="F1130" s="184">
        <v>3.3115000000000001</v>
      </c>
      <c r="G1130" s="184">
        <v>3.2366000000000001</v>
      </c>
      <c r="H1130" s="184">
        <v>3.0773999999999999</v>
      </c>
      <c r="I1130" s="184">
        <v>3.2505000000000002</v>
      </c>
      <c r="J1130" s="184">
        <v>3.2435</v>
      </c>
      <c r="K1130" s="184">
        <v>3.3214000000000001</v>
      </c>
      <c r="L1130" s="184">
        <v>3.1778</v>
      </c>
      <c r="M1130" s="184">
        <v>3.2292999999999998</v>
      </c>
      <c r="N1130" s="184">
        <v>3.3757000000000001</v>
      </c>
      <c r="O1130" s="184">
        <v>5.6534000000000004</v>
      </c>
      <c r="P1130" s="184">
        <v>6.2028999999999996</v>
      </c>
      <c r="Q1130" s="184">
        <v>7.2618</v>
      </c>
      <c r="R1130" s="184">
        <v>4.7027999999999999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44319</v>
      </c>
      <c r="E1131" s="184">
        <v>2928.0165999999999</v>
      </c>
      <c r="F1131" s="184">
        <v>3.2227000000000001</v>
      </c>
      <c r="G1131" s="184">
        <v>3.1467999999999998</v>
      </c>
      <c r="H1131" s="184">
        <v>2.9874000000000001</v>
      </c>
      <c r="I1131" s="184">
        <v>3.1604000000000001</v>
      </c>
      <c r="J1131" s="184">
        <v>3.1533000000000002</v>
      </c>
      <c r="K1131" s="184">
        <v>3.2267999999999999</v>
      </c>
      <c r="L1131" s="184">
        <v>3.0895999999999999</v>
      </c>
      <c r="M1131" s="184">
        <v>3.1486999999999998</v>
      </c>
      <c r="N1131" s="184">
        <v>3.294</v>
      </c>
      <c r="O1131" s="184">
        <v>5.5564</v>
      </c>
      <c r="P1131" s="184">
        <v>6.0949999999999998</v>
      </c>
      <c r="Q1131" s="184">
        <v>7.1986999999999997</v>
      </c>
      <c r="R1131" s="184">
        <v>4.6101999999999999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44319</v>
      </c>
      <c r="E1132" s="184">
        <v>2661.9193</v>
      </c>
      <c r="F1132" s="184">
        <v>3.3212999999999999</v>
      </c>
      <c r="G1132" s="184">
        <v>3.3210000000000002</v>
      </c>
      <c r="H1132" s="184">
        <v>3.2427000000000001</v>
      </c>
      <c r="I1132" s="184">
        <v>3.4457</v>
      </c>
      <c r="J1132" s="184">
        <v>3.4790999999999999</v>
      </c>
      <c r="K1132" s="184">
        <v>3.4901</v>
      </c>
      <c r="L1132" s="184">
        <v>3.3555999999999999</v>
      </c>
      <c r="M1132" s="184">
        <v>3.3873000000000002</v>
      </c>
      <c r="N1132" s="184">
        <v>3.5514000000000001</v>
      </c>
      <c r="O1132" s="184">
        <v>5.7897999999999996</v>
      </c>
      <c r="P1132" s="184">
        <v>6.173</v>
      </c>
      <c r="Q1132" s="184">
        <v>7.2115999999999998</v>
      </c>
      <c r="R1132" s="184">
        <v>4.8936000000000002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44319</v>
      </c>
      <c r="E1133" s="184">
        <v>2631.0268000000001</v>
      </c>
      <c r="F1133" s="184">
        <v>3.0703</v>
      </c>
      <c r="G1133" s="184">
        <v>3.0709</v>
      </c>
      <c r="H1133" s="184">
        <v>2.9925000000000002</v>
      </c>
      <c r="I1133" s="184">
        <v>3.1955</v>
      </c>
      <c r="J1133" s="184">
        <v>3.2284000000000002</v>
      </c>
      <c r="K1133" s="184">
        <v>3.2381000000000002</v>
      </c>
      <c r="L1133" s="184">
        <v>3.1015000000000001</v>
      </c>
      <c r="M1133" s="184">
        <v>3.1312000000000002</v>
      </c>
      <c r="N1133" s="184">
        <v>3.2928000000000002</v>
      </c>
      <c r="O1133" s="184">
        <v>5.5803000000000003</v>
      </c>
      <c r="P1133" s="184">
        <v>6.0042999999999997</v>
      </c>
      <c r="Q1133" s="184">
        <v>7.2732000000000001</v>
      </c>
      <c r="R1133" s="184">
        <v>4.6364000000000001</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44319</v>
      </c>
      <c r="E1134" s="184">
        <v>2392.7307000000001</v>
      </c>
      <c r="F1134" s="184">
        <v>3.0710000000000002</v>
      </c>
      <c r="G1134" s="184">
        <v>3.0714999999999999</v>
      </c>
      <c r="H1134" s="184">
        <v>2.9931000000000001</v>
      </c>
      <c r="I1134" s="184">
        <v>3.1960000000000002</v>
      </c>
      <c r="J1134" s="184">
        <v>3.2288000000000001</v>
      </c>
      <c r="K1134" s="184">
        <v>3.2385000000000002</v>
      </c>
      <c r="L1134" s="184">
        <v>3.1017999999999999</v>
      </c>
      <c r="M1134" s="184">
        <v>3.1315</v>
      </c>
      <c r="N1134" s="184">
        <v>3.2930999999999999</v>
      </c>
      <c r="O1134" s="184">
        <v>5.5801999999999996</v>
      </c>
      <c r="P1134" s="184">
        <v>5.9870999999999999</v>
      </c>
      <c r="Q1134" s="184">
        <v>6.6128</v>
      </c>
      <c r="R1134" s="184">
        <v>4.6360999999999999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44319</v>
      </c>
      <c r="E1136" s="184">
        <v>4769.0762999999997</v>
      </c>
      <c r="F1136" s="184">
        <v>2.8159000000000001</v>
      </c>
      <c r="G1136" s="184">
        <v>2.5486</v>
      </c>
      <c r="H1136" s="184">
        <v>2.3037999999999998</v>
      </c>
      <c r="I1136" s="184">
        <v>2.4771000000000001</v>
      </c>
      <c r="J1136" s="184">
        <v>2.4535999999999998</v>
      </c>
      <c r="K1136" s="184">
        <v>2.5112999999999999</v>
      </c>
      <c r="L1136" s="184">
        <v>2.4013</v>
      </c>
      <c r="M1136" s="184">
        <v>2.4559000000000002</v>
      </c>
      <c r="N1136" s="184">
        <v>2.6621000000000001</v>
      </c>
      <c r="O1136" s="184">
        <v>5.0491999999999999</v>
      </c>
      <c r="P1136" s="184">
        <v>5.5301999999999998</v>
      </c>
      <c r="Q1136" s="184">
        <v>7.0193000000000003</v>
      </c>
      <c r="R1136" s="184">
        <v>4.1318000000000001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44319</v>
      </c>
      <c r="E1137" s="184">
        <v>3084.6170999999999</v>
      </c>
      <c r="F1137" s="184">
        <v>3.4887000000000001</v>
      </c>
      <c r="G1137" s="184">
        <v>3.2210000000000001</v>
      </c>
      <c r="H1137" s="184">
        <v>2.976</v>
      </c>
      <c r="I1137" s="184">
        <v>3.1495000000000002</v>
      </c>
      <c r="J1137" s="184">
        <v>3.1267999999999998</v>
      </c>
      <c r="K1137" s="184">
        <v>3.1878000000000002</v>
      </c>
      <c r="L1137" s="184">
        <v>3.0823</v>
      </c>
      <c r="M1137" s="184">
        <v>3.1414</v>
      </c>
      <c r="N1137" s="184">
        <v>3.3532999999999999</v>
      </c>
      <c r="O1137" s="184">
        <v>5.7637</v>
      </c>
      <c r="P1137" s="184">
        <v>6.2435</v>
      </c>
      <c r="Q1137" s="184">
        <v>7.4497999999999998</v>
      </c>
      <c r="R1137" s="184">
        <v>4.8368000000000002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44319</v>
      </c>
      <c r="E1138" s="184">
        <v>3100.7709</v>
      </c>
      <c r="F1138" s="184">
        <v>3.5659000000000001</v>
      </c>
      <c r="G1138" s="184">
        <v>3.2976000000000001</v>
      </c>
      <c r="H1138" s="184">
        <v>3.0531000000000001</v>
      </c>
      <c r="I1138" s="184">
        <v>3.2265000000000001</v>
      </c>
      <c r="J1138" s="184">
        <v>3.2033</v>
      </c>
      <c r="K1138" s="184">
        <v>3.2650000000000001</v>
      </c>
      <c r="L1138" s="184">
        <v>3.161</v>
      </c>
      <c r="M1138" s="184">
        <v>3.2238000000000002</v>
      </c>
      <c r="N1138" s="184">
        <v>3.4377</v>
      </c>
      <c r="O1138" s="184">
        <v>5.835</v>
      </c>
      <c r="P1138" s="184">
        <v>6.3131000000000004</v>
      </c>
      <c r="Q1138" s="184">
        <v>7.3982999999999999</v>
      </c>
      <c r="R1138" s="184">
        <v>4.9134000000000002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44319</v>
      </c>
      <c r="E1139" s="184">
        <v>4028.6006000000002</v>
      </c>
      <c r="F1139" s="184">
        <v>2.8378999999999999</v>
      </c>
      <c r="G1139" s="184">
        <v>2.9422999999999999</v>
      </c>
      <c r="H1139" s="184">
        <v>2.8668</v>
      </c>
      <c r="I1139" s="184">
        <v>3.0474999999999999</v>
      </c>
      <c r="J1139" s="184">
        <v>3.0148000000000001</v>
      </c>
      <c r="K1139" s="184">
        <v>3.1166999999999998</v>
      </c>
      <c r="L1139" s="184">
        <v>2.9864000000000002</v>
      </c>
      <c r="M1139" s="184">
        <v>3.0623999999999998</v>
      </c>
      <c r="N1139" s="184">
        <v>3.2705000000000002</v>
      </c>
      <c r="O1139" s="184">
        <v>5.4904000000000002</v>
      </c>
      <c r="P1139" s="184">
        <v>6.0225999999999997</v>
      </c>
      <c r="Q1139" s="184">
        <v>7.0136000000000003</v>
      </c>
      <c r="R1139" s="184">
        <v>4.5755999999999997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44319</v>
      </c>
      <c r="E1140" s="184">
        <v>4056.8723</v>
      </c>
      <c r="F1140" s="184">
        <v>2.9386999999999999</v>
      </c>
      <c r="G1140" s="184">
        <v>3.0424000000000002</v>
      </c>
      <c r="H1140" s="184">
        <v>2.9670000000000001</v>
      </c>
      <c r="I1140" s="184">
        <v>3.1476000000000002</v>
      </c>
      <c r="J1140" s="184">
        <v>3.1101999999999999</v>
      </c>
      <c r="K1140" s="184">
        <v>3.2158000000000002</v>
      </c>
      <c r="L1140" s="184">
        <v>3.0872000000000002</v>
      </c>
      <c r="M1140" s="184">
        <v>3.1642000000000001</v>
      </c>
      <c r="N1140" s="184">
        <v>3.3736999999999999</v>
      </c>
      <c r="O1140" s="184">
        <v>5.5960999999999999</v>
      </c>
      <c r="P1140" s="184">
        <v>6.1288</v>
      </c>
      <c r="Q1140" s="184">
        <v>7.2351000000000001</v>
      </c>
      <c r="R1140" s="184">
        <v>4.6802000000000001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44319</v>
      </c>
      <c r="E1141" s="184">
        <v>2044.1495</v>
      </c>
      <c r="F1141" s="184">
        <v>3.1375000000000002</v>
      </c>
      <c r="G1141" s="184">
        <v>3.0922000000000001</v>
      </c>
      <c r="H1141" s="184">
        <v>2.8833000000000002</v>
      </c>
      <c r="I1141" s="184">
        <v>3.0937000000000001</v>
      </c>
      <c r="J1141" s="184">
        <v>3.1101999999999999</v>
      </c>
      <c r="K1141" s="184">
        <v>3.1983000000000001</v>
      </c>
      <c r="L1141" s="184">
        <v>3.0522</v>
      </c>
      <c r="M1141" s="184">
        <v>3.1206</v>
      </c>
      <c r="N1141" s="184">
        <v>3.3003</v>
      </c>
      <c r="O1141" s="184">
        <v>5.5640999999999998</v>
      </c>
      <c r="P1141" s="184">
        <v>6.1124999999999998</v>
      </c>
      <c r="Q1141" s="184">
        <v>4.3132000000000001</v>
      </c>
      <c r="R1141" s="184">
        <v>4.5968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44319</v>
      </c>
      <c r="E1142" s="184">
        <v>2054.7516000000001</v>
      </c>
      <c r="F1142" s="184">
        <v>3.2315</v>
      </c>
      <c r="G1142" s="184">
        <v>3.1876000000000002</v>
      </c>
      <c r="H1142" s="184">
        <v>2.9786000000000001</v>
      </c>
      <c r="I1142" s="184">
        <v>3.1888999999999998</v>
      </c>
      <c r="J1142" s="184">
        <v>3.2054999999999998</v>
      </c>
      <c r="K1142" s="184">
        <v>3.2972000000000001</v>
      </c>
      <c r="L1142" s="184">
        <v>3.1528999999999998</v>
      </c>
      <c r="M1142" s="184">
        <v>3.222</v>
      </c>
      <c r="N1142" s="184">
        <v>3.4026999999999998</v>
      </c>
      <c r="O1142" s="184">
        <v>5.6532999999999998</v>
      </c>
      <c r="P1142" s="184">
        <v>6.1917999999999997</v>
      </c>
      <c r="Q1142" s="184">
        <v>7.2553999999999998</v>
      </c>
      <c r="R1142" s="184">
        <v>4.6984000000000004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44319</v>
      </c>
      <c r="E1143" s="184">
        <v>2985.4773</v>
      </c>
      <c r="F1143" s="184">
        <v>2.3401999999999998</v>
      </c>
      <c r="G1143" s="184">
        <v>2.2955999999999999</v>
      </c>
      <c r="H1143" s="184">
        <v>2.0865999999999998</v>
      </c>
      <c r="I1143" s="184">
        <v>2.2965</v>
      </c>
      <c r="J1143" s="184">
        <v>2.3117999999999999</v>
      </c>
      <c r="K1143" s="184">
        <v>2.3988</v>
      </c>
      <c r="L1143" s="184">
        <v>2.2484000000000002</v>
      </c>
      <c r="M1143" s="184">
        <v>2.3113000000000001</v>
      </c>
      <c r="N1143" s="184">
        <v>2.4843000000000002</v>
      </c>
      <c r="O1143" s="184">
        <v>4.7057000000000002</v>
      </c>
      <c r="P1143" s="184">
        <v>5.2282999999999999</v>
      </c>
      <c r="Q1143" s="184">
        <v>6.1161000000000003</v>
      </c>
      <c r="R1143" s="184">
        <v>3.7686999999999999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44319</v>
      </c>
      <c r="E1144" s="184">
        <v>1085.41952872243</v>
      </c>
      <c r="F1144" s="184">
        <v>2.548</v>
      </c>
      <c r="G1144" s="184">
        <v>2.5779000000000001</v>
      </c>
      <c r="H1144" s="184">
        <v>2.58</v>
      </c>
      <c r="I1144" s="184">
        <v>2.5646</v>
      </c>
      <c r="J1144" s="184">
        <v>2.5323000000000002</v>
      </c>
      <c r="K1144" s="184">
        <v>2.4885000000000002</v>
      </c>
      <c r="L1144" s="184">
        <v>2.4350000000000001</v>
      </c>
      <c r="M1144" s="184">
        <v>2.4617</v>
      </c>
      <c r="N1144" s="184">
        <v>2.4821</v>
      </c>
      <c r="O1144" s="184"/>
      <c r="P1144" s="184"/>
      <c r="Q1144" s="184">
        <v>3.1871999999999998</v>
      </c>
      <c r="R1144" s="184">
        <v>2.8523000000000001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44319</v>
      </c>
      <c r="E1145" s="184">
        <v>303.88330000000002</v>
      </c>
      <c r="F1145" s="184">
        <v>2.8828999999999998</v>
      </c>
      <c r="G1145" s="184">
        <v>2.9954999999999998</v>
      </c>
      <c r="H1145" s="184">
        <v>2.9289000000000001</v>
      </c>
      <c r="I1145" s="184">
        <v>3.1025999999999998</v>
      </c>
      <c r="J1145" s="184">
        <v>3.0726</v>
      </c>
      <c r="K1145" s="184">
        <v>3.1846999999999999</v>
      </c>
      <c r="L1145" s="184">
        <v>3.0768</v>
      </c>
      <c r="M1145" s="184">
        <v>3.1400999999999999</v>
      </c>
      <c r="N1145" s="184">
        <v>3.4173</v>
      </c>
      <c r="O1145" s="184">
        <v>5.6094999999999997</v>
      </c>
      <c r="P1145" s="184">
        <v>6.1436000000000002</v>
      </c>
      <c r="Q1145" s="184">
        <v>7.4497999999999998</v>
      </c>
      <c r="R1145" s="184">
        <v>4.7020999999999997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44319</v>
      </c>
      <c r="E1146" s="184">
        <v>305.61439999999999</v>
      </c>
      <c r="F1146" s="184">
        <v>3.0099</v>
      </c>
      <c r="G1146" s="184">
        <v>3.1179999999999999</v>
      </c>
      <c r="H1146" s="184">
        <v>3.0489999999999999</v>
      </c>
      <c r="I1146" s="184">
        <v>3.2227000000000001</v>
      </c>
      <c r="J1146" s="184">
        <v>3.1932</v>
      </c>
      <c r="K1146" s="184">
        <v>3.3056999999999999</v>
      </c>
      <c r="L1146" s="184">
        <v>3.1987999999999999</v>
      </c>
      <c r="M1146" s="184">
        <v>3.2631000000000001</v>
      </c>
      <c r="N1146" s="184">
        <v>3.5415999999999999</v>
      </c>
      <c r="O1146" s="184">
        <v>5.7046000000000001</v>
      </c>
      <c r="P1146" s="184">
        <v>6.2224000000000004</v>
      </c>
      <c r="Q1146" s="184">
        <v>7.2938000000000001</v>
      </c>
      <c r="R1146" s="184">
        <v>4.8068</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44319</v>
      </c>
      <c r="E1147" s="184">
        <v>2202.8582999999999</v>
      </c>
      <c r="F1147" s="184">
        <v>3.4268999999999998</v>
      </c>
      <c r="G1147" s="184">
        <v>3.2993000000000001</v>
      </c>
      <c r="H1147" s="184">
        <v>3.0455999999999999</v>
      </c>
      <c r="I1147" s="184">
        <v>3.3730000000000002</v>
      </c>
      <c r="J1147" s="184">
        <v>3.3277999999999999</v>
      </c>
      <c r="K1147" s="184">
        <v>3.3778000000000001</v>
      </c>
      <c r="L1147" s="184">
        <v>3.2709999999999999</v>
      </c>
      <c r="M1147" s="184">
        <v>3.3647999999999998</v>
      </c>
      <c r="N1147" s="184">
        <v>3.6360000000000001</v>
      </c>
      <c r="O1147" s="184">
        <v>5.7577999999999996</v>
      </c>
      <c r="P1147" s="184">
        <v>6.2058999999999997</v>
      </c>
      <c r="Q1147" s="184">
        <v>7.5686</v>
      </c>
      <c r="R1147" s="184">
        <v>4.8830999999999998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44319</v>
      </c>
      <c r="E1148" s="184">
        <v>2220.0021999999999</v>
      </c>
      <c r="F1148" s="184">
        <v>3.4695</v>
      </c>
      <c r="G1148" s="184">
        <v>3.3395999999999999</v>
      </c>
      <c r="H1148" s="184">
        <v>3.0855000000000001</v>
      </c>
      <c r="I1148" s="184">
        <v>3.4131999999999998</v>
      </c>
      <c r="J1148" s="184">
        <v>3.3679999999999999</v>
      </c>
      <c r="K1148" s="184">
        <v>3.4180999999999999</v>
      </c>
      <c r="L1148" s="184">
        <v>3.3117000000000001</v>
      </c>
      <c r="M1148" s="184">
        <v>3.4058000000000002</v>
      </c>
      <c r="N1148" s="184">
        <v>3.6775000000000002</v>
      </c>
      <c r="O1148" s="184">
        <v>5.8380999999999998</v>
      </c>
      <c r="P1148" s="184">
        <v>6.3018999999999998</v>
      </c>
      <c r="Q1148" s="184">
        <v>7.3066000000000004</v>
      </c>
      <c r="R1148" s="184">
        <v>4.9425999999999997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44319</v>
      </c>
      <c r="E1149" s="184">
        <v>2493.1201999999998</v>
      </c>
      <c r="F1149" s="184">
        <v>3.0878999999999999</v>
      </c>
      <c r="G1149" s="184">
        <v>3.1236000000000002</v>
      </c>
      <c r="H1149" s="184">
        <v>2.9672000000000001</v>
      </c>
      <c r="I1149" s="184">
        <v>3.1625999999999999</v>
      </c>
      <c r="J1149" s="184">
        <v>3.1755</v>
      </c>
      <c r="K1149" s="184">
        <v>3.2364999999999999</v>
      </c>
      <c r="L1149" s="184">
        <v>3.1078000000000001</v>
      </c>
      <c r="M1149" s="184">
        <v>3.1671999999999998</v>
      </c>
      <c r="N1149" s="184">
        <v>3.3313000000000001</v>
      </c>
      <c r="O1149" s="184">
        <v>5.4923000000000002</v>
      </c>
      <c r="P1149" s="184">
        <v>6.0861999999999998</v>
      </c>
      <c r="Q1149" s="184">
        <v>7.1940999999999997</v>
      </c>
      <c r="R1149" s="184">
        <v>4.5450999999999997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44319</v>
      </c>
      <c r="E1150" s="184">
        <v>2480.4621000000002</v>
      </c>
      <c r="F1150" s="184">
        <v>3.0388999999999999</v>
      </c>
      <c r="G1150" s="184">
        <v>3.0733000000000001</v>
      </c>
      <c r="H1150" s="184">
        <v>2.9171</v>
      </c>
      <c r="I1150" s="184">
        <v>3.1124999999999998</v>
      </c>
      <c r="J1150" s="184">
        <v>3.1254</v>
      </c>
      <c r="K1150" s="184">
        <v>3.1861999999999999</v>
      </c>
      <c r="L1150" s="184">
        <v>3.0571000000000002</v>
      </c>
      <c r="M1150" s="184">
        <v>3.1160000000000001</v>
      </c>
      <c r="N1150" s="184">
        <v>3.2793999999999999</v>
      </c>
      <c r="O1150" s="184">
        <v>5.4290000000000003</v>
      </c>
      <c r="P1150" s="184">
        <v>6.0143000000000004</v>
      </c>
      <c r="Q1150" s="184">
        <v>5.4566999999999997</v>
      </c>
      <c r="R1150" s="184">
        <v>4.4912999999999998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44319</v>
      </c>
      <c r="E1151" s="184">
        <v>1594.1434999999999</v>
      </c>
      <c r="F1151" s="184">
        <v>2.4363000000000001</v>
      </c>
      <c r="G1151" s="184">
        <v>2.6962999999999999</v>
      </c>
      <c r="H1151" s="184">
        <v>2.7181999999999999</v>
      </c>
      <c r="I1151" s="184">
        <v>2.8208000000000002</v>
      </c>
      <c r="J1151" s="184">
        <v>2.9064000000000001</v>
      </c>
      <c r="K1151" s="184">
        <v>2.8506999999999998</v>
      </c>
      <c r="L1151" s="184">
        <v>2.7795000000000001</v>
      </c>
      <c r="M1151" s="184">
        <v>2.8473000000000002</v>
      </c>
      <c r="N1151" s="184">
        <v>2.9489999999999998</v>
      </c>
      <c r="O1151" s="184">
        <v>4.9901999999999997</v>
      </c>
      <c r="P1151" s="184">
        <v>5.6130000000000004</v>
      </c>
      <c r="Q1151" s="184">
        <v>6.4348999999999998</v>
      </c>
      <c r="R1151" s="184">
        <v>4.0641999999999996</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44319</v>
      </c>
      <c r="E1152" s="184">
        <v>1588.1918000000001</v>
      </c>
      <c r="F1152" s="184">
        <v>2.3856999999999999</v>
      </c>
      <c r="G1152" s="184">
        <v>2.6457999999999999</v>
      </c>
      <c r="H1152" s="184">
        <v>2.6682999999999999</v>
      </c>
      <c r="I1152" s="184">
        <v>2.7709999999999999</v>
      </c>
      <c r="J1152" s="184">
        <v>2.8563999999999998</v>
      </c>
      <c r="K1152" s="184">
        <v>2.8003999999999998</v>
      </c>
      <c r="L1152" s="184">
        <v>2.7288000000000001</v>
      </c>
      <c r="M1152" s="184">
        <v>2.7967</v>
      </c>
      <c r="N1152" s="184">
        <v>2.8976000000000002</v>
      </c>
      <c r="O1152" s="184">
        <v>4.9378000000000002</v>
      </c>
      <c r="P1152" s="184">
        <v>5.5602999999999998</v>
      </c>
      <c r="Q1152" s="184">
        <v>6.3817000000000004</v>
      </c>
      <c r="R1152" s="184">
        <v>4.0122999999999998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44319</v>
      </c>
      <c r="E1153" s="184">
        <v>1995.0713000000001</v>
      </c>
      <c r="F1153" s="184">
        <v>2.2778999999999998</v>
      </c>
      <c r="G1153" s="184">
        <v>2.8285</v>
      </c>
      <c r="H1153" s="184">
        <v>2.4754999999999998</v>
      </c>
      <c r="I1153" s="184">
        <v>2.7252000000000001</v>
      </c>
      <c r="J1153" s="184">
        <v>2.7507999999999999</v>
      </c>
      <c r="K1153" s="184">
        <v>2.8957000000000002</v>
      </c>
      <c r="L1153" s="184">
        <v>3.1958000000000002</v>
      </c>
      <c r="M1153" s="184">
        <v>3.1573000000000002</v>
      </c>
      <c r="N1153" s="184">
        <v>3.1707999999999998</v>
      </c>
      <c r="O1153" s="184">
        <v>5.4706999999999999</v>
      </c>
      <c r="P1153" s="184">
        <v>6.0993000000000004</v>
      </c>
      <c r="Q1153" s="184">
        <v>7.5175000000000001</v>
      </c>
      <c r="R1153" s="184">
        <v>4.5277000000000003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44319</v>
      </c>
      <c r="E1154" s="184">
        <v>2011.4353000000001</v>
      </c>
      <c r="F1154" s="184">
        <v>2.3791000000000002</v>
      </c>
      <c r="G1154" s="184">
        <v>2.9289000000000001</v>
      </c>
      <c r="H1154" s="184">
        <v>2.5729000000000002</v>
      </c>
      <c r="I1154" s="184">
        <v>2.8239999999999998</v>
      </c>
      <c r="J1154" s="184">
        <v>2.8490000000000002</v>
      </c>
      <c r="K1154" s="184">
        <v>2.9952999999999999</v>
      </c>
      <c r="L1154" s="184">
        <v>3.2984</v>
      </c>
      <c r="M1154" s="184">
        <v>3.2604000000000002</v>
      </c>
      <c r="N1154" s="184">
        <v>3.2745000000000002</v>
      </c>
      <c r="O1154" s="184">
        <v>5.5763999999999996</v>
      </c>
      <c r="P1154" s="184">
        <v>6.2058999999999997</v>
      </c>
      <c r="Q1154" s="184">
        <v>7.3037999999999998</v>
      </c>
      <c r="R1154" s="184">
        <v>4.6323999999999996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44319</v>
      </c>
      <c r="E1155" s="184">
        <v>2001.9549</v>
      </c>
      <c r="F1155" s="184">
        <v>1.3711</v>
      </c>
      <c r="G1155" s="184">
        <v>3.1993999999999998</v>
      </c>
      <c r="H1155" s="184">
        <v>2.7429999999999999</v>
      </c>
      <c r="I1155" s="184">
        <v>2.7446000000000002</v>
      </c>
      <c r="J1155" s="184">
        <v>2.7938000000000001</v>
      </c>
      <c r="K1155" s="184">
        <v>2.9007000000000001</v>
      </c>
      <c r="L1155" s="184">
        <v>2.7795000000000001</v>
      </c>
      <c r="M1155" s="184">
        <v>2.8723999999999998</v>
      </c>
      <c r="N1155" s="184">
        <v>2.8506999999999998</v>
      </c>
      <c r="O1155" s="184"/>
      <c r="P1155" s="184"/>
      <c r="Q1155" s="184">
        <v>3.3906000000000001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44319</v>
      </c>
      <c r="E1156" s="184">
        <v>2011.7968000000001</v>
      </c>
      <c r="F1156" s="184">
        <v>2.1991000000000001</v>
      </c>
      <c r="G1156" s="184">
        <v>2.8496999999999999</v>
      </c>
      <c r="H1156" s="184">
        <v>2.5476999999999999</v>
      </c>
      <c r="I1156" s="184">
        <v>2.82</v>
      </c>
      <c r="J1156" s="184">
        <v>2.8555999999999999</v>
      </c>
      <c r="K1156" s="184">
        <v>2.9931000000000001</v>
      </c>
      <c r="L1156" s="184">
        <v>3.2913000000000001</v>
      </c>
      <c r="M1156" s="184">
        <v>3.2324000000000002</v>
      </c>
      <c r="N1156" s="184">
        <v>3.2624</v>
      </c>
      <c r="O1156" s="184"/>
      <c r="P1156" s="184"/>
      <c r="Q1156" s="184">
        <v>3.7726999999999999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44319</v>
      </c>
      <c r="E1157" s="184">
        <v>2011.8158000000001</v>
      </c>
      <c r="F1157" s="184">
        <v>2.3822999999999999</v>
      </c>
      <c r="G1157" s="184">
        <v>2.9296000000000002</v>
      </c>
      <c r="H1157" s="184">
        <v>2.5739000000000001</v>
      </c>
      <c r="I1157" s="184">
        <v>2.8248000000000002</v>
      </c>
      <c r="J1157" s="184">
        <v>2.8509000000000002</v>
      </c>
      <c r="K1157" s="184">
        <v>2.9986999999999999</v>
      </c>
      <c r="L1157" s="184">
        <v>3.2989999999999999</v>
      </c>
      <c r="M1157" s="184">
        <v>3.2610000000000001</v>
      </c>
      <c r="N1157" s="184">
        <v>3.2749000000000001</v>
      </c>
      <c r="O1157" s="184"/>
      <c r="P1157" s="184"/>
      <c r="Q1157" s="184">
        <v>3.7749000000000001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44319</v>
      </c>
      <c r="E1158" s="184">
        <v>2011.4809</v>
      </c>
      <c r="F1158" s="184">
        <v>2.7183999999999999</v>
      </c>
      <c r="G1158" s="184">
        <v>3.1206999999999998</v>
      </c>
      <c r="H1158" s="184">
        <v>2.7189000000000001</v>
      </c>
      <c r="I1158" s="184">
        <v>2.9363000000000001</v>
      </c>
      <c r="J1158" s="184">
        <v>2.8801999999999999</v>
      </c>
      <c r="K1158" s="184">
        <v>2.9969000000000001</v>
      </c>
      <c r="L1158" s="184">
        <v>3.2949000000000002</v>
      </c>
      <c r="M1158" s="184">
        <v>3.2368000000000001</v>
      </c>
      <c r="N1158" s="184">
        <v>3.2484999999999999</v>
      </c>
      <c r="O1158" s="184"/>
      <c r="P1158" s="184"/>
      <c r="Q1158" s="184">
        <v>3.7587999999999999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44319</v>
      </c>
      <c r="E1159" s="184">
        <v>2818.0825</v>
      </c>
      <c r="F1159" s="184">
        <v>3.0270999999999999</v>
      </c>
      <c r="G1159" s="184">
        <v>3.0703999999999998</v>
      </c>
      <c r="H1159" s="184">
        <v>2.9146999999999998</v>
      </c>
      <c r="I1159" s="184">
        <v>3.0865999999999998</v>
      </c>
      <c r="J1159" s="184">
        <v>3.0846</v>
      </c>
      <c r="K1159" s="184">
        <v>3.1823999999999999</v>
      </c>
      <c r="L1159" s="184">
        <v>3.0847000000000002</v>
      </c>
      <c r="M1159" s="184">
        <v>3.1429</v>
      </c>
      <c r="N1159" s="184">
        <v>3.3329</v>
      </c>
      <c r="O1159" s="184">
        <v>5.5171000000000001</v>
      </c>
      <c r="P1159" s="184">
        <v>6.0945</v>
      </c>
      <c r="Q1159" s="184">
        <v>7.4234</v>
      </c>
      <c r="R1159" s="184">
        <v>4.5505000000000004</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44319</v>
      </c>
      <c r="E1160" s="184">
        <v>2834.1322</v>
      </c>
      <c r="F1160" s="184">
        <v>3.0975999999999999</v>
      </c>
      <c r="G1160" s="184">
        <v>3.1406000000000001</v>
      </c>
      <c r="H1160" s="184">
        <v>2.9849999999999999</v>
      </c>
      <c r="I1160" s="184">
        <v>3.1568000000000001</v>
      </c>
      <c r="J1160" s="184">
        <v>3.1549</v>
      </c>
      <c r="K1160" s="184">
        <v>3.2530999999999999</v>
      </c>
      <c r="L1160" s="184">
        <v>3.1560000000000001</v>
      </c>
      <c r="M1160" s="184">
        <v>3.2149000000000001</v>
      </c>
      <c r="N1160" s="184">
        <v>3.4055</v>
      </c>
      <c r="O1160" s="184">
        <v>5.5911</v>
      </c>
      <c r="P1160" s="184">
        <v>6.1688999999999998</v>
      </c>
      <c r="Q1160" s="184">
        <v>7.2624000000000004</v>
      </c>
      <c r="R1160" s="184">
        <v>4.6238000000000001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44319</v>
      </c>
      <c r="E1161" s="184">
        <v>2551.0844999999999</v>
      </c>
      <c r="F1161" s="184">
        <v>2.4969000000000001</v>
      </c>
      <c r="G1161" s="184">
        <v>2.5400999999999998</v>
      </c>
      <c r="H1161" s="184">
        <v>2.3843000000000001</v>
      </c>
      <c r="I1161" s="184">
        <v>2.5558999999999998</v>
      </c>
      <c r="J1161" s="184">
        <v>2.5533000000000001</v>
      </c>
      <c r="K1161" s="184">
        <v>2.6486999999999998</v>
      </c>
      <c r="L1161" s="184">
        <v>2.5474000000000001</v>
      </c>
      <c r="M1161" s="184">
        <v>2.6015999999999999</v>
      </c>
      <c r="N1161" s="184">
        <v>2.7867000000000002</v>
      </c>
      <c r="O1161" s="184">
        <v>4.9612999999999996</v>
      </c>
      <c r="P1161" s="184">
        <v>5.5044000000000004</v>
      </c>
      <c r="Q1161" s="184">
        <v>6.6868999999999996</v>
      </c>
      <c r="R1161" s="184">
        <v>4.0007000000000001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44319</v>
      </c>
      <c r="E1162" s="184">
        <v>1082.9276</v>
      </c>
      <c r="F1162" s="184">
        <v>3.0135000000000001</v>
      </c>
      <c r="G1162" s="184">
        <v>3.15</v>
      </c>
      <c r="H1162" s="184">
        <v>3.04</v>
      </c>
      <c r="I1162" s="184">
        <v>3.0417999999999998</v>
      </c>
      <c r="J1162" s="184">
        <v>2.9866999999999999</v>
      </c>
      <c r="K1162" s="184">
        <v>2.9828000000000001</v>
      </c>
      <c r="L1162" s="184">
        <v>2.9384999999999999</v>
      </c>
      <c r="M1162" s="184">
        <v>2.9830000000000001</v>
      </c>
      <c r="N1162" s="184">
        <v>2.9722</v>
      </c>
      <c r="O1162" s="184"/>
      <c r="P1162" s="184"/>
      <c r="Q1162" s="184">
        <v>4.0033000000000003</v>
      </c>
      <c r="R1162" s="184">
        <v>3.9701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44319</v>
      </c>
      <c r="E1163" s="184">
        <v>1080.5132000000001</v>
      </c>
      <c r="F1163" s="184">
        <v>2.9020000000000001</v>
      </c>
      <c r="G1163" s="184">
        <v>3.0387</v>
      </c>
      <c r="H1163" s="184">
        <v>2.9293999999999998</v>
      </c>
      <c r="I1163" s="184">
        <v>2.9316</v>
      </c>
      <c r="J1163" s="184">
        <v>2.8746999999999998</v>
      </c>
      <c r="K1163" s="184">
        <v>2.8711000000000002</v>
      </c>
      <c r="L1163" s="184">
        <v>2.8264</v>
      </c>
      <c r="M1163" s="184">
        <v>2.8702999999999999</v>
      </c>
      <c r="N1163" s="184">
        <v>2.8588</v>
      </c>
      <c r="O1163" s="184"/>
      <c r="P1163" s="184"/>
      <c r="Q1163" s="184">
        <v>3.8889999999999998</v>
      </c>
      <c r="R1163" s="184">
        <v>3.8559000000000001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44319</v>
      </c>
      <c r="E1164" s="184">
        <v>56.038800000000002</v>
      </c>
      <c r="F1164" s="184">
        <v>2.9312</v>
      </c>
      <c r="G1164" s="184">
        <v>3.0619999999999998</v>
      </c>
      <c r="H1164" s="184">
        <v>2.9792000000000001</v>
      </c>
      <c r="I1164" s="184">
        <v>3.2094</v>
      </c>
      <c r="J1164" s="184">
        <v>3.1454</v>
      </c>
      <c r="K1164" s="184">
        <v>3.2240000000000002</v>
      </c>
      <c r="L1164" s="184">
        <v>3.1065999999999998</v>
      </c>
      <c r="M1164" s="184">
        <v>3.1453000000000002</v>
      </c>
      <c r="N1164" s="184">
        <v>3.2841999999999998</v>
      </c>
      <c r="O1164" s="184">
        <v>5.5358999999999998</v>
      </c>
      <c r="P1164" s="184">
        <v>6.1197999999999997</v>
      </c>
      <c r="Q1164" s="184">
        <v>7.6589999999999998</v>
      </c>
      <c r="R1164" s="184">
        <v>4.5389999999999997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44319</v>
      </c>
      <c r="E1165" s="184">
        <v>56.410699999999999</v>
      </c>
      <c r="F1165" s="184">
        <v>3.0413000000000001</v>
      </c>
      <c r="G1165" s="184">
        <v>3.1497000000000002</v>
      </c>
      <c r="H1165" s="184">
        <v>3.0613999999999999</v>
      </c>
      <c r="I1165" s="184">
        <v>3.2902</v>
      </c>
      <c r="J1165" s="184">
        <v>3.2265000000000001</v>
      </c>
      <c r="K1165" s="184">
        <v>3.3045</v>
      </c>
      <c r="L1165" s="184">
        <v>3.1879</v>
      </c>
      <c r="M1165" s="184">
        <v>3.2273999999999998</v>
      </c>
      <c r="N1165" s="184">
        <v>3.3668</v>
      </c>
      <c r="O1165" s="184">
        <v>5.6203000000000003</v>
      </c>
      <c r="P1165" s="184">
        <v>6.2039999999999997</v>
      </c>
      <c r="Q1165" s="184">
        <v>7.3105000000000002</v>
      </c>
      <c r="R1165" s="184">
        <v>4.6226000000000003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44319</v>
      </c>
      <c r="E1166" s="184">
        <v>32.223700000000001</v>
      </c>
      <c r="F1166" s="184">
        <v>2.9453</v>
      </c>
      <c r="G1166" s="184">
        <v>3.0590999999999999</v>
      </c>
      <c r="H1166" s="184">
        <v>2.9790999999999999</v>
      </c>
      <c r="I1166" s="184">
        <v>3.2079</v>
      </c>
      <c r="J1166" s="184">
        <v>3.1419000000000001</v>
      </c>
      <c r="K1166" s="184">
        <v>3.2233999999999998</v>
      </c>
      <c r="L1166" s="184">
        <v>3.1073</v>
      </c>
      <c r="M1166" s="184">
        <v>3.1459999999999999</v>
      </c>
      <c r="N1166" s="184">
        <v>3.2847</v>
      </c>
      <c r="O1166" s="184">
        <v>5.5362</v>
      </c>
      <c r="P1166" s="184">
        <v>6.1199000000000003</v>
      </c>
      <c r="Q1166" s="184">
        <v>7.1397000000000004</v>
      </c>
      <c r="R1166" s="184">
        <v>4.5393999999999997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44319</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44319</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44319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44319</v>
      </c>
      <c r="E1170" s="184">
        <v>56.412799999999997</v>
      </c>
      <c r="F1170" s="184">
        <v>2.9765000000000001</v>
      </c>
      <c r="G1170" s="184">
        <v>3.1496</v>
      </c>
      <c r="H1170" s="184">
        <v>3.0613000000000001</v>
      </c>
      <c r="I1170" s="184">
        <v>3.2900999999999998</v>
      </c>
      <c r="J1170" s="184">
        <v>3.2242000000000002</v>
      </c>
      <c r="K1170" s="184">
        <v>3.3043999999999998</v>
      </c>
      <c r="L1170" s="184">
        <v>3.1878000000000002</v>
      </c>
      <c r="M1170" s="184">
        <v>3.2271999999999998</v>
      </c>
      <c r="N1170" s="184">
        <v>3.3666999999999998</v>
      </c>
      <c r="O1170" s="184">
        <v>5.6201999999999996</v>
      </c>
      <c r="P1170" s="184">
        <v>6.2047999999999996</v>
      </c>
      <c r="Q1170" s="184">
        <v>6.2449000000000003</v>
      </c>
      <c r="R1170" s="184">
        <v>4.6223999999999998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44319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44319</v>
      </c>
      <c r="E1172" s="184">
        <v>56.4129</v>
      </c>
      <c r="F1172" s="184">
        <v>3.0411999999999999</v>
      </c>
      <c r="G1172" s="184">
        <v>3.1496</v>
      </c>
      <c r="H1172" s="184">
        <v>3.0705</v>
      </c>
      <c r="I1172" s="184">
        <v>3.2947000000000002</v>
      </c>
      <c r="J1172" s="184">
        <v>3.2263999999999999</v>
      </c>
      <c r="K1172" s="184">
        <v>3.3050999999999999</v>
      </c>
      <c r="L1172" s="184">
        <v>3.1882000000000001</v>
      </c>
      <c r="M1172" s="184">
        <v>3.2271999999999998</v>
      </c>
      <c r="N1172" s="184">
        <v>3.3668999999999998</v>
      </c>
      <c r="O1172" s="184">
        <v>5.6203000000000003</v>
      </c>
      <c r="P1172" s="184">
        <v>6.2049000000000003</v>
      </c>
      <c r="Q1172" s="184">
        <v>6.2449000000000003</v>
      </c>
      <c r="R1172" s="184">
        <v>4.6224999999999996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44319</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44319</v>
      </c>
      <c r="E1174" s="184">
        <v>4171.1517999999996</v>
      </c>
      <c r="F1174" s="184">
        <v>3.2117</v>
      </c>
      <c r="G1174" s="184">
        <v>3.1922000000000001</v>
      </c>
      <c r="H1174" s="184">
        <v>3.0352000000000001</v>
      </c>
      <c r="I1174" s="184">
        <v>3.2389999999999999</v>
      </c>
      <c r="J1174" s="184">
        <v>3.2189000000000001</v>
      </c>
      <c r="K1174" s="184">
        <v>3.3089</v>
      </c>
      <c r="L1174" s="184">
        <v>3.1570999999999998</v>
      </c>
      <c r="M1174" s="184">
        <v>3.2214</v>
      </c>
      <c r="N1174" s="184">
        <v>3.4361999999999999</v>
      </c>
      <c r="O1174" s="184">
        <v>5.5830000000000002</v>
      </c>
      <c r="P1174" s="184">
        <v>6.1379000000000001</v>
      </c>
      <c r="Q1174" s="184">
        <v>7.2298</v>
      </c>
      <c r="R1174" s="184">
        <v>4.6525999999999996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44319</v>
      </c>
      <c r="E1175" s="184">
        <v>4152.3963000000003</v>
      </c>
      <c r="F1175" s="184">
        <v>3.09</v>
      </c>
      <c r="G1175" s="184">
        <v>3.0706000000000002</v>
      </c>
      <c r="H1175" s="184">
        <v>2.9135</v>
      </c>
      <c r="I1175" s="184">
        <v>3.1172</v>
      </c>
      <c r="J1175" s="184">
        <v>3.0969000000000002</v>
      </c>
      <c r="K1175" s="184">
        <v>3.1926000000000001</v>
      </c>
      <c r="L1175" s="184">
        <v>3.0468000000000002</v>
      </c>
      <c r="M1175" s="184">
        <v>3.1204000000000001</v>
      </c>
      <c r="N1175" s="184">
        <v>3.3464999999999998</v>
      </c>
      <c r="O1175" s="184">
        <v>5.5167999999999999</v>
      </c>
      <c r="P1175" s="184">
        <v>6.0766999999999998</v>
      </c>
      <c r="Q1175" s="184">
        <v>7.1086</v>
      </c>
      <c r="R1175" s="184">
        <v>4.5804</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44319</v>
      </c>
      <c r="E1176" s="184">
        <v>2814.0778</v>
      </c>
      <c r="F1176" s="184">
        <v>2.9561999999999999</v>
      </c>
      <c r="G1176" s="184">
        <v>3.0324</v>
      </c>
      <c r="H1176" s="184">
        <v>2.9203999999999999</v>
      </c>
      <c r="I1176" s="184">
        <v>3.0903</v>
      </c>
      <c r="J1176" s="184">
        <v>3.0939999999999999</v>
      </c>
      <c r="K1176" s="184">
        <v>3.1922999999999999</v>
      </c>
      <c r="L1176" s="184">
        <v>3.0914000000000001</v>
      </c>
      <c r="M1176" s="184">
        <v>3.1408999999999998</v>
      </c>
      <c r="N1176" s="184">
        <v>3.3464</v>
      </c>
      <c r="O1176" s="184">
        <v>5.5780000000000003</v>
      </c>
      <c r="P1176" s="184">
        <v>6.1326999999999998</v>
      </c>
      <c r="Q1176" s="184">
        <v>7.3479999999999999</v>
      </c>
      <c r="R1176" s="184">
        <v>4.6403999999999996</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44319</v>
      </c>
      <c r="E1177" s="184">
        <v>2826.9431</v>
      </c>
      <c r="F1177" s="184">
        <v>3.0072999999999999</v>
      </c>
      <c r="G1177" s="184">
        <v>3.0823</v>
      </c>
      <c r="H1177" s="184">
        <v>2.9704000000000002</v>
      </c>
      <c r="I1177" s="184">
        <v>3.1402999999999999</v>
      </c>
      <c r="J1177" s="184">
        <v>3.1442000000000001</v>
      </c>
      <c r="K1177" s="184">
        <v>3.2427999999999999</v>
      </c>
      <c r="L1177" s="184">
        <v>3.1421999999999999</v>
      </c>
      <c r="M1177" s="184">
        <v>3.1920999999999999</v>
      </c>
      <c r="N1177" s="184">
        <v>3.3980999999999999</v>
      </c>
      <c r="O1177" s="184">
        <v>5.6322999999999999</v>
      </c>
      <c r="P1177" s="184">
        <v>6.1908000000000003</v>
      </c>
      <c r="Q1177" s="184">
        <v>7.2583000000000002</v>
      </c>
      <c r="R1177" s="184">
        <v>4.6925999999999997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44319</v>
      </c>
      <c r="E1178" s="184">
        <v>3713.288</v>
      </c>
      <c r="F1178" s="184">
        <v>3.0316999999999998</v>
      </c>
      <c r="G1178" s="184">
        <v>3.0846</v>
      </c>
      <c r="H1178" s="184">
        <v>2.9504000000000001</v>
      </c>
      <c r="I1178" s="184">
        <v>3.1535000000000002</v>
      </c>
      <c r="J1178" s="184">
        <v>3.1232000000000002</v>
      </c>
      <c r="K1178" s="184">
        <v>3.2237</v>
      </c>
      <c r="L1178" s="184">
        <v>3.1055000000000001</v>
      </c>
      <c r="M1178" s="184">
        <v>3.1511999999999998</v>
      </c>
      <c r="N1178" s="184">
        <v>3.3881999999999999</v>
      </c>
      <c r="O1178" s="184">
        <v>5.5762</v>
      </c>
      <c r="P1178" s="184">
        <v>6.1036000000000001</v>
      </c>
      <c r="Q1178" s="184">
        <v>7.0895000000000001</v>
      </c>
      <c r="R1178" s="184">
        <v>4.6828000000000003</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44319</v>
      </c>
      <c r="E1179" s="184">
        <v>3747.8674000000001</v>
      </c>
      <c r="F1179" s="184">
        <v>3.1722000000000001</v>
      </c>
      <c r="G1179" s="184">
        <v>3.2250999999999999</v>
      </c>
      <c r="H1179" s="184">
        <v>3.0903999999999998</v>
      </c>
      <c r="I1179" s="184">
        <v>3.2936999999999999</v>
      </c>
      <c r="J1179" s="184">
        <v>3.2635999999999998</v>
      </c>
      <c r="K1179" s="184">
        <v>3.3664999999999998</v>
      </c>
      <c r="L1179" s="184">
        <v>3.2482000000000002</v>
      </c>
      <c r="M1179" s="184">
        <v>3.2932999999999999</v>
      </c>
      <c r="N1179" s="184">
        <v>3.5320999999999998</v>
      </c>
      <c r="O1179" s="184">
        <v>5.7218</v>
      </c>
      <c r="P1179" s="184">
        <v>6.2508999999999997</v>
      </c>
      <c r="Q1179" s="184">
        <v>7.2831000000000001</v>
      </c>
      <c r="R1179" s="184">
        <v>4.8259999999999996</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44319</v>
      </c>
      <c r="E1180" s="184">
        <v>1341.2037</v>
      </c>
      <c r="F1180" s="184">
        <v>3.2932000000000001</v>
      </c>
      <c r="G1180" s="184">
        <v>3.2966000000000002</v>
      </c>
      <c r="H1180" s="184">
        <v>3.2</v>
      </c>
      <c r="I1180" s="184">
        <v>3.3473999999999999</v>
      </c>
      <c r="J1180" s="184">
        <v>3.3361000000000001</v>
      </c>
      <c r="K1180" s="184">
        <v>3.4020000000000001</v>
      </c>
      <c r="L1180" s="184">
        <v>3.2686999999999999</v>
      </c>
      <c r="M1180" s="184">
        <v>3.3626</v>
      </c>
      <c r="N1180" s="184">
        <v>3.5870000000000002</v>
      </c>
      <c r="O1180" s="184">
        <v>5.8036000000000003</v>
      </c>
      <c r="P1180" s="184"/>
      <c r="Q1180" s="184">
        <v>6.2591999999999999</v>
      </c>
      <c r="R1180" s="184">
        <v>4.8731999999999998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44319</v>
      </c>
      <c r="E1181" s="184">
        <v>1333.1001000000001</v>
      </c>
      <c r="F1181" s="184">
        <v>3.1844999999999999</v>
      </c>
      <c r="G1181" s="184">
        <v>3.1869000000000001</v>
      </c>
      <c r="H1181" s="184">
        <v>3.0907</v>
      </c>
      <c r="I1181" s="184">
        <v>3.2374000000000001</v>
      </c>
      <c r="J1181" s="184">
        <v>3.2259000000000002</v>
      </c>
      <c r="K1181" s="184">
        <v>3.2911000000000001</v>
      </c>
      <c r="L1181" s="184">
        <v>3.157</v>
      </c>
      <c r="M1181" s="184">
        <v>3.2498</v>
      </c>
      <c r="N1181" s="184">
        <v>3.4727999999999999</v>
      </c>
      <c r="O1181" s="184">
        <v>5.6821000000000002</v>
      </c>
      <c r="P1181" s="184"/>
      <c r="Q1181" s="184">
        <v>6.1260000000000003</v>
      </c>
      <c r="R1181" s="184">
        <v>4.7580999999999998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44319</v>
      </c>
      <c r="E1182" s="184">
        <v>2177.9207999999999</v>
      </c>
      <c r="F1182" s="184">
        <v>3.2214</v>
      </c>
      <c r="G1182" s="184">
        <v>3.2559999999999998</v>
      </c>
      <c r="H1182" s="184">
        <v>3.1457000000000002</v>
      </c>
      <c r="I1182" s="184">
        <v>3.3254999999999999</v>
      </c>
      <c r="J1182" s="184">
        <v>3.3010000000000002</v>
      </c>
      <c r="K1182" s="184">
        <v>3.3822000000000001</v>
      </c>
      <c r="L1182" s="184">
        <v>3.3083</v>
      </c>
      <c r="M1182" s="184">
        <v>3.3580000000000001</v>
      </c>
      <c r="N1182" s="184">
        <v>3.5253999999999999</v>
      </c>
      <c r="O1182" s="184">
        <v>5.6798000000000002</v>
      </c>
      <c r="P1182" s="184">
        <v>6.1665000000000001</v>
      </c>
      <c r="Q1182" s="184">
        <v>7.0667999999999997</v>
      </c>
      <c r="R1182" s="184">
        <v>4.7583000000000002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44319</v>
      </c>
      <c r="E1183" s="184">
        <v>2150.0369999999998</v>
      </c>
      <c r="F1183" s="184">
        <v>3.1221999999999999</v>
      </c>
      <c r="G1183" s="184">
        <v>3.1589999999999998</v>
      </c>
      <c r="H1183" s="184">
        <v>3.0478000000000001</v>
      </c>
      <c r="I1183" s="184">
        <v>3.2284000000000002</v>
      </c>
      <c r="J1183" s="184">
        <v>3.2035999999999998</v>
      </c>
      <c r="K1183" s="184">
        <v>3.2879999999999998</v>
      </c>
      <c r="L1183" s="184">
        <v>3.2103999999999999</v>
      </c>
      <c r="M1183" s="184">
        <v>3.2593999999999999</v>
      </c>
      <c r="N1183" s="184">
        <v>3.4270999999999998</v>
      </c>
      <c r="O1183" s="184">
        <v>5.5911</v>
      </c>
      <c r="P1183" s="184">
        <v>6.0697999999999999</v>
      </c>
      <c r="Q1183" s="184">
        <v>6.4146000000000001</v>
      </c>
      <c r="R1183" s="184">
        <v>4.6566000000000001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44319</v>
      </c>
      <c r="E1184" s="184">
        <v>11.0657</v>
      </c>
      <c r="F1184" s="184">
        <v>2.3090999999999999</v>
      </c>
      <c r="G1184" s="184">
        <v>2.7494000000000001</v>
      </c>
      <c r="H1184" s="184">
        <v>2.6400999999999999</v>
      </c>
      <c r="I1184" s="184">
        <v>2.8776000000000002</v>
      </c>
      <c r="J1184" s="184">
        <v>2.8761000000000001</v>
      </c>
      <c r="K1184" s="184">
        <v>3.0428999999999999</v>
      </c>
      <c r="L1184" s="184">
        <v>2.9154</v>
      </c>
      <c r="M1184" s="184">
        <v>2.9704000000000002</v>
      </c>
      <c r="N1184" s="184">
        <v>3.0038</v>
      </c>
      <c r="O1184" s="184"/>
      <c r="P1184" s="184"/>
      <c r="Q1184" s="184">
        <v>4.3605</v>
      </c>
      <c r="R1184" s="184">
        <v>4.0160999999999998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44319</v>
      </c>
      <c r="E1185" s="184">
        <v>11.026300000000001</v>
      </c>
      <c r="F1185" s="184">
        <v>1.9863</v>
      </c>
      <c r="G1185" s="184">
        <v>2.5384000000000002</v>
      </c>
      <c r="H1185" s="184">
        <v>2.4601999999999999</v>
      </c>
      <c r="I1185" s="184">
        <v>2.722</v>
      </c>
      <c r="J1185" s="184">
        <v>2.7250999999999999</v>
      </c>
      <c r="K1185" s="184">
        <v>2.8879000000000001</v>
      </c>
      <c r="L1185" s="184">
        <v>2.7624</v>
      </c>
      <c r="M1185" s="184">
        <v>2.8153999999999999</v>
      </c>
      <c r="N1185" s="184">
        <v>2.8477000000000001</v>
      </c>
      <c r="O1185" s="184"/>
      <c r="P1185" s="184"/>
      <c r="Q1185" s="184">
        <v>4.2037000000000004</v>
      </c>
      <c r="R1185" s="184">
        <v>3.8599000000000001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44319</v>
      </c>
      <c r="E1186" s="184">
        <v>2255.12</v>
      </c>
      <c r="F1186" s="184">
        <v>3.1516000000000002</v>
      </c>
      <c r="G1186" s="184">
        <v>3.1867000000000001</v>
      </c>
      <c r="H1186" s="184">
        <v>3.1274999999999999</v>
      </c>
      <c r="I1186" s="184">
        <v>3.2744</v>
      </c>
      <c r="J1186" s="184">
        <v>3.2593000000000001</v>
      </c>
      <c r="K1186" s="184">
        <v>3.2157</v>
      </c>
      <c r="L1186" s="184">
        <v>3.0507</v>
      </c>
      <c r="M1186" s="184">
        <v>3.0516000000000001</v>
      </c>
      <c r="N1186" s="184">
        <v>3.1004</v>
      </c>
      <c r="O1186" s="184">
        <v>5.3814000000000002</v>
      </c>
      <c r="P1186" s="184">
        <v>6.0994000000000002</v>
      </c>
      <c r="Q1186" s="184">
        <v>7.2637999999999998</v>
      </c>
      <c r="R1186" s="184">
        <v>4.2614999999999998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44319</v>
      </c>
      <c r="E1187" s="184">
        <v>2239.4762999999998</v>
      </c>
      <c r="F1187" s="184">
        <v>3.1149</v>
      </c>
      <c r="G1187" s="184">
        <v>3.1415000000000002</v>
      </c>
      <c r="H1187" s="184">
        <v>3.0796999999999999</v>
      </c>
      <c r="I1187" s="184">
        <v>3.2250999999999999</v>
      </c>
      <c r="J1187" s="184">
        <v>3.2098</v>
      </c>
      <c r="K1187" s="184">
        <v>3.1655000000000002</v>
      </c>
      <c r="L1187" s="184">
        <v>3</v>
      </c>
      <c r="M1187" s="184">
        <v>3.0005999999999999</v>
      </c>
      <c r="N1187" s="184">
        <v>3.0491000000000001</v>
      </c>
      <c r="O1187" s="184">
        <v>5.2973999999999997</v>
      </c>
      <c r="P1187" s="184">
        <v>6.0034000000000001</v>
      </c>
      <c r="Q1187" s="184">
        <v>7.4583000000000004</v>
      </c>
      <c r="R1187" s="184">
        <v>4.1942000000000004</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44319</v>
      </c>
      <c r="E1188" s="184">
        <v>2296.62930358419</v>
      </c>
      <c r="F1188" s="184">
        <v>2.5933999999999999</v>
      </c>
      <c r="G1188" s="184">
        <v>2.6042000000000001</v>
      </c>
      <c r="H1188" s="184">
        <v>2.5918000000000001</v>
      </c>
      <c r="I1188" s="184">
        <v>2.5779000000000001</v>
      </c>
      <c r="J1188" s="184">
        <v>2.4807999999999999</v>
      </c>
      <c r="K1188" s="184">
        <v>2.4781</v>
      </c>
      <c r="L1188" s="184">
        <v>2.3452000000000002</v>
      </c>
      <c r="M1188" s="184">
        <v>2.3365999999999998</v>
      </c>
      <c r="N1188" s="184">
        <v>2.4034</v>
      </c>
      <c r="O1188" s="184">
        <v>3.2669999999999999</v>
      </c>
      <c r="P1188" s="184">
        <v>3.6128999999999998</v>
      </c>
      <c r="Q1188" s="184">
        <v>4.7728000000000002</v>
      </c>
      <c r="R1188" s="184">
        <v>2.7799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44319</v>
      </c>
      <c r="E1189" s="184">
        <v>5011.3491999999997</v>
      </c>
      <c r="F1189" s="184">
        <v>2.8772000000000002</v>
      </c>
      <c r="G1189" s="184">
        <v>2.9746000000000001</v>
      </c>
      <c r="H1189" s="184">
        <v>2.8203</v>
      </c>
      <c r="I1189" s="184">
        <v>3.0792000000000002</v>
      </c>
      <c r="J1189" s="184">
        <v>3.0847000000000002</v>
      </c>
      <c r="K1189" s="184">
        <v>3.2187000000000001</v>
      </c>
      <c r="L1189" s="184">
        <v>3.0522</v>
      </c>
      <c r="M1189" s="184">
        <v>3.1248</v>
      </c>
      <c r="N1189" s="184">
        <v>3.4001999999999999</v>
      </c>
      <c r="O1189" s="184">
        <v>5.6555999999999997</v>
      </c>
      <c r="P1189" s="184">
        <v>6.1788999999999996</v>
      </c>
      <c r="Q1189" s="184">
        <v>7.0904999999999996</v>
      </c>
      <c r="R1189" s="184">
        <v>4.7302</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44319</v>
      </c>
      <c r="E1190" s="184">
        <v>5047.2383</v>
      </c>
      <c r="F1190" s="184">
        <v>3.0165999999999999</v>
      </c>
      <c r="G1190" s="184">
        <v>3.1145</v>
      </c>
      <c r="H1190" s="184">
        <v>2.9601000000000002</v>
      </c>
      <c r="I1190" s="184">
        <v>3.2191000000000001</v>
      </c>
      <c r="J1190" s="184">
        <v>3.2250999999999999</v>
      </c>
      <c r="K1190" s="184">
        <v>3.3841999999999999</v>
      </c>
      <c r="L1190" s="184">
        <v>3.1968999999999999</v>
      </c>
      <c r="M1190" s="184">
        <v>3.2559999999999998</v>
      </c>
      <c r="N1190" s="184">
        <v>3.5228999999999999</v>
      </c>
      <c r="O1190" s="184">
        <v>5.7569999999999997</v>
      </c>
      <c r="P1190" s="184">
        <v>6.2742000000000004</v>
      </c>
      <c r="Q1190" s="184">
        <v>7.3292999999999999</v>
      </c>
      <c r="R1190" s="184">
        <v>4.8391000000000002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44319</v>
      </c>
      <c r="E1191" s="184">
        <v>4549.0027</v>
      </c>
      <c r="F1191" s="184">
        <v>2.2572000000000001</v>
      </c>
      <c r="G1191" s="184">
        <v>2.3544</v>
      </c>
      <c r="H1191" s="184">
        <v>2.1999</v>
      </c>
      <c r="I1191" s="184">
        <v>2.4582999999999999</v>
      </c>
      <c r="J1191" s="184">
        <v>2.4632000000000001</v>
      </c>
      <c r="K1191" s="184">
        <v>2.5941999999999998</v>
      </c>
      <c r="L1191" s="184">
        <v>2.4140000000000001</v>
      </c>
      <c r="M1191" s="184">
        <v>2.4716999999999998</v>
      </c>
      <c r="N1191" s="184">
        <v>2.7303999999999999</v>
      </c>
      <c r="O1191" s="184">
        <v>4.8872</v>
      </c>
      <c r="P1191" s="184">
        <v>5.3537999999999997</v>
      </c>
      <c r="Q1191" s="184">
        <v>6.7649999999999997</v>
      </c>
      <c r="R1191" s="184">
        <v>4.0346000000000002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44319</v>
      </c>
      <c r="E1192" s="184">
        <v>1156.2738999999999</v>
      </c>
      <c r="F1192" s="184">
        <v>2.9738000000000002</v>
      </c>
      <c r="G1192" s="184">
        <v>3.0638000000000001</v>
      </c>
      <c r="H1192" s="184">
        <v>2.8980999999999999</v>
      </c>
      <c r="I1192" s="184">
        <v>3.1690999999999998</v>
      </c>
      <c r="J1192" s="184">
        <v>3.0188999999999999</v>
      </c>
      <c r="K1192" s="184">
        <v>3.1623999999999999</v>
      </c>
      <c r="L1192" s="184">
        <v>3.0301</v>
      </c>
      <c r="M1192" s="184">
        <v>3.0823999999999998</v>
      </c>
      <c r="N1192" s="184">
        <v>3.1324000000000001</v>
      </c>
      <c r="O1192" s="184"/>
      <c r="P1192" s="184"/>
      <c r="Q1192" s="184">
        <v>4.9917999999999996</v>
      </c>
      <c r="R1192" s="184">
        <v>4.2672999999999996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44319</v>
      </c>
      <c r="E1193" s="184">
        <v>1152.7070000000001</v>
      </c>
      <c r="F1193" s="184">
        <v>2.8721999999999999</v>
      </c>
      <c r="G1193" s="184">
        <v>2.9634999999999998</v>
      </c>
      <c r="H1193" s="184">
        <v>2.7978999999999998</v>
      </c>
      <c r="I1193" s="184">
        <v>3.069</v>
      </c>
      <c r="J1193" s="184">
        <v>2.9188000000000001</v>
      </c>
      <c r="K1193" s="184">
        <v>3.0627</v>
      </c>
      <c r="L1193" s="184">
        <v>2.9295</v>
      </c>
      <c r="M1193" s="184">
        <v>2.9805999999999999</v>
      </c>
      <c r="N1193" s="184">
        <v>3.0297000000000001</v>
      </c>
      <c r="O1193" s="184"/>
      <c r="P1193" s="184"/>
      <c r="Q1193" s="184">
        <v>4.8830999999999998</v>
      </c>
      <c r="R1193" s="184">
        <v>4.1634000000000002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44319</v>
      </c>
      <c r="E1194" s="184">
        <v>267.0324</v>
      </c>
      <c r="F1194" s="184">
        <v>3.0621</v>
      </c>
      <c r="G1194" s="184">
        <v>3.1993</v>
      </c>
      <c r="H1194" s="184">
        <v>3.0655999999999999</v>
      </c>
      <c r="I1194" s="184">
        <v>3.2562000000000002</v>
      </c>
      <c r="J1194" s="184">
        <v>3.2536</v>
      </c>
      <c r="K1194" s="184">
        <v>3.2616999999999998</v>
      </c>
      <c r="L1194" s="184">
        <v>3.101</v>
      </c>
      <c r="M1194" s="184">
        <v>3.1385000000000001</v>
      </c>
      <c r="N1194" s="184">
        <v>3.4283999999999999</v>
      </c>
      <c r="O1194" s="184">
        <v>5.65</v>
      </c>
      <c r="P1194" s="184">
        <v>6.1775000000000002</v>
      </c>
      <c r="Q1194" s="184">
        <v>7.4488000000000003</v>
      </c>
      <c r="R1194" s="184">
        <v>4.7015000000000002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44319</v>
      </c>
      <c r="E1195" s="184">
        <v>268.8723</v>
      </c>
      <c r="F1195" s="184">
        <v>3.1497000000000002</v>
      </c>
      <c r="G1195" s="184">
        <v>3.2997000000000001</v>
      </c>
      <c r="H1195" s="184">
        <v>3.1648999999999998</v>
      </c>
      <c r="I1195" s="184">
        <v>3.3574000000000002</v>
      </c>
      <c r="J1195" s="184">
        <v>3.3555000000000001</v>
      </c>
      <c r="K1195" s="184">
        <v>3.3956</v>
      </c>
      <c r="L1195" s="184">
        <v>3.2452000000000001</v>
      </c>
      <c r="M1195" s="184">
        <v>3.2825000000000002</v>
      </c>
      <c r="N1195" s="184">
        <v>3.5855000000000001</v>
      </c>
      <c r="O1195" s="184">
        <v>5.766</v>
      </c>
      <c r="P1195" s="184">
        <v>6.2697000000000003</v>
      </c>
      <c r="Q1195" s="184">
        <v>7.3093000000000004</v>
      </c>
      <c r="R1195" s="184">
        <v>4.8461999999999996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44319</v>
      </c>
      <c r="E1196" s="184">
        <v>2898.4553599999999</v>
      </c>
      <c r="F1196" s="184">
        <v>2.8835000000000002</v>
      </c>
      <c r="G1196" s="184">
        <v>3.0196999999999998</v>
      </c>
      <c r="H1196" s="184">
        <v>2.9739</v>
      </c>
      <c r="I1196" s="184">
        <v>3.0998000000000001</v>
      </c>
      <c r="J1196" s="184">
        <v>3.0276999999999998</v>
      </c>
      <c r="K1196" s="184">
        <v>3.1257999999999999</v>
      </c>
      <c r="L1196" s="184">
        <v>3.0326</v>
      </c>
      <c r="M1196" s="184">
        <v>3.0718000000000001</v>
      </c>
      <c r="N1196" s="184">
        <v>3.1783000000000001</v>
      </c>
      <c r="O1196" s="184">
        <v>2.1976</v>
      </c>
      <c r="P1196" s="184">
        <v>4.0994999999999999</v>
      </c>
      <c r="Q1196" s="184">
        <v>6.5858999999999996</v>
      </c>
      <c r="R1196" s="184">
        <v>4.3006000000000002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44319</v>
      </c>
      <c r="E1197" s="184">
        <v>2916.0438399999998</v>
      </c>
      <c r="F1197" s="184">
        <v>2.9742999999999999</v>
      </c>
      <c r="G1197" s="184">
        <v>3.1103000000000001</v>
      </c>
      <c r="H1197" s="184">
        <v>3.0648</v>
      </c>
      <c r="I1197" s="184">
        <v>3.1901000000000002</v>
      </c>
      <c r="J1197" s="184">
        <v>3.1179999999999999</v>
      </c>
      <c r="K1197" s="184">
        <v>3.2153</v>
      </c>
      <c r="L1197" s="184">
        <v>3.1198999999999999</v>
      </c>
      <c r="M1197" s="184">
        <v>3.1532</v>
      </c>
      <c r="N1197" s="184">
        <v>3.2658</v>
      </c>
      <c r="O1197" s="184">
        <v>2.2614000000000001</v>
      </c>
      <c r="P1197" s="184">
        <v>4.1673</v>
      </c>
      <c r="Q1197" s="184">
        <v>6.0468000000000002</v>
      </c>
      <c r="R1197" s="184">
        <v>4.3581000000000003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44319</v>
      </c>
      <c r="E1198" s="184">
        <v>10.3058</v>
      </c>
      <c r="F1198" s="184">
        <v>4.6048</v>
      </c>
      <c r="G1198" s="184">
        <v>4.6059000000000001</v>
      </c>
      <c r="H1198" s="184">
        <v>5.0644999999999998</v>
      </c>
      <c r="I1198" s="184">
        <v>4.9678000000000004</v>
      </c>
      <c r="J1198" s="184">
        <v>4.9265999999999996</v>
      </c>
      <c r="K1198" s="184">
        <v>4.7175000000000002</v>
      </c>
      <c r="L1198" s="184">
        <v>4.6565000000000003</v>
      </c>
      <c r="M1198" s="184"/>
      <c r="N1198" s="184"/>
      <c r="O1198" s="184"/>
      <c r="P1198" s="184"/>
      <c r="Q1198" s="184">
        <v>4.8319000000000001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44319</v>
      </c>
      <c r="E1199" s="184">
        <v>10.3057</v>
      </c>
      <c r="F1199" s="184">
        <v>4.2506000000000004</v>
      </c>
      <c r="G1199" s="184">
        <v>4.6059999999999999</v>
      </c>
      <c r="H1199" s="184">
        <v>5.0644999999999998</v>
      </c>
      <c r="I1199" s="184">
        <v>4.9424999999999999</v>
      </c>
      <c r="J1199" s="184">
        <v>4.9265999999999996</v>
      </c>
      <c r="K1199" s="184">
        <v>4.7176</v>
      </c>
      <c r="L1199" s="184">
        <v>4.6565000000000003</v>
      </c>
      <c r="M1199" s="184"/>
      <c r="N1199" s="184"/>
      <c r="O1199" s="184"/>
      <c r="P1199" s="184"/>
      <c r="Q1199" s="184">
        <v>4.8303000000000003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44319</v>
      </c>
      <c r="E1200" s="184">
        <v>10.3058</v>
      </c>
      <c r="F1200" s="184">
        <v>4.6048</v>
      </c>
      <c r="G1200" s="184">
        <v>4.6059000000000001</v>
      </c>
      <c r="H1200" s="184">
        <v>5.0644999999999998</v>
      </c>
      <c r="I1200" s="184">
        <v>4.9678000000000004</v>
      </c>
      <c r="J1200" s="184">
        <v>4.9265999999999996</v>
      </c>
      <c r="K1200" s="184">
        <v>4.7175000000000002</v>
      </c>
      <c r="L1200" s="184">
        <v>4.6565000000000003</v>
      </c>
      <c r="M1200" s="184"/>
      <c r="N1200" s="184"/>
      <c r="O1200" s="184"/>
      <c r="P1200" s="184"/>
      <c r="Q1200" s="184">
        <v>4.8319000000000001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44319</v>
      </c>
      <c r="E1201" s="184">
        <v>10.306800000000001</v>
      </c>
      <c r="F1201" s="184">
        <v>4.2500999999999998</v>
      </c>
      <c r="G1201" s="184">
        <v>4.4874000000000001</v>
      </c>
      <c r="H1201" s="184">
        <v>5.0133000000000001</v>
      </c>
      <c r="I1201" s="184">
        <v>4.9419000000000004</v>
      </c>
      <c r="J1201" s="184">
        <v>4.9043999999999999</v>
      </c>
      <c r="K1201" s="184">
        <v>4.7333999999999996</v>
      </c>
      <c r="L1201" s="184">
        <v>4.6784999999999997</v>
      </c>
      <c r="M1201" s="184"/>
      <c r="N1201" s="184"/>
      <c r="O1201" s="184"/>
      <c r="P1201" s="184"/>
      <c r="Q1201" s="184">
        <v>4.8476999999999997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44319</v>
      </c>
      <c r="E1202" s="184">
        <v>32.572099999999999</v>
      </c>
      <c r="F1202" s="184">
        <v>4.0346000000000002</v>
      </c>
      <c r="G1202" s="184">
        <v>4.1475999999999997</v>
      </c>
      <c r="H1202" s="184">
        <v>4.6466000000000003</v>
      </c>
      <c r="I1202" s="184">
        <v>4.5301999999999998</v>
      </c>
      <c r="J1202" s="184">
        <v>4.5073999999999996</v>
      </c>
      <c r="K1202" s="184">
        <v>4.3068</v>
      </c>
      <c r="L1202" s="184">
        <v>4.2454999999999998</v>
      </c>
      <c r="M1202" s="184">
        <v>4.4518000000000004</v>
      </c>
      <c r="N1202" s="184">
        <v>4.5388000000000002</v>
      </c>
      <c r="O1202" s="184">
        <v>6.1281999999999996</v>
      </c>
      <c r="P1202" s="184">
        <v>6.4794999999999998</v>
      </c>
      <c r="Q1202" s="184">
        <v>7.8620999999999999</v>
      </c>
      <c r="R1202" s="184">
        <v>5.4546000000000001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44319</v>
      </c>
      <c r="E1203" s="184">
        <v>33.059199999999997</v>
      </c>
      <c r="F1203" s="184">
        <v>4.5273000000000003</v>
      </c>
      <c r="G1203" s="184">
        <v>4.5284000000000004</v>
      </c>
      <c r="H1203" s="184">
        <v>5.0205000000000002</v>
      </c>
      <c r="I1203" s="184">
        <v>4.8986999999999998</v>
      </c>
      <c r="J1203" s="184">
        <v>4.8658999999999999</v>
      </c>
      <c r="K1203" s="184">
        <v>4.6622000000000003</v>
      </c>
      <c r="L1203" s="184">
        <v>4.6032000000000002</v>
      </c>
      <c r="M1203" s="184">
        <v>4.8120000000000003</v>
      </c>
      <c r="N1203" s="184">
        <v>4.9028999999999998</v>
      </c>
      <c r="O1203" s="184">
        <v>6.4587000000000003</v>
      </c>
      <c r="P1203" s="184">
        <v>6.6996000000000002</v>
      </c>
      <c r="Q1203" s="184">
        <v>7.7742000000000004</v>
      </c>
      <c r="R1203" s="184">
        <v>5.8148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44319</v>
      </c>
      <c r="E1204" s="184">
        <v>27.863299999999999</v>
      </c>
      <c r="F1204" s="184">
        <v>3.1442000000000001</v>
      </c>
      <c r="G1204" s="184">
        <v>3.3195000000000001</v>
      </c>
      <c r="H1204" s="184">
        <v>2.9209999999999998</v>
      </c>
      <c r="I1204" s="184">
        <v>3.1383000000000001</v>
      </c>
      <c r="J1204" s="184">
        <v>3.0687000000000002</v>
      </c>
      <c r="K1204" s="184">
        <v>3.1533000000000002</v>
      </c>
      <c r="L1204" s="184">
        <v>3.0385</v>
      </c>
      <c r="M1204" s="184">
        <v>3.0844</v>
      </c>
      <c r="N1204" s="184">
        <v>3.1187</v>
      </c>
      <c r="O1204" s="184">
        <v>5.0721999999999996</v>
      </c>
      <c r="P1204" s="184">
        <v>5.5419999999999998</v>
      </c>
      <c r="Q1204" s="184">
        <v>7.0304000000000002</v>
      </c>
      <c r="R1204" s="184">
        <v>4.2557999999999998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44319</v>
      </c>
      <c r="E1205" s="184">
        <v>27.783999999999999</v>
      </c>
      <c r="F1205" s="184">
        <v>3.0217999999999998</v>
      </c>
      <c r="G1205" s="184">
        <v>3.1537000000000002</v>
      </c>
      <c r="H1205" s="184">
        <v>2.8166000000000002</v>
      </c>
      <c r="I1205" s="184">
        <v>3.0249999999999999</v>
      </c>
      <c r="J1205" s="184">
        <v>2.9630000000000001</v>
      </c>
      <c r="K1205" s="184">
        <v>3.0514000000000001</v>
      </c>
      <c r="L1205" s="184">
        <v>2.9367000000000001</v>
      </c>
      <c r="M1205" s="184">
        <v>2.9817</v>
      </c>
      <c r="N1205" s="184">
        <v>3.0150999999999999</v>
      </c>
      <c r="O1205" s="184">
        <v>4.9927000000000001</v>
      </c>
      <c r="P1205" s="184">
        <v>5.4722999999999997</v>
      </c>
      <c r="Q1205" s="184">
        <v>6.9711999999999996</v>
      </c>
      <c r="R1205" s="184">
        <v>4.1669999999999998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44319</v>
      </c>
      <c r="E1206" s="184">
        <v>3212.0704000000001</v>
      </c>
      <c r="F1206" s="184">
        <v>2.9910999999999999</v>
      </c>
      <c r="G1206" s="184">
        <v>3.0407999999999999</v>
      </c>
      <c r="H1206" s="184">
        <v>2.8811</v>
      </c>
      <c r="I1206" s="184">
        <v>3.1034999999999999</v>
      </c>
      <c r="J1206" s="184">
        <v>3.0996999999999999</v>
      </c>
      <c r="K1206" s="184">
        <v>3.2519</v>
      </c>
      <c r="L1206" s="184">
        <v>3.0868000000000002</v>
      </c>
      <c r="M1206" s="184">
        <v>3.1514000000000002</v>
      </c>
      <c r="N1206" s="184">
        <v>3.3755000000000002</v>
      </c>
      <c r="O1206" s="184">
        <v>5.5384000000000002</v>
      </c>
      <c r="P1206" s="184">
        <v>6.0608000000000004</v>
      </c>
      <c r="Q1206" s="184">
        <v>6.9499000000000004</v>
      </c>
      <c r="R1206" s="184">
        <v>4.6195000000000004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44319</v>
      </c>
      <c r="E1207" s="184">
        <v>3230.8798000000002</v>
      </c>
      <c r="F1207" s="184">
        <v>3.0720000000000001</v>
      </c>
      <c r="G1207" s="184">
        <v>3.1211000000000002</v>
      </c>
      <c r="H1207" s="184">
        <v>2.9613999999999998</v>
      </c>
      <c r="I1207" s="184">
        <v>3.1838000000000002</v>
      </c>
      <c r="J1207" s="184">
        <v>3.1804000000000001</v>
      </c>
      <c r="K1207" s="184">
        <v>3.3319000000000001</v>
      </c>
      <c r="L1207" s="184">
        <v>3.1677</v>
      </c>
      <c r="M1207" s="184">
        <v>3.2330999999999999</v>
      </c>
      <c r="N1207" s="184">
        <v>3.4582000000000002</v>
      </c>
      <c r="O1207" s="184">
        <v>5.6266999999999996</v>
      </c>
      <c r="P1207" s="184">
        <v>6.1401000000000003</v>
      </c>
      <c r="Q1207" s="184">
        <v>7.2244999999999999</v>
      </c>
      <c r="R1207" s="184">
        <v>4.7007000000000003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44319</v>
      </c>
      <c r="E1208" s="184">
        <v>3242.4117999999999</v>
      </c>
      <c r="F1208" s="184">
        <v>2.9912000000000001</v>
      </c>
      <c r="G1208" s="184">
        <v>3.0409000000000002</v>
      </c>
      <c r="H1208" s="184">
        <v>2.8820999999999999</v>
      </c>
      <c r="I1208" s="184">
        <v>3.1046</v>
      </c>
      <c r="J1208" s="184">
        <v>3.1009000000000002</v>
      </c>
      <c r="K1208" s="184">
        <v>3.2528000000000001</v>
      </c>
      <c r="L1208" s="184">
        <v>3.0872999999999999</v>
      </c>
      <c r="M1208" s="184">
        <v>3.1516999999999999</v>
      </c>
      <c r="N1208" s="184">
        <v>3.3759000000000001</v>
      </c>
      <c r="O1208" s="184">
        <v>5.5392999999999999</v>
      </c>
      <c r="P1208" s="184">
        <v>6.0620000000000003</v>
      </c>
      <c r="Q1208" s="184">
        <v>6.9691999999999998</v>
      </c>
      <c r="R1208" s="184">
        <v>4.6201999999999996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44319</v>
      </c>
      <c r="E1209" s="184">
        <v>43.523200000000003</v>
      </c>
      <c r="F1209" s="184">
        <v>3.1871</v>
      </c>
      <c r="G1209" s="184">
        <v>3.2155999999999998</v>
      </c>
      <c r="H1209" s="184">
        <v>3.1168</v>
      </c>
      <c r="I1209" s="184">
        <v>3.2568000000000001</v>
      </c>
      <c r="J1209" s="184">
        <v>3.2092000000000001</v>
      </c>
      <c r="K1209" s="184">
        <v>3.3573</v>
      </c>
      <c r="L1209" s="184">
        <v>3.2393999999999998</v>
      </c>
      <c r="M1209" s="184">
        <v>3.3022999999999998</v>
      </c>
      <c r="N1209" s="184">
        <v>3.4820000000000002</v>
      </c>
      <c r="O1209" s="184">
        <v>5.6894999999999998</v>
      </c>
      <c r="P1209" s="184">
        <v>6.2140000000000004</v>
      </c>
      <c r="Q1209" s="184">
        <v>7.2793000000000001</v>
      </c>
      <c r="R1209" s="184">
        <v>4.7455999999999996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44319</v>
      </c>
      <c r="E1210" s="184">
        <v>43.242100000000001</v>
      </c>
      <c r="F1210" s="184">
        <v>3.1234000000000002</v>
      </c>
      <c r="G1210" s="184">
        <v>3.1520999999999999</v>
      </c>
      <c r="H1210" s="184">
        <v>3.0284</v>
      </c>
      <c r="I1210" s="184">
        <v>3.1692</v>
      </c>
      <c r="J1210" s="184">
        <v>3.1141999999999999</v>
      </c>
      <c r="K1210" s="184">
        <v>3.2656000000000001</v>
      </c>
      <c r="L1210" s="184">
        <v>3.1476999999999999</v>
      </c>
      <c r="M1210" s="184">
        <v>3.2098</v>
      </c>
      <c r="N1210" s="184">
        <v>3.3883999999999999</v>
      </c>
      <c r="O1210" s="184">
        <v>5.6036999999999999</v>
      </c>
      <c r="P1210" s="184">
        <v>6.1227999999999998</v>
      </c>
      <c r="Q1210" s="184">
        <v>7.3563000000000001</v>
      </c>
      <c r="R1210" s="184">
        <v>4.6562999999999999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44319</v>
      </c>
      <c r="E1211" s="184">
        <v>40.412100000000002</v>
      </c>
      <c r="F1211" s="184">
        <v>3.1615000000000002</v>
      </c>
      <c r="G1211" s="184">
        <v>3.1318999999999999</v>
      </c>
      <c r="H1211" s="184">
        <v>3.0339</v>
      </c>
      <c r="I1211" s="184">
        <v>3.165</v>
      </c>
      <c r="J1211" s="184">
        <v>3.1149</v>
      </c>
      <c r="K1211" s="184">
        <v>3.2650999999999999</v>
      </c>
      <c r="L1211" s="184">
        <v>3.1476999999999999</v>
      </c>
      <c r="M1211" s="184">
        <v>3.2096</v>
      </c>
      <c r="N1211" s="184">
        <v>3.3885000000000001</v>
      </c>
      <c r="O1211" s="184">
        <v>5.6039000000000003</v>
      </c>
      <c r="P1211" s="184">
        <v>6.1237000000000004</v>
      </c>
      <c r="Q1211" s="184">
        <v>6.8183999999999996</v>
      </c>
      <c r="R1211" s="184">
        <v>4.6566000000000001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44319</v>
      </c>
      <c r="E1212" s="184">
        <v>3257.1608999999999</v>
      </c>
      <c r="F1212" s="184">
        <v>2.9329000000000001</v>
      </c>
      <c r="G1212" s="184">
        <v>3.0604</v>
      </c>
      <c r="H1212" s="184">
        <v>2.8936000000000002</v>
      </c>
      <c r="I1212" s="184">
        <v>3.2816999999999998</v>
      </c>
      <c r="J1212" s="184">
        <v>3.2517</v>
      </c>
      <c r="K1212" s="184">
        <v>3.3250999999999999</v>
      </c>
      <c r="L1212" s="184">
        <v>3.1665000000000001</v>
      </c>
      <c r="M1212" s="184">
        <v>3.2517999999999998</v>
      </c>
      <c r="N1212" s="184">
        <v>3.4788999999999999</v>
      </c>
      <c r="O1212" s="184">
        <v>5.7279</v>
      </c>
      <c r="P1212" s="184">
        <v>6.2485999999999997</v>
      </c>
      <c r="Q1212" s="184">
        <v>7.3291000000000004</v>
      </c>
      <c r="R1212" s="184">
        <v>4.8319000000000001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44319</v>
      </c>
      <c r="E1213" s="184">
        <v>3233.9049</v>
      </c>
      <c r="F1213" s="184">
        <v>2.8218999999999999</v>
      </c>
      <c r="G1213" s="184">
        <v>2.9502999999999999</v>
      </c>
      <c r="H1213" s="184">
        <v>2.7835000000000001</v>
      </c>
      <c r="I1213" s="184">
        <v>3.1715</v>
      </c>
      <c r="J1213" s="184">
        <v>3.1413000000000002</v>
      </c>
      <c r="K1213" s="184">
        <v>3.2067999999999999</v>
      </c>
      <c r="L1213" s="184">
        <v>3.0455000000000001</v>
      </c>
      <c r="M1213" s="184">
        <v>3.1328999999999998</v>
      </c>
      <c r="N1213" s="184">
        <v>3.3597999999999999</v>
      </c>
      <c r="O1213" s="184">
        <v>5.6246</v>
      </c>
      <c r="P1213" s="184">
        <v>6.1609999999999996</v>
      </c>
      <c r="Q1213" s="184">
        <v>7.2901999999999996</v>
      </c>
      <c r="R1213" s="184">
        <v>4.7087000000000003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44319</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44319</v>
      </c>
      <c r="E1218" s="184">
        <v>1000.9569</v>
      </c>
      <c r="F1218" s="184">
        <v>2.6657999999999999</v>
      </c>
      <c r="G1218" s="184">
        <v>3.0358999999999998</v>
      </c>
      <c r="H1218" s="184">
        <v>2.9954999999999998</v>
      </c>
      <c r="I1218" s="184"/>
      <c r="J1218" s="184"/>
      <c r="K1218" s="184"/>
      <c r="L1218" s="184"/>
      <c r="M1218" s="184"/>
      <c r="N1218" s="184"/>
      <c r="O1218" s="184"/>
      <c r="P1218" s="184"/>
      <c r="Q1218" s="184">
        <v>3.4927000000000001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44319</v>
      </c>
      <c r="E1219" s="184">
        <v>1000.9116</v>
      </c>
      <c r="F1219" s="184">
        <v>2.5127000000000002</v>
      </c>
      <c r="G1219" s="184">
        <v>2.8852000000000002</v>
      </c>
      <c r="H1219" s="184">
        <v>2.8454000000000002</v>
      </c>
      <c r="I1219" s="184"/>
      <c r="J1219" s="184"/>
      <c r="K1219" s="184"/>
      <c r="L1219" s="184"/>
      <c r="M1219" s="184"/>
      <c r="N1219" s="184"/>
      <c r="O1219" s="184"/>
      <c r="P1219" s="184"/>
      <c r="Q1219" s="184">
        <v>3.3273000000000001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44319</v>
      </c>
      <c r="E1220" s="184">
        <v>1971.8082999999999</v>
      </c>
      <c r="F1220" s="184">
        <v>3.2877999999999998</v>
      </c>
      <c r="G1220" s="184">
        <v>3.2088000000000001</v>
      </c>
      <c r="H1220" s="184">
        <v>3.0274999999999999</v>
      </c>
      <c r="I1220" s="184">
        <v>3.1490999999999998</v>
      </c>
      <c r="J1220" s="184">
        <v>3.1640999999999999</v>
      </c>
      <c r="K1220" s="184">
        <v>3.2892000000000001</v>
      </c>
      <c r="L1220" s="184">
        <v>3.1347</v>
      </c>
      <c r="M1220" s="184">
        <v>3.1886999999999999</v>
      </c>
      <c r="N1220" s="184">
        <v>3.4060000000000001</v>
      </c>
      <c r="O1220" s="184">
        <v>4.3170000000000002</v>
      </c>
      <c r="P1220" s="184">
        <v>5.2984999999999998</v>
      </c>
      <c r="Q1220" s="184">
        <v>7.1039000000000003</v>
      </c>
      <c r="R1220" s="184">
        <v>4.6806999999999999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44319</v>
      </c>
      <c r="E1221" s="184">
        <v>1987.9306999999999</v>
      </c>
      <c r="F1221" s="184">
        <v>3.3879000000000001</v>
      </c>
      <c r="G1221" s="184">
        <v>3.3089</v>
      </c>
      <c r="H1221" s="184">
        <v>3.1276999999999999</v>
      </c>
      <c r="I1221" s="184">
        <v>3.2494000000000001</v>
      </c>
      <c r="J1221" s="184">
        <v>3.2644000000000002</v>
      </c>
      <c r="K1221" s="184">
        <v>3.3748</v>
      </c>
      <c r="L1221" s="184">
        <v>3.2256999999999998</v>
      </c>
      <c r="M1221" s="184">
        <v>3.2841</v>
      </c>
      <c r="N1221" s="184">
        <v>3.5042</v>
      </c>
      <c r="O1221" s="184">
        <v>4.4212999999999996</v>
      </c>
      <c r="P1221" s="184">
        <v>5.4132999999999996</v>
      </c>
      <c r="Q1221" s="184">
        <v>6.7732000000000001</v>
      </c>
      <c r="R1221" s="184">
        <v>4.7826000000000004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44319</v>
      </c>
      <c r="E1222" s="184">
        <v>3380.3175000000001</v>
      </c>
      <c r="F1222" s="184">
        <v>3.1694</v>
      </c>
      <c r="G1222" s="184">
        <v>3.1821999999999999</v>
      </c>
      <c r="H1222" s="184">
        <v>3.0545</v>
      </c>
      <c r="I1222" s="184">
        <v>3.2524000000000002</v>
      </c>
      <c r="J1222" s="184">
        <v>3.2345999999999999</v>
      </c>
      <c r="K1222" s="184">
        <v>3.3321000000000001</v>
      </c>
      <c r="L1222" s="184">
        <v>3.1863000000000001</v>
      </c>
      <c r="M1222" s="184">
        <v>3.2566000000000002</v>
      </c>
      <c r="N1222" s="184">
        <v>3.4780000000000002</v>
      </c>
      <c r="O1222" s="184">
        <v>5.6870000000000003</v>
      </c>
      <c r="P1222" s="184">
        <v>6.2137000000000002</v>
      </c>
      <c r="Q1222" s="184">
        <v>7.2587999999999999</v>
      </c>
      <c r="R1222" s="184">
        <v>4.7489999999999997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44319</v>
      </c>
      <c r="E1223" s="184">
        <v>3108.0708</v>
      </c>
      <c r="F1223" s="184">
        <v>2.5474000000000001</v>
      </c>
      <c r="G1223" s="184">
        <v>2.5602999999999998</v>
      </c>
      <c r="H1223" s="184">
        <v>2.4321000000000002</v>
      </c>
      <c r="I1223" s="184">
        <v>2.6295999999999999</v>
      </c>
      <c r="J1223" s="184">
        <v>2.6198000000000001</v>
      </c>
      <c r="K1223" s="184">
        <v>2.7149999999999999</v>
      </c>
      <c r="L1223" s="184">
        <v>2.5638999999999998</v>
      </c>
      <c r="M1223" s="184">
        <v>2.6312000000000002</v>
      </c>
      <c r="N1223" s="184">
        <v>2.8477999999999999</v>
      </c>
      <c r="O1223" s="184">
        <v>5.0273000000000003</v>
      </c>
      <c r="P1223" s="184">
        <v>5.5316000000000001</v>
      </c>
      <c r="Q1223" s="184">
        <v>6.5521000000000003</v>
      </c>
      <c r="R1223" s="184">
        <v>4.1052999999999997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44319</v>
      </c>
      <c r="E1224" s="184">
        <v>3362.6612</v>
      </c>
      <c r="F1224" s="184">
        <v>3.0785999999999998</v>
      </c>
      <c r="G1224" s="184">
        <v>3.0920999999999998</v>
      </c>
      <c r="H1224" s="184">
        <v>2.9643000000000002</v>
      </c>
      <c r="I1224" s="184">
        <v>3.1623000000000001</v>
      </c>
      <c r="J1224" s="184">
        <v>3.1549</v>
      </c>
      <c r="K1224" s="184">
        <v>3.2515999999999998</v>
      </c>
      <c r="L1224" s="184">
        <v>3.1051000000000002</v>
      </c>
      <c r="M1224" s="184">
        <v>3.1774</v>
      </c>
      <c r="N1224" s="184">
        <v>3.3944000000000001</v>
      </c>
      <c r="O1224" s="184">
        <v>5.6078000000000001</v>
      </c>
      <c r="P1224" s="184">
        <v>6.1489000000000003</v>
      </c>
      <c r="Q1224" s="184">
        <v>7.0785</v>
      </c>
      <c r="R1224" s="184">
        <v>4.6631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44319</v>
      </c>
      <c r="E1225" s="184">
        <v>1115.0661</v>
      </c>
      <c r="F1225" s="184">
        <v>2.6482999999999999</v>
      </c>
      <c r="G1225" s="184">
        <v>2.8942999999999999</v>
      </c>
      <c r="H1225" s="184">
        <v>2.8736999999999999</v>
      </c>
      <c r="I1225" s="184">
        <v>2.9758</v>
      </c>
      <c r="J1225" s="184">
        <v>2.9525999999999999</v>
      </c>
      <c r="K1225" s="184">
        <v>3.0434000000000001</v>
      </c>
      <c r="L1225" s="184">
        <v>2.9969999999999999</v>
      </c>
      <c r="M1225" s="184">
        <v>3.0154000000000001</v>
      </c>
      <c r="N1225" s="184">
        <v>3.0667</v>
      </c>
      <c r="O1225" s="184"/>
      <c r="P1225" s="184"/>
      <c r="Q1225" s="184">
        <v>4.8474000000000004</v>
      </c>
      <c r="R1225" s="184">
        <v>4.4596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44319</v>
      </c>
      <c r="E1226" s="184">
        <v>1113.0397</v>
      </c>
      <c r="F1226" s="184">
        <v>2.5678999999999998</v>
      </c>
      <c r="G1226" s="184">
        <v>2.8142999999999998</v>
      </c>
      <c r="H1226" s="184">
        <v>2.7936000000000001</v>
      </c>
      <c r="I1226" s="184">
        <v>2.8963000000000001</v>
      </c>
      <c r="J1226" s="184">
        <v>2.8729</v>
      </c>
      <c r="K1226" s="184">
        <v>2.9626000000000001</v>
      </c>
      <c r="L1226" s="184">
        <v>2.9159000000000002</v>
      </c>
      <c r="M1226" s="184">
        <v>2.9339</v>
      </c>
      <c r="N1226" s="184">
        <v>2.9843000000000002</v>
      </c>
      <c r="O1226" s="184"/>
      <c r="P1226" s="184"/>
      <c r="Q1226" s="184">
        <v>4.7645</v>
      </c>
      <c r="R1226" s="184">
        <v>4.3771000000000004</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2.8689026785714291</v>
      </c>
      <c r="G1227" s="186">
        <v>2.9606437500000014</v>
      </c>
      <c r="H1227" s="186">
        <v>2.8612535714285707</v>
      </c>
      <c r="I1227" s="186">
        <v>3.0141281818181818</v>
      </c>
      <c r="J1227" s="186">
        <v>2.9989918181818189</v>
      </c>
      <c r="K1227" s="186">
        <v>3.0686772727272729</v>
      </c>
      <c r="L1227" s="186">
        <v>2.9713536363636375</v>
      </c>
      <c r="M1227" s="186">
        <v>2.9563660377358478</v>
      </c>
      <c r="N1227" s="186">
        <v>3.1917805825242729</v>
      </c>
      <c r="O1227" s="186">
        <v>5.21976</v>
      </c>
      <c r="P1227" s="186">
        <v>5.8465953488372087</v>
      </c>
      <c r="Q1227" s="186">
        <v>6.1255187500000003</v>
      </c>
      <c r="R1227" s="186">
        <v>4.3856000000000019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3.0347999999999997</v>
      </c>
      <c r="G1228" s="186">
        <v>3.1124000000000001</v>
      </c>
      <c r="H1228" s="186">
        <v>2.9671000000000003</v>
      </c>
      <c r="I1228" s="186">
        <v>3.1551499999999999</v>
      </c>
      <c r="J1228" s="186">
        <v>3.1269499999999999</v>
      </c>
      <c r="K1228" s="186">
        <v>3.2288999999999999</v>
      </c>
      <c r="L1228" s="186">
        <v>3.10345</v>
      </c>
      <c r="M1228" s="186">
        <v>3.15055</v>
      </c>
      <c r="N1228" s="186">
        <v>3.3464</v>
      </c>
      <c r="O1228" s="186">
        <v>5.5936000000000003</v>
      </c>
      <c r="P1228" s="186">
        <v>6.1282999999999994</v>
      </c>
      <c r="Q1228" s="186">
        <v>7.0248500000000007</v>
      </c>
      <c r="R1228" s="186">
        <v>4.6360999999999999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7"/>
      <c r="B1229" s="127"/>
      <c r="C1229" s="127"/>
      <c r="D1229" s="129"/>
      <c r="E1229" s="130"/>
      <c r="F1229" s="130"/>
      <c r="G1229" s="130"/>
      <c r="H1229" s="130"/>
      <c r="I1229" s="130"/>
      <c r="J1229" s="130"/>
      <c r="K1229" s="130"/>
      <c r="L1229" s="130"/>
      <c r="M1229" s="130"/>
      <c r="N1229" s="130"/>
      <c r="O1229" s="130"/>
      <c r="P1229" s="130"/>
      <c r="Q1229" s="130"/>
      <c r="R1229" s="130"/>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44319</v>
      </c>
      <c r="E1231" s="184">
        <v>71.422700000000006</v>
      </c>
      <c r="F1231" s="184">
        <v>12.209099999999999</v>
      </c>
      <c r="G1231" s="184">
        <v>12.209099999999999</v>
      </c>
      <c r="H1231" s="184">
        <v>11.846500000000001</v>
      </c>
      <c r="I1231" s="184">
        <v>21.7013</v>
      </c>
      <c r="J1231" s="184">
        <v>13.0014</v>
      </c>
      <c r="K1231" s="184">
        <v>4.3833000000000002</v>
      </c>
      <c r="L1231" s="184">
        <v>3.8699999999999998E-2</v>
      </c>
      <c r="M1231" s="184">
        <v>1.3416999999999999</v>
      </c>
      <c r="N1231" s="184">
        <v>4.8648999999999996</v>
      </c>
      <c r="O1231" s="184">
        <v>9.6623000000000001</v>
      </c>
      <c r="P1231" s="184">
        <v>8.7256</v>
      </c>
      <c r="Q1231" s="184">
        <v>8.9921000000000006</v>
      </c>
      <c r="R1231" s="184">
        <v>10.065300000000001</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44319</v>
      </c>
      <c r="E1232" s="184">
        <v>76.393100000000004</v>
      </c>
      <c r="F1232" s="184">
        <v>12.818300000000001</v>
      </c>
      <c r="G1232" s="184">
        <v>12.818300000000001</v>
      </c>
      <c r="H1232" s="184">
        <v>12.452299999999999</v>
      </c>
      <c r="I1232" s="184">
        <v>22.307600000000001</v>
      </c>
      <c r="J1232" s="184">
        <v>13.608700000000001</v>
      </c>
      <c r="K1232" s="184">
        <v>4.9897999999999998</v>
      </c>
      <c r="L1232" s="184">
        <v>0.63949999999999996</v>
      </c>
      <c r="M1232" s="184">
        <v>1.9492</v>
      </c>
      <c r="N1232" s="184">
        <v>5.4593999999999996</v>
      </c>
      <c r="O1232" s="184">
        <v>10.277200000000001</v>
      </c>
      <c r="P1232" s="184">
        <v>9.4590999999999994</v>
      </c>
      <c r="Q1232" s="184">
        <v>9.2858999999999998</v>
      </c>
      <c r="R1232" s="184">
        <v>10.6517</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44319</v>
      </c>
      <c r="E1233" s="184">
        <v>13.846399999999999</v>
      </c>
      <c r="F1233" s="184">
        <v>-0.2636</v>
      </c>
      <c r="G1233" s="184">
        <v>-0.2636</v>
      </c>
      <c r="H1233" s="184">
        <v>7.7690999999999999</v>
      </c>
      <c r="I1233" s="184">
        <v>7.1746999999999996</v>
      </c>
      <c r="J1233" s="184">
        <v>5.5959000000000003</v>
      </c>
      <c r="K1233" s="184">
        <v>1.1495</v>
      </c>
      <c r="L1233" s="184">
        <v>3.5962000000000001</v>
      </c>
      <c r="M1233" s="184">
        <v>0.4748</v>
      </c>
      <c r="N1233" s="184">
        <v>6.4268000000000001</v>
      </c>
      <c r="O1233" s="184"/>
      <c r="P1233" s="184"/>
      <c r="Q1233" s="184">
        <v>12.1988</v>
      </c>
      <c r="R1233" s="184">
        <v>11.849</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44319</v>
      </c>
      <c r="E1234" s="184">
        <v>13.975199999999999</v>
      </c>
      <c r="F1234" s="184">
        <v>0</v>
      </c>
      <c r="G1234" s="184">
        <v>0</v>
      </c>
      <c r="H1234" s="184">
        <v>8.0342000000000002</v>
      </c>
      <c r="I1234" s="184">
        <v>7.4461000000000004</v>
      </c>
      <c r="J1234" s="184">
        <v>5.8639000000000001</v>
      </c>
      <c r="K1234" s="184">
        <v>1.44</v>
      </c>
      <c r="L1234" s="184">
        <v>3.9173</v>
      </c>
      <c r="M1234" s="184">
        <v>0.79879999999999995</v>
      </c>
      <c r="N1234" s="184">
        <v>6.7704000000000004</v>
      </c>
      <c r="O1234" s="184"/>
      <c r="P1234" s="184"/>
      <c r="Q1234" s="184">
        <v>12.5669</v>
      </c>
      <c r="R1234" s="184">
        <v>12.2089</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6.19095</v>
      </c>
      <c r="G1235" s="186">
        <v>6.19095</v>
      </c>
      <c r="H1235" s="186">
        <v>10.025525</v>
      </c>
      <c r="I1235" s="186">
        <v>14.657425</v>
      </c>
      <c r="J1235" s="186">
        <v>9.517475000000001</v>
      </c>
      <c r="K1235" s="186">
        <v>2.99065</v>
      </c>
      <c r="L1235" s="186">
        <v>2.0479250000000002</v>
      </c>
      <c r="M1235" s="186">
        <v>1.1411249999999999</v>
      </c>
      <c r="N1235" s="186">
        <v>5.8803750000000008</v>
      </c>
      <c r="O1235" s="186">
        <v>9.9697500000000012</v>
      </c>
      <c r="P1235" s="186">
        <v>9.0923499999999997</v>
      </c>
      <c r="Q1235" s="186">
        <v>10.760925</v>
      </c>
      <c r="R1235" s="186">
        <v>11.193725000000001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6.1045499999999997</v>
      </c>
      <c r="G1236" s="186">
        <v>6.1045499999999997</v>
      </c>
      <c r="H1236" s="186">
        <v>9.9403500000000005</v>
      </c>
      <c r="I1236" s="186">
        <v>14.573699999999999</v>
      </c>
      <c r="J1236" s="186">
        <v>9.4326500000000006</v>
      </c>
      <c r="K1236" s="186">
        <v>2.9116499999999998</v>
      </c>
      <c r="L1236" s="186">
        <v>2.1178499999999998</v>
      </c>
      <c r="M1236" s="186">
        <v>1.0702499999999999</v>
      </c>
      <c r="N1236" s="186">
        <v>5.9430999999999994</v>
      </c>
      <c r="O1236" s="186">
        <v>9.9697500000000012</v>
      </c>
      <c r="P1236" s="186">
        <v>9.0923499999999997</v>
      </c>
      <c r="Q1236" s="186">
        <v>10.74235</v>
      </c>
      <c r="R1236" s="186">
        <v>11.250350000000001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7"/>
      <c r="B1237" s="127"/>
      <c r="C1237" s="127"/>
      <c r="D1237" s="129"/>
      <c r="E1237" s="130"/>
      <c r="F1237" s="130"/>
      <c r="G1237" s="130"/>
      <c r="H1237" s="130"/>
      <c r="I1237" s="130"/>
      <c r="J1237" s="130"/>
      <c r="K1237" s="130"/>
      <c r="L1237" s="130"/>
      <c r="M1237" s="130"/>
      <c r="N1237" s="130"/>
      <c r="O1237" s="130"/>
      <c r="P1237" s="130"/>
      <c r="Q1237" s="130"/>
      <c r="R1237" s="130"/>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44319</v>
      </c>
      <c r="E1239" s="184">
        <v>518.33540000000005</v>
      </c>
      <c r="F1239" s="184">
        <v>3.2423999999999999</v>
      </c>
      <c r="G1239" s="184">
        <v>3.2423999999999999</v>
      </c>
      <c r="H1239" s="184">
        <v>6.1477000000000004</v>
      </c>
      <c r="I1239" s="184">
        <v>7.0820999999999996</v>
      </c>
      <c r="J1239" s="184">
        <v>5.4892000000000003</v>
      </c>
      <c r="K1239" s="184">
        <v>4.9615999999999998</v>
      </c>
      <c r="L1239" s="184">
        <v>3.8361999999999998</v>
      </c>
      <c r="M1239" s="184">
        <v>4.6418999999999997</v>
      </c>
      <c r="N1239" s="184">
        <v>6.9127999999999998</v>
      </c>
      <c r="O1239" s="184">
        <v>7.3380999999999998</v>
      </c>
      <c r="P1239" s="184">
        <v>7.2173999999999996</v>
      </c>
      <c r="Q1239" s="184">
        <v>7.4207999999999998</v>
      </c>
      <c r="R1239" s="184">
        <v>7.1980000000000004</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44319</v>
      </c>
      <c r="E1240" s="184">
        <v>555.16769999999997</v>
      </c>
      <c r="F1240" s="184">
        <v>4.0140000000000002</v>
      </c>
      <c r="G1240" s="184">
        <v>4.0140000000000002</v>
      </c>
      <c r="H1240" s="184">
        <v>6.9246999999999996</v>
      </c>
      <c r="I1240" s="184">
        <v>7.8415999999999997</v>
      </c>
      <c r="J1240" s="184">
        <v>6.2060000000000004</v>
      </c>
      <c r="K1240" s="184">
        <v>5.6868999999999996</v>
      </c>
      <c r="L1240" s="184">
        <v>4.6162000000000001</v>
      </c>
      <c r="M1240" s="184">
        <v>5.4542999999999999</v>
      </c>
      <c r="N1240" s="184">
        <v>7.7634999999999996</v>
      </c>
      <c r="O1240" s="184">
        <v>8.2226999999999997</v>
      </c>
      <c r="P1240" s="184">
        <v>8.1097999999999999</v>
      </c>
      <c r="Q1240" s="184">
        <v>8.6720000000000006</v>
      </c>
      <c r="R1240" s="184">
        <v>8.0800999999999998</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44319</v>
      </c>
      <c r="E1241" s="184">
        <v>2495.0349000000001</v>
      </c>
      <c r="F1241" s="184">
        <v>4.4619999999999997</v>
      </c>
      <c r="G1241" s="184">
        <v>4.4619999999999997</v>
      </c>
      <c r="H1241" s="184">
        <v>6.1798999999999999</v>
      </c>
      <c r="I1241" s="184">
        <v>6.8216999999999999</v>
      </c>
      <c r="J1241" s="184">
        <v>5.5472000000000001</v>
      </c>
      <c r="K1241" s="184">
        <v>5.1759000000000004</v>
      </c>
      <c r="L1241" s="184">
        <v>4.3110999999999997</v>
      </c>
      <c r="M1241" s="184">
        <v>4.7948000000000004</v>
      </c>
      <c r="N1241" s="184">
        <v>6.8658000000000001</v>
      </c>
      <c r="O1241" s="184">
        <v>7.8346</v>
      </c>
      <c r="P1241" s="184">
        <v>7.7340999999999998</v>
      </c>
      <c r="Q1241" s="184">
        <v>8.3550000000000004</v>
      </c>
      <c r="R1241" s="184">
        <v>7.5796000000000001</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44319</v>
      </c>
      <c r="E1242" s="184">
        <v>2412.3164999999999</v>
      </c>
      <c r="F1242" s="184">
        <v>4.1432000000000002</v>
      </c>
      <c r="G1242" s="184">
        <v>4.1432000000000002</v>
      </c>
      <c r="H1242" s="184">
        <v>5.8601999999999999</v>
      </c>
      <c r="I1242" s="184">
        <v>6.5011000000000001</v>
      </c>
      <c r="J1242" s="184">
        <v>5.2256</v>
      </c>
      <c r="K1242" s="184">
        <v>4.8528000000000002</v>
      </c>
      <c r="L1242" s="184">
        <v>3.9868999999999999</v>
      </c>
      <c r="M1242" s="184">
        <v>4.4687999999999999</v>
      </c>
      <c r="N1242" s="184">
        <v>6.5317999999999996</v>
      </c>
      <c r="O1242" s="184">
        <v>7.4558</v>
      </c>
      <c r="P1242" s="184">
        <v>7.2888999999999999</v>
      </c>
      <c r="Q1242" s="184">
        <v>7.9062000000000001</v>
      </c>
      <c r="R1242" s="184">
        <v>7.2515000000000001</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44319</v>
      </c>
      <c r="E1243" s="184">
        <v>1561.0648000000001</v>
      </c>
      <c r="F1243" s="184">
        <v>4.5182000000000002</v>
      </c>
      <c r="G1243" s="184">
        <v>4.5182000000000002</v>
      </c>
      <c r="H1243" s="184">
        <v>4.3742999999999999</v>
      </c>
      <c r="I1243" s="184">
        <v>4.9561000000000002</v>
      </c>
      <c r="J1243" s="184">
        <v>4.3562000000000003</v>
      </c>
      <c r="K1243" s="184">
        <v>6.7633000000000001</v>
      </c>
      <c r="L1243" s="184">
        <v>9.8264999999999993</v>
      </c>
      <c r="M1243" s="184">
        <v>9.3749000000000002</v>
      </c>
      <c r="N1243" s="184">
        <v>27.587199999999999</v>
      </c>
      <c r="O1243" s="184">
        <v>-8.5571000000000002</v>
      </c>
      <c r="P1243" s="184">
        <v>-2.2866</v>
      </c>
      <c r="Q1243" s="184">
        <v>3.8247</v>
      </c>
      <c r="R1243" s="184">
        <v>-15.2042</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44319</v>
      </c>
      <c r="E1244" s="184">
        <v>1601.1599000000001</v>
      </c>
      <c r="F1244" s="184">
        <v>4.7290000000000001</v>
      </c>
      <c r="G1244" s="184">
        <v>4.7290000000000001</v>
      </c>
      <c r="H1244" s="184">
        <v>4.5846999999999998</v>
      </c>
      <c r="I1244" s="184">
        <v>5.1672000000000002</v>
      </c>
      <c r="J1244" s="184">
        <v>4.5666000000000002</v>
      </c>
      <c r="K1244" s="184">
        <v>6.976</v>
      </c>
      <c r="L1244" s="184">
        <v>10.0463</v>
      </c>
      <c r="M1244" s="184">
        <v>9.5997000000000003</v>
      </c>
      <c r="N1244" s="184">
        <v>27.867999999999999</v>
      </c>
      <c r="O1244" s="184">
        <v>-8.3066999999999993</v>
      </c>
      <c r="P1244" s="184">
        <v>-1.9875</v>
      </c>
      <c r="Q1244" s="184">
        <v>2.4943</v>
      </c>
      <c r="R1244" s="184">
        <v>-14.98</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44319</v>
      </c>
      <c r="E1247" s="184">
        <v>31.917899999999999</v>
      </c>
      <c r="F1247" s="184">
        <v>3.0503</v>
      </c>
      <c r="G1247" s="184">
        <v>3.0503</v>
      </c>
      <c r="H1247" s="184">
        <v>6.8212999999999999</v>
      </c>
      <c r="I1247" s="184">
        <v>6.3787000000000003</v>
      </c>
      <c r="J1247" s="184">
        <v>5.2225000000000001</v>
      </c>
      <c r="K1247" s="184">
        <v>5.1798000000000002</v>
      </c>
      <c r="L1247" s="184">
        <v>3.9323999999999999</v>
      </c>
      <c r="M1247" s="184">
        <v>4.2244000000000002</v>
      </c>
      <c r="N1247" s="184">
        <v>6.0784000000000002</v>
      </c>
      <c r="O1247" s="184">
        <v>6.8346</v>
      </c>
      <c r="P1247" s="184">
        <v>6.8571999999999997</v>
      </c>
      <c r="Q1247" s="184">
        <v>7.7530000000000001</v>
      </c>
      <c r="R1247" s="184">
        <v>6.4962999999999997</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44319</v>
      </c>
      <c r="E1248" s="184">
        <v>33.862099999999998</v>
      </c>
      <c r="F1248" s="184">
        <v>3.8816999999999999</v>
      </c>
      <c r="G1248" s="184">
        <v>3.8816999999999999</v>
      </c>
      <c r="H1248" s="184">
        <v>7.6798000000000002</v>
      </c>
      <c r="I1248" s="184">
        <v>7.2496999999999998</v>
      </c>
      <c r="J1248" s="184">
        <v>6.0957999999999997</v>
      </c>
      <c r="K1248" s="184">
        <v>6.0129000000000001</v>
      </c>
      <c r="L1248" s="184">
        <v>4.7427999999999999</v>
      </c>
      <c r="M1248" s="184">
        <v>5.0476000000000001</v>
      </c>
      <c r="N1248" s="184">
        <v>6.9447000000000001</v>
      </c>
      <c r="O1248" s="184">
        <v>7.6878000000000002</v>
      </c>
      <c r="P1248" s="184">
        <v>7.6268000000000002</v>
      </c>
      <c r="Q1248" s="184">
        <v>8.2721</v>
      </c>
      <c r="R1248" s="184">
        <v>7.3715999999999999</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44319</v>
      </c>
      <c r="E1249" s="184">
        <v>33.749299999999998</v>
      </c>
      <c r="F1249" s="184">
        <v>4.0029000000000003</v>
      </c>
      <c r="G1249" s="184">
        <v>4.0029000000000003</v>
      </c>
      <c r="H1249" s="184">
        <v>5.4596</v>
      </c>
      <c r="I1249" s="184">
        <v>5.5662000000000003</v>
      </c>
      <c r="J1249" s="184">
        <v>4.2934999999999999</v>
      </c>
      <c r="K1249" s="184">
        <v>4.2778</v>
      </c>
      <c r="L1249" s="184">
        <v>3.6103999999999998</v>
      </c>
      <c r="M1249" s="184">
        <v>3.8532000000000002</v>
      </c>
      <c r="N1249" s="184">
        <v>5.5476999999999999</v>
      </c>
      <c r="O1249" s="184">
        <v>6.9931999999999999</v>
      </c>
      <c r="P1249" s="184">
        <v>7.1661999999999999</v>
      </c>
      <c r="Q1249" s="184">
        <v>7.8761999999999999</v>
      </c>
      <c r="R1249" s="184">
        <v>6.6201999999999996</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44319</v>
      </c>
      <c r="E1250" s="184">
        <v>33.218699999999998</v>
      </c>
      <c r="F1250" s="184">
        <v>3.7370000000000001</v>
      </c>
      <c r="G1250" s="184">
        <v>3.7370000000000001</v>
      </c>
      <c r="H1250" s="184">
        <v>5.1851000000000003</v>
      </c>
      <c r="I1250" s="184">
        <v>5.3006000000000002</v>
      </c>
      <c r="J1250" s="184">
        <v>4.0335000000000001</v>
      </c>
      <c r="K1250" s="184">
        <v>3.9891000000000001</v>
      </c>
      <c r="L1250" s="184">
        <v>3.3618000000000001</v>
      </c>
      <c r="M1250" s="184">
        <v>3.5876999999999999</v>
      </c>
      <c r="N1250" s="184">
        <v>5.2797000000000001</v>
      </c>
      <c r="O1250" s="184">
        <v>6.7389999999999999</v>
      </c>
      <c r="P1250" s="184">
        <v>6.9375</v>
      </c>
      <c r="Q1250" s="184">
        <v>7.7042999999999999</v>
      </c>
      <c r="R1250" s="184">
        <v>6.3616000000000001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44319</v>
      </c>
      <c r="E1251" s="184">
        <v>15.901199999999999</v>
      </c>
      <c r="F1251" s="184">
        <v>4.3628999999999998</v>
      </c>
      <c r="G1251" s="184">
        <v>4.3628999999999998</v>
      </c>
      <c r="H1251" s="184">
        <v>7.1584000000000003</v>
      </c>
      <c r="I1251" s="184">
        <v>7.4485999999999999</v>
      </c>
      <c r="J1251" s="184">
        <v>5.3891</v>
      </c>
      <c r="K1251" s="184">
        <v>5.1022999999999996</v>
      </c>
      <c r="L1251" s="184">
        <v>4.0597000000000003</v>
      </c>
      <c r="M1251" s="184">
        <v>4.3987999999999996</v>
      </c>
      <c r="N1251" s="184">
        <v>6.1360000000000001</v>
      </c>
      <c r="O1251" s="184">
        <v>7.5427999999999997</v>
      </c>
      <c r="P1251" s="184">
        <v>7.5152000000000001</v>
      </c>
      <c r="Q1251" s="184">
        <v>7.8288000000000002</v>
      </c>
      <c r="R1251" s="184">
        <v>7.1985000000000001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44319</v>
      </c>
      <c r="E1252" s="184">
        <v>15.5967</v>
      </c>
      <c r="F1252" s="184">
        <v>4.1357999999999997</v>
      </c>
      <c r="G1252" s="184">
        <v>4.1357999999999997</v>
      </c>
      <c r="H1252" s="184">
        <v>6.8625999999999996</v>
      </c>
      <c r="I1252" s="184">
        <v>7.1741000000000001</v>
      </c>
      <c r="J1252" s="184">
        <v>5.1082000000000001</v>
      </c>
      <c r="K1252" s="184">
        <v>4.8341000000000003</v>
      </c>
      <c r="L1252" s="184">
        <v>3.7856999999999998</v>
      </c>
      <c r="M1252" s="184">
        <v>4.1276999999999999</v>
      </c>
      <c r="N1252" s="184">
        <v>5.8522999999999996</v>
      </c>
      <c r="O1252" s="184">
        <v>7.2370000000000001</v>
      </c>
      <c r="P1252" s="184">
        <v>7.1863999999999999</v>
      </c>
      <c r="Q1252" s="184">
        <v>7.4904999999999999</v>
      </c>
      <c r="R1252" s="184">
        <v>6.8932000000000002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44319</v>
      </c>
      <c r="E1255" s="184">
        <v>23.556899999999999</v>
      </c>
      <c r="F1255" s="184">
        <v>12.2012</v>
      </c>
      <c r="G1255" s="184">
        <v>12.2012</v>
      </c>
      <c r="H1255" s="184">
        <v>25.177600000000002</v>
      </c>
      <c r="I1255" s="184">
        <v>20.929200000000002</v>
      </c>
      <c r="J1255" s="184">
        <v>16.57</v>
      </c>
      <c r="K1255" s="184">
        <v>13.245100000000001</v>
      </c>
      <c r="L1255" s="184">
        <v>15.502800000000001</v>
      </c>
      <c r="M1255" s="184">
        <v>14.5779</v>
      </c>
      <c r="N1255" s="184">
        <v>14.2523</v>
      </c>
      <c r="O1255" s="184">
        <v>5.5008999999999997</v>
      </c>
      <c r="P1255" s="184">
        <v>6.8444000000000003</v>
      </c>
      <c r="Q1255" s="184">
        <v>8.2743000000000002</v>
      </c>
      <c r="R1255" s="184">
        <v>4.0069999999999997</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44319</v>
      </c>
      <c r="E1256" s="184">
        <v>24.193999999999999</v>
      </c>
      <c r="F1256" s="184">
        <v>12.2323</v>
      </c>
      <c r="G1256" s="184">
        <v>12.2323</v>
      </c>
      <c r="H1256" s="184">
        <v>25.186</v>
      </c>
      <c r="I1256" s="184">
        <v>20.932099999999998</v>
      </c>
      <c r="J1256" s="184">
        <v>16.569900000000001</v>
      </c>
      <c r="K1256" s="184">
        <v>13.4054</v>
      </c>
      <c r="L1256" s="184">
        <v>15.7827</v>
      </c>
      <c r="M1256" s="184">
        <v>14.9033</v>
      </c>
      <c r="N1256" s="184">
        <v>14.6076</v>
      </c>
      <c r="O1256" s="184">
        <v>5.8659999999999997</v>
      </c>
      <c r="P1256" s="184">
        <v>7.2096</v>
      </c>
      <c r="Q1256" s="184">
        <v>8.3056000000000001</v>
      </c>
      <c r="R1256" s="184">
        <v>4.3604000000000003</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44319</v>
      </c>
      <c r="E1257" s="184">
        <v>43.699187520355302</v>
      </c>
      <c r="F1257" s="184">
        <v>12.221399999999999</v>
      </c>
      <c r="G1257" s="184">
        <v>12.221399999999999</v>
      </c>
      <c r="H1257" s="184">
        <v>25.179300000000001</v>
      </c>
      <c r="I1257" s="184">
        <v>20.928599999999999</v>
      </c>
      <c r="J1257" s="184">
        <v>16.567399999999999</v>
      </c>
      <c r="K1257" s="184">
        <v>13.2479</v>
      </c>
      <c r="L1257" s="184">
        <v>15.504300000000001</v>
      </c>
      <c r="M1257" s="184">
        <v>14.5778</v>
      </c>
      <c r="N1257" s="184">
        <v>14.2521</v>
      </c>
      <c r="O1257" s="184">
        <v>4.2615999999999996</v>
      </c>
      <c r="P1257" s="184">
        <v>5.0749000000000004</v>
      </c>
      <c r="Q1257" s="184">
        <v>7.1867000000000001</v>
      </c>
      <c r="R1257" s="184">
        <v>3.2256</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44319</v>
      </c>
      <c r="E1258" s="184">
        <v>17.294476592666499</v>
      </c>
      <c r="F1258" s="184">
        <v>12.1311</v>
      </c>
      <c r="G1258" s="184">
        <v>12.1311</v>
      </c>
      <c r="H1258" s="184">
        <v>25.162800000000001</v>
      </c>
      <c r="I1258" s="184">
        <v>20.918800000000001</v>
      </c>
      <c r="J1258" s="184">
        <v>16.563800000000001</v>
      </c>
      <c r="K1258" s="184">
        <v>13.4015</v>
      </c>
      <c r="L1258" s="184">
        <v>15.782</v>
      </c>
      <c r="M1258" s="184">
        <v>14.9025</v>
      </c>
      <c r="N1258" s="184">
        <v>14.606400000000001</v>
      </c>
      <c r="O1258" s="184">
        <v>4.6532999999999998</v>
      </c>
      <c r="P1258" s="184">
        <v>5.4690000000000003</v>
      </c>
      <c r="Q1258" s="184">
        <v>6.3299000000000003</v>
      </c>
      <c r="R1258" s="184">
        <v>3.5981000000000001</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44319</v>
      </c>
      <c r="E1265" s="184">
        <v>45.211100000000002</v>
      </c>
      <c r="F1265" s="184">
        <v>8.2133000000000003</v>
      </c>
      <c r="G1265" s="184">
        <v>8.2133000000000003</v>
      </c>
      <c r="H1265" s="184">
        <v>4.4786999999999999</v>
      </c>
      <c r="I1265" s="184">
        <v>5.4550999999999998</v>
      </c>
      <c r="J1265" s="184">
        <v>4.9393000000000002</v>
      </c>
      <c r="K1265" s="184">
        <v>3.7338</v>
      </c>
      <c r="L1265" s="184">
        <v>4.3772000000000002</v>
      </c>
      <c r="M1265" s="184">
        <v>5.1736000000000004</v>
      </c>
      <c r="N1265" s="184">
        <v>7.5965999999999996</v>
      </c>
      <c r="O1265" s="184">
        <v>7.2519999999999998</v>
      </c>
      <c r="P1265" s="184">
        <v>7.1677999999999997</v>
      </c>
      <c r="Q1265" s="184">
        <v>7.2796000000000003</v>
      </c>
      <c r="R1265" s="184">
        <v>7.2633999999999999</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44319</v>
      </c>
      <c r="E1266" s="184">
        <v>47.813200000000002</v>
      </c>
      <c r="F1266" s="184">
        <v>8.8108000000000004</v>
      </c>
      <c r="G1266" s="184">
        <v>8.8108000000000004</v>
      </c>
      <c r="H1266" s="184">
        <v>5.0759999999999996</v>
      </c>
      <c r="I1266" s="184">
        <v>6.0502000000000002</v>
      </c>
      <c r="J1266" s="184">
        <v>5.5401999999999996</v>
      </c>
      <c r="K1266" s="184">
        <v>4.3392999999999997</v>
      </c>
      <c r="L1266" s="184">
        <v>4.9909999999999997</v>
      </c>
      <c r="M1266" s="184">
        <v>5.7984</v>
      </c>
      <c r="N1266" s="184">
        <v>8.2446000000000002</v>
      </c>
      <c r="O1266" s="184">
        <v>7.9039999999999999</v>
      </c>
      <c r="P1266" s="184">
        <v>7.8555999999999999</v>
      </c>
      <c r="Q1266" s="184">
        <v>8.2664000000000009</v>
      </c>
      <c r="R1266" s="184">
        <v>7.9077000000000002</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44319</v>
      </c>
      <c r="E1267" s="184">
        <v>16.2666</v>
      </c>
      <c r="F1267" s="184">
        <v>3.8157999999999999</v>
      </c>
      <c r="G1267" s="184">
        <v>3.8157999999999999</v>
      </c>
      <c r="H1267" s="184">
        <v>4.9090999999999996</v>
      </c>
      <c r="I1267" s="184">
        <v>6.5879000000000003</v>
      </c>
      <c r="J1267" s="184">
        <v>5.3292000000000002</v>
      </c>
      <c r="K1267" s="184">
        <v>4.7462</v>
      </c>
      <c r="L1267" s="184">
        <v>3.4087999999999998</v>
      </c>
      <c r="M1267" s="184">
        <v>3.9047999999999998</v>
      </c>
      <c r="N1267" s="184">
        <v>2.9723999999999999</v>
      </c>
      <c r="O1267" s="184">
        <v>2.0371000000000001</v>
      </c>
      <c r="P1267" s="184">
        <v>3.8645</v>
      </c>
      <c r="Q1267" s="184">
        <v>3.3996</v>
      </c>
      <c r="R1267" s="184">
        <v>-0.4</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44319</v>
      </c>
      <c r="E1268" s="184">
        <v>17.306899999999999</v>
      </c>
      <c r="F1268" s="184">
        <v>4.6414999999999997</v>
      </c>
      <c r="G1268" s="184">
        <v>4.6414999999999997</v>
      </c>
      <c r="H1268" s="184">
        <v>5.7004999999999999</v>
      </c>
      <c r="I1268" s="184">
        <v>7.4024000000000001</v>
      </c>
      <c r="J1268" s="184">
        <v>6.1565000000000003</v>
      </c>
      <c r="K1268" s="184">
        <v>5.5796000000000001</v>
      </c>
      <c r="L1268" s="184">
        <v>4.2461000000000002</v>
      </c>
      <c r="M1268" s="184">
        <v>4.7519</v>
      </c>
      <c r="N1268" s="184">
        <v>3.8229000000000002</v>
      </c>
      <c r="O1268" s="184">
        <v>2.8654000000000002</v>
      </c>
      <c r="P1268" s="184">
        <v>4.7095000000000002</v>
      </c>
      <c r="Q1268" s="184">
        <v>6.5035999999999996</v>
      </c>
      <c r="R1268" s="184">
        <v>0.41310000000000002</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44319</v>
      </c>
      <c r="E1269" s="184">
        <v>418.0419</v>
      </c>
      <c r="F1269" s="184">
        <v>8.3468999999999998</v>
      </c>
      <c r="G1269" s="184">
        <v>8.3468999999999998</v>
      </c>
      <c r="H1269" s="184">
        <v>8.7659000000000002</v>
      </c>
      <c r="I1269" s="184">
        <v>8.5984999999999996</v>
      </c>
      <c r="J1269" s="184">
        <v>5.4215</v>
      </c>
      <c r="K1269" s="184">
        <v>3.1591999999999998</v>
      </c>
      <c r="L1269" s="184">
        <v>4.4471999999999996</v>
      </c>
      <c r="M1269" s="184">
        <v>5.0753000000000004</v>
      </c>
      <c r="N1269" s="184">
        <v>7.7388000000000003</v>
      </c>
      <c r="O1269" s="184">
        <v>7.7438000000000002</v>
      </c>
      <c r="P1269" s="184">
        <v>7.7089999999999996</v>
      </c>
      <c r="Q1269" s="184">
        <v>7.9889000000000001</v>
      </c>
      <c r="R1269" s="184">
        <v>7.7089999999999996</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44319</v>
      </c>
      <c r="E1270" s="184">
        <v>421.78789999999998</v>
      </c>
      <c r="F1270" s="184">
        <v>8.4575999999999993</v>
      </c>
      <c r="G1270" s="184">
        <v>8.4575999999999993</v>
      </c>
      <c r="H1270" s="184">
        <v>8.8764000000000003</v>
      </c>
      <c r="I1270" s="184">
        <v>8.7086000000000006</v>
      </c>
      <c r="J1270" s="184">
        <v>5.532</v>
      </c>
      <c r="K1270" s="184">
        <v>3.2703000000000002</v>
      </c>
      <c r="L1270" s="184">
        <v>4.5595999999999997</v>
      </c>
      <c r="M1270" s="184">
        <v>5.1894999999999998</v>
      </c>
      <c r="N1270" s="184">
        <v>7.8539000000000003</v>
      </c>
      <c r="O1270" s="184">
        <v>7.8696999999999999</v>
      </c>
      <c r="P1270" s="184">
        <v>7.8407999999999998</v>
      </c>
      <c r="Q1270" s="184">
        <v>8.4467999999999996</v>
      </c>
      <c r="R1270" s="184">
        <v>7.8170999999999999</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44319</v>
      </c>
      <c r="E1271" s="184">
        <v>30.802</v>
      </c>
      <c r="F1271" s="184">
        <v>4.4650999999999996</v>
      </c>
      <c r="G1271" s="184">
        <v>4.4650999999999996</v>
      </c>
      <c r="H1271" s="184">
        <v>6.2370999999999999</v>
      </c>
      <c r="I1271" s="184">
        <v>6.8826000000000001</v>
      </c>
      <c r="J1271" s="184">
        <v>5.2023999999999999</v>
      </c>
      <c r="K1271" s="184">
        <v>5.1403999999999996</v>
      </c>
      <c r="L1271" s="184">
        <v>4.0361000000000002</v>
      </c>
      <c r="M1271" s="184">
        <v>4.2432999999999996</v>
      </c>
      <c r="N1271" s="184">
        <v>6.1421000000000001</v>
      </c>
      <c r="O1271" s="184">
        <v>7.3848000000000003</v>
      </c>
      <c r="P1271" s="184">
        <v>7.4737999999999998</v>
      </c>
      <c r="Q1271" s="184">
        <v>8.2022999999999993</v>
      </c>
      <c r="R1271" s="184">
        <v>7.1012000000000004</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44319</v>
      </c>
      <c r="E1272" s="184">
        <v>30.381</v>
      </c>
      <c r="F1272" s="184">
        <v>4.2865000000000002</v>
      </c>
      <c r="G1272" s="184">
        <v>4.2865000000000002</v>
      </c>
      <c r="H1272" s="184">
        <v>6.0312000000000001</v>
      </c>
      <c r="I1272" s="184">
        <v>6.6848999999999998</v>
      </c>
      <c r="J1272" s="184">
        <v>4.9955999999999996</v>
      </c>
      <c r="K1272" s="184">
        <v>4.9330999999999996</v>
      </c>
      <c r="L1272" s="184">
        <v>3.8199000000000001</v>
      </c>
      <c r="M1272" s="184">
        <v>4.0213000000000001</v>
      </c>
      <c r="N1272" s="184">
        <v>5.9123000000000001</v>
      </c>
      <c r="O1272" s="184">
        <v>7.1492000000000004</v>
      </c>
      <c r="P1272" s="184">
        <v>7.2641</v>
      </c>
      <c r="Q1272" s="184">
        <v>7.5324999999999998</v>
      </c>
      <c r="R1272" s="184">
        <v>6.8738000000000001</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44319</v>
      </c>
      <c r="E1273" s="184">
        <v>2979.7655</v>
      </c>
      <c r="F1273" s="184">
        <v>4.0705999999999998</v>
      </c>
      <c r="G1273" s="184">
        <v>4.0705999999999998</v>
      </c>
      <c r="H1273" s="184">
        <v>6.3822999999999999</v>
      </c>
      <c r="I1273" s="184">
        <v>7.2592999999999996</v>
      </c>
      <c r="J1273" s="184">
        <v>5.3517000000000001</v>
      </c>
      <c r="K1273" s="184">
        <v>5.1207000000000003</v>
      </c>
      <c r="L1273" s="184">
        <v>3.8731</v>
      </c>
      <c r="M1273" s="184">
        <v>4.22</v>
      </c>
      <c r="N1273" s="184">
        <v>6.3437000000000001</v>
      </c>
      <c r="O1273" s="184">
        <v>7.4078999999999997</v>
      </c>
      <c r="P1273" s="184">
        <v>7.2439</v>
      </c>
      <c r="Q1273" s="184">
        <v>7.9336000000000002</v>
      </c>
      <c r="R1273" s="184">
        <v>7.1497999999999999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44319</v>
      </c>
      <c r="E1274" s="184">
        <v>3067.4928</v>
      </c>
      <c r="F1274" s="184">
        <v>4.4001999999999999</v>
      </c>
      <c r="G1274" s="184">
        <v>4.4001999999999999</v>
      </c>
      <c r="H1274" s="184">
        <v>6.7126999999999999</v>
      </c>
      <c r="I1274" s="184">
        <v>7.5903</v>
      </c>
      <c r="J1274" s="184">
        <v>5.6833999999999998</v>
      </c>
      <c r="K1274" s="184">
        <v>5.4549000000000003</v>
      </c>
      <c r="L1274" s="184">
        <v>4.2096</v>
      </c>
      <c r="M1274" s="184">
        <v>4.5593000000000004</v>
      </c>
      <c r="N1274" s="184">
        <v>6.6896000000000004</v>
      </c>
      <c r="O1274" s="184">
        <v>7.7384000000000004</v>
      </c>
      <c r="P1274" s="184">
        <v>7.6334999999999997</v>
      </c>
      <c r="Q1274" s="184">
        <v>8.2048000000000005</v>
      </c>
      <c r="R1274" s="184">
        <v>7.4836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44319</v>
      </c>
      <c r="E1275" s="184">
        <v>29.305099999999999</v>
      </c>
      <c r="F1275" s="184">
        <v>3.1977000000000002</v>
      </c>
      <c r="G1275" s="184">
        <v>3.1977000000000002</v>
      </c>
      <c r="H1275" s="184">
        <v>4.6660000000000004</v>
      </c>
      <c r="I1275" s="184">
        <v>5.0362999999999998</v>
      </c>
      <c r="J1275" s="184">
        <v>4.1406999999999998</v>
      </c>
      <c r="K1275" s="184">
        <v>3.7282000000000002</v>
      </c>
      <c r="L1275" s="184">
        <v>3.1753999999999998</v>
      </c>
      <c r="M1275" s="184">
        <v>3.5024999999999999</v>
      </c>
      <c r="N1275" s="184">
        <v>25.764500000000002</v>
      </c>
      <c r="O1275" s="184">
        <v>5.6597</v>
      </c>
      <c r="P1275" s="184">
        <v>6.2824999999999998</v>
      </c>
      <c r="Q1275" s="184">
        <v>7.6376999999999997</v>
      </c>
      <c r="R1275" s="184">
        <v>4.7919999999999998</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44319</v>
      </c>
      <c r="E1276" s="184">
        <v>29.585699999999999</v>
      </c>
      <c r="F1276" s="184">
        <v>3.4965000000000002</v>
      </c>
      <c r="G1276" s="184">
        <v>3.4965000000000002</v>
      </c>
      <c r="H1276" s="184">
        <v>4.9748000000000001</v>
      </c>
      <c r="I1276" s="184">
        <v>5.3422999999999998</v>
      </c>
      <c r="J1276" s="184">
        <v>4.4404000000000003</v>
      </c>
      <c r="K1276" s="184">
        <v>4.0315000000000003</v>
      </c>
      <c r="L1276" s="184">
        <v>3.4165000000000001</v>
      </c>
      <c r="M1276" s="184">
        <v>3.6985000000000001</v>
      </c>
      <c r="N1276" s="184">
        <v>25.975200000000001</v>
      </c>
      <c r="O1276" s="184">
        <v>5.7903000000000002</v>
      </c>
      <c r="P1276" s="184">
        <v>6.4137000000000004</v>
      </c>
      <c r="Q1276" s="184">
        <v>7.4223999999999997</v>
      </c>
      <c r="R1276" s="184">
        <v>4.9329000000000001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44319</v>
      </c>
      <c r="E1277" s="184">
        <v>2641.3820999999998</v>
      </c>
      <c r="F1277" s="184">
        <v>6.0952000000000002</v>
      </c>
      <c r="G1277" s="184">
        <v>6.0952000000000002</v>
      </c>
      <c r="H1277" s="184">
        <v>8.1821000000000002</v>
      </c>
      <c r="I1277" s="184">
        <v>6.9198000000000004</v>
      </c>
      <c r="J1277" s="184">
        <v>5.6355000000000004</v>
      </c>
      <c r="K1277" s="184">
        <v>4.4249000000000001</v>
      </c>
      <c r="L1277" s="184">
        <v>3.6114999999999999</v>
      </c>
      <c r="M1277" s="184">
        <v>4.6013999999999999</v>
      </c>
      <c r="N1277" s="184">
        <v>7.4804000000000004</v>
      </c>
      <c r="O1277" s="184">
        <v>7.4234</v>
      </c>
      <c r="P1277" s="184">
        <v>7.5490000000000004</v>
      </c>
      <c r="Q1277" s="184">
        <v>7.6555999999999997</v>
      </c>
      <c r="R1277" s="184">
        <v>7.1764000000000001</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44319</v>
      </c>
      <c r="E1278" s="184">
        <v>2789.7386999999999</v>
      </c>
      <c r="F1278" s="184">
        <v>6.8967999999999998</v>
      </c>
      <c r="G1278" s="184">
        <v>6.8967999999999998</v>
      </c>
      <c r="H1278" s="184">
        <v>8.9840999999999998</v>
      </c>
      <c r="I1278" s="184">
        <v>7.7225000000000001</v>
      </c>
      <c r="J1278" s="184">
        <v>6.4241000000000001</v>
      </c>
      <c r="K1278" s="184">
        <v>5.2130999999999998</v>
      </c>
      <c r="L1278" s="184">
        <v>4.4042000000000003</v>
      </c>
      <c r="M1278" s="184">
        <v>5.4008000000000003</v>
      </c>
      <c r="N1278" s="184">
        <v>8.3041999999999998</v>
      </c>
      <c r="O1278" s="184">
        <v>8.2352000000000007</v>
      </c>
      <c r="P1278" s="184">
        <v>8.3580000000000005</v>
      </c>
      <c r="Q1278" s="184">
        <v>8.6639999999999997</v>
      </c>
      <c r="R1278" s="184">
        <v>7.9890999999999996</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44319</v>
      </c>
      <c r="E1279" s="184">
        <v>22.9999</v>
      </c>
      <c r="F1279" s="184">
        <v>4.4981</v>
      </c>
      <c r="G1279" s="184">
        <v>4.4981</v>
      </c>
      <c r="H1279" s="184">
        <v>7.1510999999999996</v>
      </c>
      <c r="I1279" s="184">
        <v>7.2862999999999998</v>
      </c>
      <c r="J1279" s="184">
        <v>5.4997999999999996</v>
      </c>
      <c r="K1279" s="184">
        <v>5.4089999999999998</v>
      </c>
      <c r="L1279" s="184">
        <v>4.5079000000000002</v>
      </c>
      <c r="M1279" s="184">
        <v>5.1601999999999997</v>
      </c>
      <c r="N1279" s="184">
        <v>9.4219000000000008</v>
      </c>
      <c r="O1279" s="184">
        <v>6.5194999999999999</v>
      </c>
      <c r="P1279" s="184">
        <v>7.4404000000000003</v>
      </c>
      <c r="Q1279" s="184">
        <v>8.1485000000000003</v>
      </c>
      <c r="R1279" s="184">
        <v>5.8548999999999998</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44319</v>
      </c>
      <c r="E1280" s="184">
        <v>22.2745</v>
      </c>
      <c r="F1280" s="184">
        <v>3.8794</v>
      </c>
      <c r="G1280" s="184">
        <v>3.8794</v>
      </c>
      <c r="H1280" s="184">
        <v>6.4923999999999999</v>
      </c>
      <c r="I1280" s="184">
        <v>6.6299000000000001</v>
      </c>
      <c r="J1280" s="184">
        <v>4.8476999999999997</v>
      </c>
      <c r="K1280" s="184">
        <v>4.7511999999999999</v>
      </c>
      <c r="L1280" s="184">
        <v>3.8443999999999998</v>
      </c>
      <c r="M1280" s="184">
        <v>4.4866000000000001</v>
      </c>
      <c r="N1280" s="184">
        <v>8.7461000000000002</v>
      </c>
      <c r="O1280" s="184">
        <v>5.9538000000000002</v>
      </c>
      <c r="P1280" s="184">
        <v>6.9397000000000002</v>
      </c>
      <c r="Q1280" s="184">
        <v>7.9894999999999996</v>
      </c>
      <c r="R1280" s="184">
        <v>5.2615999999999996</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44319</v>
      </c>
      <c r="E1281" s="184">
        <v>31.4864</v>
      </c>
      <c r="F1281" s="184">
        <v>3.7492999999999999</v>
      </c>
      <c r="G1281" s="184">
        <v>3.7492999999999999</v>
      </c>
      <c r="H1281" s="184">
        <v>6.2507999999999999</v>
      </c>
      <c r="I1281" s="184">
        <v>6.3414999999999999</v>
      </c>
      <c r="J1281" s="184">
        <v>4.5217999999999998</v>
      </c>
      <c r="K1281" s="184">
        <v>3.9702999999999999</v>
      </c>
      <c r="L1281" s="184">
        <v>4.6321000000000003</v>
      </c>
      <c r="M1281" s="184">
        <v>4.4939</v>
      </c>
      <c r="N1281" s="184">
        <v>7.0178000000000003</v>
      </c>
      <c r="O1281" s="184">
        <v>5.6725000000000003</v>
      </c>
      <c r="P1281" s="184">
        <v>6.2554999999999996</v>
      </c>
      <c r="Q1281" s="184">
        <v>6.6074999999999999</v>
      </c>
      <c r="R1281" s="184">
        <v>4.7549999999999999</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44319</v>
      </c>
      <c r="E1282" s="184">
        <v>33.276299999999999</v>
      </c>
      <c r="F1282" s="184">
        <v>4.2793000000000001</v>
      </c>
      <c r="G1282" s="184">
        <v>4.2793000000000001</v>
      </c>
      <c r="H1282" s="184">
        <v>6.7938000000000001</v>
      </c>
      <c r="I1282" s="184">
        <v>6.8893000000000004</v>
      </c>
      <c r="J1282" s="184">
        <v>5.0688000000000004</v>
      </c>
      <c r="K1282" s="184">
        <v>4.5180999999999996</v>
      </c>
      <c r="L1282" s="184">
        <v>5.1840000000000002</v>
      </c>
      <c r="M1282" s="184">
        <v>5.0537000000000001</v>
      </c>
      <c r="N1282" s="184">
        <v>7.6006</v>
      </c>
      <c r="O1282" s="184">
        <v>6.2214999999999998</v>
      </c>
      <c r="P1282" s="184">
        <v>6.89</v>
      </c>
      <c r="Q1282" s="184">
        <v>7.7289000000000003</v>
      </c>
      <c r="R1282" s="184">
        <v>5.3087999999999997</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44319</v>
      </c>
      <c r="E1283" s="184">
        <v>1350.1559999999999</v>
      </c>
      <c r="F1283" s="184">
        <v>4.3503999999999996</v>
      </c>
      <c r="G1283" s="184">
        <v>4.3503999999999996</v>
      </c>
      <c r="H1283" s="184">
        <v>7.9329999999999998</v>
      </c>
      <c r="I1283" s="184">
        <v>6.9753999999999996</v>
      </c>
      <c r="J1283" s="184">
        <v>5.3254000000000001</v>
      </c>
      <c r="K1283" s="184">
        <v>5.0309999999999997</v>
      </c>
      <c r="L1283" s="184">
        <v>4.1216999999999997</v>
      </c>
      <c r="M1283" s="184">
        <v>4.6757999999999997</v>
      </c>
      <c r="N1283" s="184">
        <v>6.2900999999999998</v>
      </c>
      <c r="O1283" s="184">
        <v>7.4960000000000004</v>
      </c>
      <c r="P1283" s="184"/>
      <c r="Q1283" s="184">
        <v>7.3848000000000003</v>
      </c>
      <c r="R1283" s="184">
        <v>7.1505000000000001</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44319</v>
      </c>
      <c r="E1284" s="184">
        <v>1300.8008</v>
      </c>
      <c r="F1284" s="184">
        <v>3.5308999999999999</v>
      </c>
      <c r="G1284" s="184">
        <v>3.5308999999999999</v>
      </c>
      <c r="H1284" s="184">
        <v>7.1120000000000001</v>
      </c>
      <c r="I1284" s="184">
        <v>6.1528999999999998</v>
      </c>
      <c r="J1284" s="184">
        <v>4.5015000000000001</v>
      </c>
      <c r="K1284" s="184">
        <v>4.2012999999999998</v>
      </c>
      <c r="L1284" s="184">
        <v>3.2865000000000002</v>
      </c>
      <c r="M1284" s="184">
        <v>3.8298000000000001</v>
      </c>
      <c r="N1284" s="184">
        <v>5.4219999999999997</v>
      </c>
      <c r="O1284" s="184">
        <v>6.5949999999999998</v>
      </c>
      <c r="P1284" s="184"/>
      <c r="Q1284" s="184">
        <v>6.4398999999999997</v>
      </c>
      <c r="R1284" s="184">
        <v>6.2817999999999996</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44319</v>
      </c>
      <c r="E1285" s="184">
        <v>1899.6954000000001</v>
      </c>
      <c r="F1285" s="184">
        <v>4.4367999999999999</v>
      </c>
      <c r="G1285" s="184">
        <v>4.4367999999999999</v>
      </c>
      <c r="H1285" s="184">
        <v>6.3906000000000001</v>
      </c>
      <c r="I1285" s="184">
        <v>6.9141000000000004</v>
      </c>
      <c r="J1285" s="184">
        <v>5.4713000000000003</v>
      </c>
      <c r="K1285" s="184">
        <v>4.9943</v>
      </c>
      <c r="L1285" s="184">
        <v>4.0956000000000001</v>
      </c>
      <c r="M1285" s="184">
        <v>4.5823999999999998</v>
      </c>
      <c r="N1285" s="184">
        <v>6.6637000000000004</v>
      </c>
      <c r="O1285" s="184">
        <v>6.6852</v>
      </c>
      <c r="P1285" s="184">
        <v>6.8114999999999997</v>
      </c>
      <c r="Q1285" s="184">
        <v>7.4329000000000001</v>
      </c>
      <c r="R1285" s="184">
        <v>6.0918999999999999</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44319</v>
      </c>
      <c r="E1286" s="184">
        <v>1790.4286</v>
      </c>
      <c r="F1286" s="184">
        <v>3.7896000000000001</v>
      </c>
      <c r="G1286" s="184">
        <v>3.7896000000000001</v>
      </c>
      <c r="H1286" s="184">
        <v>5.7435999999999998</v>
      </c>
      <c r="I1286" s="184">
        <v>6.2664</v>
      </c>
      <c r="J1286" s="184">
        <v>4.8216999999999999</v>
      </c>
      <c r="K1286" s="184">
        <v>4.3247</v>
      </c>
      <c r="L1286" s="184">
        <v>3.4382999999999999</v>
      </c>
      <c r="M1286" s="184">
        <v>3.9260999999999999</v>
      </c>
      <c r="N1286" s="184">
        <v>6.0030000000000001</v>
      </c>
      <c r="O1286" s="184">
        <v>6.0008999999999997</v>
      </c>
      <c r="P1286" s="184">
        <v>6.0744999999999996</v>
      </c>
      <c r="Q1286" s="184">
        <v>4.5218999999999996</v>
      </c>
      <c r="R1286" s="184">
        <v>5.4280999999999997</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44319</v>
      </c>
      <c r="E1287" s="184">
        <v>2939.0945999999999</v>
      </c>
      <c r="F1287" s="184">
        <v>4.6112000000000002</v>
      </c>
      <c r="G1287" s="184">
        <v>4.6112000000000002</v>
      </c>
      <c r="H1287" s="184">
        <v>5.4008000000000003</v>
      </c>
      <c r="I1287" s="184">
        <v>6.8429000000000002</v>
      </c>
      <c r="J1287" s="184">
        <v>5.8189000000000002</v>
      </c>
      <c r="K1287" s="184">
        <v>5.6885000000000003</v>
      </c>
      <c r="L1287" s="184">
        <v>4.6239999999999997</v>
      </c>
      <c r="M1287" s="184">
        <v>5.2207999999999997</v>
      </c>
      <c r="N1287" s="184">
        <v>7.0822000000000003</v>
      </c>
      <c r="O1287" s="184">
        <v>6.9503000000000004</v>
      </c>
      <c r="P1287" s="184">
        <v>7.0499000000000001</v>
      </c>
      <c r="Q1287" s="184">
        <v>7.9276</v>
      </c>
      <c r="R1287" s="184">
        <v>6.3924000000000003</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44319</v>
      </c>
      <c r="E1288" s="184">
        <v>3038.0066999999999</v>
      </c>
      <c r="F1288" s="184">
        <v>5.3014999999999999</v>
      </c>
      <c r="G1288" s="184">
        <v>5.3014999999999999</v>
      </c>
      <c r="H1288" s="184">
        <v>6.0917000000000003</v>
      </c>
      <c r="I1288" s="184">
        <v>7.5350000000000001</v>
      </c>
      <c r="J1288" s="184">
        <v>6.5129000000000001</v>
      </c>
      <c r="K1288" s="184">
        <v>6.3888999999999996</v>
      </c>
      <c r="L1288" s="184">
        <v>5.3311000000000002</v>
      </c>
      <c r="M1288" s="184">
        <v>5.9397000000000002</v>
      </c>
      <c r="N1288" s="184">
        <v>7.8295000000000003</v>
      </c>
      <c r="O1288" s="184">
        <v>7.47</v>
      </c>
      <c r="P1288" s="184">
        <v>7.4989999999999997</v>
      </c>
      <c r="Q1288" s="184">
        <v>8.2339000000000002</v>
      </c>
      <c r="R1288" s="184">
        <v>7.0026000000000002</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44319</v>
      </c>
      <c r="E1289" s="184">
        <v>23.425799999999999</v>
      </c>
      <c r="F1289" s="184">
        <v>4.3122999999999996</v>
      </c>
      <c r="G1289" s="184">
        <v>4.3122999999999996</v>
      </c>
      <c r="H1289" s="184">
        <v>5.1245000000000003</v>
      </c>
      <c r="I1289" s="184">
        <v>6.0125999999999999</v>
      </c>
      <c r="J1289" s="184">
        <v>4.1801000000000004</v>
      </c>
      <c r="K1289" s="184">
        <v>4.3362999999999996</v>
      </c>
      <c r="L1289" s="184">
        <v>3.9738000000000002</v>
      </c>
      <c r="M1289" s="184">
        <v>4.4215</v>
      </c>
      <c r="N1289" s="184">
        <v>2.7103000000000002</v>
      </c>
      <c r="O1289" s="184">
        <v>-0.56879999999999997</v>
      </c>
      <c r="P1289" s="184">
        <v>2.6164999999999998</v>
      </c>
      <c r="Q1289" s="184">
        <v>6.3277000000000001</v>
      </c>
      <c r="R1289" s="184">
        <v>-4.2545999999999999</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44319</v>
      </c>
      <c r="E1290" s="184">
        <v>24.654399999999999</v>
      </c>
      <c r="F1290" s="184">
        <v>4.9368999999999996</v>
      </c>
      <c r="G1290" s="184">
        <v>4.9368999999999996</v>
      </c>
      <c r="H1290" s="184">
        <v>5.8014000000000001</v>
      </c>
      <c r="I1290" s="184">
        <v>6.6898</v>
      </c>
      <c r="J1290" s="184">
        <v>4.8665000000000003</v>
      </c>
      <c r="K1290" s="184">
        <v>5.0244999999999997</v>
      </c>
      <c r="L1290" s="184">
        <v>4.6715</v>
      </c>
      <c r="M1290" s="184">
        <v>5.1351000000000004</v>
      </c>
      <c r="N1290" s="184">
        <v>3.4378000000000002</v>
      </c>
      <c r="O1290" s="184">
        <v>0.1454</v>
      </c>
      <c r="P1290" s="184">
        <v>3.2965</v>
      </c>
      <c r="Q1290" s="184">
        <v>5.8765000000000001</v>
      </c>
      <c r="R1290" s="184">
        <v>-3.5567000000000002</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44319</v>
      </c>
      <c r="E1291" s="184">
        <v>2743.0009</v>
      </c>
      <c r="F1291" s="184">
        <v>3.9373999999999998</v>
      </c>
      <c r="G1291" s="184">
        <v>3.9373999999999998</v>
      </c>
      <c r="H1291" s="184">
        <v>5.7484999999999999</v>
      </c>
      <c r="I1291" s="184">
        <v>6.2847</v>
      </c>
      <c r="J1291" s="184">
        <v>4.8078000000000003</v>
      </c>
      <c r="K1291" s="184">
        <v>4.5232999999999999</v>
      </c>
      <c r="L1291" s="184">
        <v>3.5836000000000001</v>
      </c>
      <c r="M1291" s="184">
        <v>3.7031000000000001</v>
      </c>
      <c r="N1291" s="184">
        <v>10.3048</v>
      </c>
      <c r="O1291" s="184">
        <v>-0.45779999999999998</v>
      </c>
      <c r="P1291" s="184">
        <v>2.7040000000000002</v>
      </c>
      <c r="Q1291" s="184">
        <v>6.2502000000000004</v>
      </c>
      <c r="R1291" s="184">
        <v>-3.4546999999999999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44319</v>
      </c>
      <c r="E1292" s="184">
        <v>2859.9674</v>
      </c>
      <c r="F1292" s="184">
        <v>4.2667000000000002</v>
      </c>
      <c r="G1292" s="184">
        <v>4.2667000000000002</v>
      </c>
      <c r="H1292" s="184">
        <v>6.0780000000000003</v>
      </c>
      <c r="I1292" s="184">
        <v>6.6158000000000001</v>
      </c>
      <c r="J1292" s="184">
        <v>5.1390000000000002</v>
      </c>
      <c r="K1292" s="184">
        <v>4.8895</v>
      </c>
      <c r="L1292" s="184">
        <v>3.9373999999999998</v>
      </c>
      <c r="M1292" s="184">
        <v>4.0491000000000001</v>
      </c>
      <c r="N1292" s="184">
        <v>10.6447</v>
      </c>
      <c r="O1292" s="184">
        <v>-0.1711</v>
      </c>
      <c r="P1292" s="184">
        <v>3.0495000000000001</v>
      </c>
      <c r="Q1292" s="184">
        <v>5.5369000000000002</v>
      </c>
      <c r="R1292" s="184">
        <v>-3.2185000000000001</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44319</v>
      </c>
      <c r="E1293" s="184">
        <v>2760.9717999999998</v>
      </c>
      <c r="F1293" s="184">
        <v>4.2107000000000001</v>
      </c>
      <c r="G1293" s="184">
        <v>4.2107000000000001</v>
      </c>
      <c r="H1293" s="184">
        <v>4.1646000000000001</v>
      </c>
      <c r="I1293" s="184">
        <v>5.1397000000000004</v>
      </c>
      <c r="J1293" s="184">
        <v>4.2549000000000001</v>
      </c>
      <c r="K1293" s="184">
        <v>3.6604000000000001</v>
      </c>
      <c r="L1293" s="184">
        <v>3.3517000000000001</v>
      </c>
      <c r="M1293" s="184">
        <v>3.7280000000000002</v>
      </c>
      <c r="N1293" s="184">
        <v>5.5217000000000001</v>
      </c>
      <c r="O1293" s="184">
        <v>7.0340999999999996</v>
      </c>
      <c r="P1293" s="184">
        <v>7.0727000000000002</v>
      </c>
      <c r="Q1293" s="184">
        <v>7.6478999999999999</v>
      </c>
      <c r="R1293" s="184">
        <v>6.6376999999999997</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44319</v>
      </c>
      <c r="E1294" s="184">
        <v>2807.9409999999998</v>
      </c>
      <c r="F1294" s="184">
        <v>4.7710999999999997</v>
      </c>
      <c r="G1294" s="184">
        <v>4.7710999999999997</v>
      </c>
      <c r="H1294" s="184">
        <v>4.726</v>
      </c>
      <c r="I1294" s="184">
        <v>5.7013999999999996</v>
      </c>
      <c r="J1294" s="184">
        <v>4.8174000000000001</v>
      </c>
      <c r="K1294" s="184">
        <v>4.1647999999999996</v>
      </c>
      <c r="L1294" s="184">
        <v>3.8793000000000002</v>
      </c>
      <c r="M1294" s="184">
        <v>4.3158000000000003</v>
      </c>
      <c r="N1294" s="184">
        <v>6.1475999999999997</v>
      </c>
      <c r="O1294" s="184">
        <v>7.4729000000000001</v>
      </c>
      <c r="P1294" s="184">
        <v>7.3819999999999997</v>
      </c>
      <c r="Q1294" s="184">
        <v>8.0231999999999992</v>
      </c>
      <c r="R1294" s="184">
        <v>7.2308000000000003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44319</v>
      </c>
      <c r="E1295" s="184">
        <v>27.230599999999999</v>
      </c>
      <c r="F1295" s="184">
        <v>4.6037999999999997</v>
      </c>
      <c r="G1295" s="184">
        <v>4.6037999999999997</v>
      </c>
      <c r="H1295" s="184">
        <v>6.1731999999999996</v>
      </c>
      <c r="I1295" s="184">
        <v>6.0266000000000002</v>
      </c>
      <c r="J1295" s="184">
        <v>4.7319000000000004</v>
      </c>
      <c r="K1295" s="184">
        <v>4.6132</v>
      </c>
      <c r="L1295" s="184">
        <v>3.8858000000000001</v>
      </c>
      <c r="M1295" s="184">
        <v>4.0571999999999999</v>
      </c>
      <c r="N1295" s="184">
        <v>5.8470000000000004</v>
      </c>
      <c r="O1295" s="184">
        <v>3.6246</v>
      </c>
      <c r="P1295" s="184">
        <v>5.1990999999999996</v>
      </c>
      <c r="Q1295" s="184">
        <v>6.8711000000000002</v>
      </c>
      <c r="R1295" s="184">
        <v>1.4944999999999999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44319</v>
      </c>
      <c r="E1296" s="184">
        <v>26.065999999999999</v>
      </c>
      <c r="F1296" s="184">
        <v>3.9220999999999999</v>
      </c>
      <c r="G1296" s="184">
        <v>3.9220999999999999</v>
      </c>
      <c r="H1296" s="184">
        <v>5.4869000000000003</v>
      </c>
      <c r="I1296" s="184">
        <v>5.3419999999999996</v>
      </c>
      <c r="J1296" s="184">
        <v>4.0458999999999996</v>
      </c>
      <c r="K1296" s="184">
        <v>3.7967</v>
      </c>
      <c r="L1296" s="184">
        <v>3.1907000000000001</v>
      </c>
      <c r="M1296" s="184">
        <v>3.4188000000000001</v>
      </c>
      <c r="N1296" s="184">
        <v>5.2308000000000003</v>
      </c>
      <c r="O1296" s="184">
        <v>3.0607000000000002</v>
      </c>
      <c r="P1296" s="184">
        <v>4.5837000000000003</v>
      </c>
      <c r="Q1296" s="184">
        <v>7.0628000000000002</v>
      </c>
      <c r="R1296" s="184">
        <v>0.96940000000000004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44319</v>
      </c>
      <c r="E1297" s="184">
        <v>3090.2565</v>
      </c>
      <c r="F1297" s="184">
        <v>4.6775000000000002</v>
      </c>
      <c r="G1297" s="184">
        <v>4.6775000000000002</v>
      </c>
      <c r="H1297" s="184">
        <v>7.7996999999999996</v>
      </c>
      <c r="I1297" s="184">
        <v>7.5452000000000004</v>
      </c>
      <c r="J1297" s="184">
        <v>5.6673</v>
      </c>
      <c r="K1297" s="184">
        <v>4.9602000000000004</v>
      </c>
      <c r="L1297" s="184">
        <v>3.8932000000000002</v>
      </c>
      <c r="M1297" s="184">
        <v>4.5532000000000004</v>
      </c>
      <c r="N1297" s="184">
        <v>6.4866000000000001</v>
      </c>
      <c r="O1297" s="184">
        <v>5.3150000000000004</v>
      </c>
      <c r="P1297" s="184">
        <v>6.1234999999999999</v>
      </c>
      <c r="Q1297" s="184">
        <v>7.4676999999999998</v>
      </c>
      <c r="R1297" s="184">
        <v>4.0834000000000001</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44319</v>
      </c>
      <c r="E1298" s="184">
        <v>31.121600000000001</v>
      </c>
      <c r="F1298" s="184">
        <v>0</v>
      </c>
      <c r="G1298" s="184">
        <v>0</v>
      </c>
      <c r="H1298" s="184">
        <v>0</v>
      </c>
      <c r="I1298" s="184">
        <v>0</v>
      </c>
      <c r="J1298" s="184">
        <v>0</v>
      </c>
      <c r="K1298" s="184">
        <v>0</v>
      </c>
      <c r="L1298" s="184">
        <v>0</v>
      </c>
      <c r="M1298" s="184">
        <v>-0.217</v>
      </c>
      <c r="N1298" s="184">
        <v>-20.434699999999999</v>
      </c>
      <c r="O1298" s="184"/>
      <c r="P1298" s="184"/>
      <c r="Q1298" s="184">
        <v>-18.901299999999999</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44319</v>
      </c>
      <c r="E1299" s="184">
        <v>3135.1878999999999</v>
      </c>
      <c r="F1299" s="184">
        <v>4.6132</v>
      </c>
      <c r="G1299" s="184">
        <v>4.6132</v>
      </c>
      <c r="H1299" s="184">
        <v>7.8865999999999996</v>
      </c>
      <c r="I1299" s="184">
        <v>7.5835999999999997</v>
      </c>
      <c r="J1299" s="184">
        <v>5.8014000000000001</v>
      </c>
      <c r="K1299" s="184">
        <v>5.1772999999999998</v>
      </c>
      <c r="L1299" s="184">
        <v>4.1051000000000002</v>
      </c>
      <c r="M1299" s="184">
        <v>4.7545999999999999</v>
      </c>
      <c r="N1299" s="184">
        <v>6.6837999999999997</v>
      </c>
      <c r="O1299" s="184">
        <v>5.5095000000000001</v>
      </c>
      <c r="P1299" s="184">
        <v>6.3277000000000001</v>
      </c>
      <c r="Q1299" s="184">
        <v>7.4570999999999996</v>
      </c>
      <c r="R1299" s="184">
        <v>4.2651000000000003</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44319</v>
      </c>
      <c r="E1300" s="184">
        <v>31.466999999999999</v>
      </c>
      <c r="F1300" s="184">
        <v>0</v>
      </c>
      <c r="G1300" s="184">
        <v>0</v>
      </c>
      <c r="H1300" s="184">
        <v>0</v>
      </c>
      <c r="I1300" s="184">
        <v>0</v>
      </c>
      <c r="J1300" s="184">
        <v>0</v>
      </c>
      <c r="K1300" s="184">
        <v>0</v>
      </c>
      <c r="L1300" s="184">
        <v>0</v>
      </c>
      <c r="M1300" s="184">
        <v>-0.2172</v>
      </c>
      <c r="N1300" s="184">
        <v>-20.434699999999999</v>
      </c>
      <c r="O1300" s="184"/>
      <c r="P1300" s="184"/>
      <c r="Q1300" s="184">
        <v>-18.902899999999999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44319</v>
      </c>
      <c r="E1301" s="184">
        <v>2657.3811000000001</v>
      </c>
      <c r="F1301" s="184">
        <v>4.3780999999999999</v>
      </c>
      <c r="G1301" s="184">
        <v>4.3780999999999999</v>
      </c>
      <c r="H1301" s="184">
        <v>5.6483999999999996</v>
      </c>
      <c r="I1301" s="184">
        <v>6.4865000000000004</v>
      </c>
      <c r="J1301" s="184">
        <v>5.1486999999999998</v>
      </c>
      <c r="K1301" s="184">
        <v>4.8578000000000001</v>
      </c>
      <c r="L1301" s="184">
        <v>3.9434</v>
      </c>
      <c r="M1301" s="184">
        <v>4.3449</v>
      </c>
      <c r="N1301" s="184">
        <v>6.3251999999999997</v>
      </c>
      <c r="O1301" s="184">
        <v>3.1114000000000002</v>
      </c>
      <c r="P1301" s="184">
        <v>4.9192</v>
      </c>
      <c r="Q1301" s="184">
        <v>6.6688000000000001</v>
      </c>
      <c r="R1301" s="184">
        <v>0.83530000000000004</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44319</v>
      </c>
      <c r="E1302" s="184">
        <v>2627.6170000000002</v>
      </c>
      <c r="F1302" s="184">
        <v>4.2877999999999998</v>
      </c>
      <c r="G1302" s="184">
        <v>4.2877999999999998</v>
      </c>
      <c r="H1302" s="184">
        <v>5.5580999999999996</v>
      </c>
      <c r="I1302" s="184">
        <v>6.3962000000000003</v>
      </c>
      <c r="J1302" s="184">
        <v>5.0621</v>
      </c>
      <c r="K1302" s="184">
        <v>4.7746000000000004</v>
      </c>
      <c r="L1302" s="184">
        <v>3.8643000000000001</v>
      </c>
      <c r="M1302" s="184">
        <v>4.2674000000000003</v>
      </c>
      <c r="N1302" s="184">
        <v>6.2430000000000003</v>
      </c>
      <c r="O1302" s="184">
        <v>2.9929000000000001</v>
      </c>
      <c r="P1302" s="184">
        <v>4.7845000000000004</v>
      </c>
      <c r="Q1302" s="184">
        <v>7.1239999999999997</v>
      </c>
      <c r="R1302" s="184">
        <v>0.73899999999999999</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5.0297037037037056</v>
      </c>
      <c r="G1303" s="186">
        <v>5.0297037037037056</v>
      </c>
      <c r="H1303" s="186">
        <v>7.3977148148148126</v>
      </c>
      <c r="I1303" s="186">
        <v>7.4276833333333308</v>
      </c>
      <c r="J1303" s="186">
        <v>5.8057370370370398</v>
      </c>
      <c r="K1303" s="186">
        <v>5.2600648148148155</v>
      </c>
      <c r="L1303" s="186">
        <v>4.9742481481481482</v>
      </c>
      <c r="M1303" s="186">
        <v>5.265914814814816</v>
      </c>
      <c r="N1303" s="186">
        <v>7.6799685185185185</v>
      </c>
      <c r="O1303" s="186">
        <v>5.2384230769230777</v>
      </c>
      <c r="P1303" s="186">
        <v>6.0869680000000006</v>
      </c>
      <c r="Q1303" s="186">
        <v>6.2547648148148154</v>
      </c>
      <c r="R1303" s="186">
        <v>4.0685557692307679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4.3566500000000001</v>
      </c>
      <c r="G1304" s="186">
        <v>4.3566500000000001</v>
      </c>
      <c r="H1304" s="186">
        <v>6.16045</v>
      </c>
      <c r="I1304" s="186">
        <v>6.6873500000000003</v>
      </c>
      <c r="J1304" s="186">
        <v>5.2124500000000005</v>
      </c>
      <c r="K1304" s="186">
        <v>4.8736499999999996</v>
      </c>
      <c r="L1304" s="186">
        <v>4.0114999999999998</v>
      </c>
      <c r="M1304" s="186">
        <v>4.5235500000000002</v>
      </c>
      <c r="N1304" s="186">
        <v>6.6867000000000001</v>
      </c>
      <c r="O1304" s="186">
        <v>6.6401000000000003</v>
      </c>
      <c r="P1304" s="186">
        <v>6.9386000000000001</v>
      </c>
      <c r="Q1304" s="186">
        <v>7.5114999999999998</v>
      </c>
      <c r="R1304" s="186">
        <v>6.1868499999999997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7"/>
      <c r="B1305" s="127"/>
      <c r="C1305" s="127"/>
      <c r="D1305" s="129"/>
      <c r="E1305" s="130"/>
      <c r="F1305" s="130"/>
      <c r="G1305" s="130"/>
      <c r="H1305" s="130"/>
      <c r="I1305" s="130"/>
      <c r="J1305" s="130"/>
      <c r="K1305" s="130"/>
      <c r="L1305" s="130"/>
      <c r="M1305" s="130"/>
      <c r="N1305" s="130"/>
      <c r="O1305" s="130"/>
      <c r="P1305" s="130"/>
      <c r="Q1305" s="130"/>
      <c r="R1305" s="130"/>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44319</v>
      </c>
      <c r="E1307" s="184">
        <v>25.710999999999999</v>
      </c>
      <c r="F1307" s="184">
        <v>6.9127999999999998</v>
      </c>
      <c r="G1307" s="184">
        <v>6.9127999999999998</v>
      </c>
      <c r="H1307" s="184">
        <v>6.8638000000000003</v>
      </c>
      <c r="I1307" s="184">
        <v>10.0265</v>
      </c>
      <c r="J1307" s="184">
        <v>10.1852</v>
      </c>
      <c r="K1307" s="184">
        <v>13.5974</v>
      </c>
      <c r="L1307" s="184">
        <v>15.1706</v>
      </c>
      <c r="M1307" s="184">
        <v>10.973599999999999</v>
      </c>
      <c r="N1307" s="184">
        <v>18.257999999999999</v>
      </c>
      <c r="O1307" s="184">
        <v>4.1863999999999999</v>
      </c>
      <c r="P1307" s="184">
        <v>6.0225</v>
      </c>
      <c r="Q1307" s="184">
        <v>8.0730000000000004</v>
      </c>
      <c r="R1307" s="184">
        <v>4.0693000000000001</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44319</v>
      </c>
      <c r="E1308" s="184">
        <v>24.347999999999999</v>
      </c>
      <c r="F1308" s="184">
        <v>6.3494999999999999</v>
      </c>
      <c r="G1308" s="184">
        <v>6.3494999999999999</v>
      </c>
      <c r="H1308" s="184">
        <v>6.3253000000000004</v>
      </c>
      <c r="I1308" s="184">
        <v>9.5434000000000001</v>
      </c>
      <c r="J1308" s="184">
        <v>9.8261000000000003</v>
      </c>
      <c r="K1308" s="184">
        <v>13.229900000000001</v>
      </c>
      <c r="L1308" s="184">
        <v>14.683</v>
      </c>
      <c r="M1308" s="184">
        <v>10.344799999999999</v>
      </c>
      <c r="N1308" s="184">
        <v>17.490200000000002</v>
      </c>
      <c r="O1308" s="184">
        <v>3.4748000000000001</v>
      </c>
      <c r="P1308" s="184">
        <v>5.2663000000000002</v>
      </c>
      <c r="Q1308" s="184">
        <v>7.6215999999999999</v>
      </c>
      <c r="R1308" s="184">
        <v>3.3877999999999999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44319</v>
      </c>
      <c r="E1309" s="184">
        <v>1.3931</v>
      </c>
      <c r="F1309" s="184">
        <v>0</v>
      </c>
      <c r="G1309" s="184">
        <v>0</v>
      </c>
      <c r="H1309" s="184">
        <v>0</v>
      </c>
      <c r="I1309" s="184">
        <v>0</v>
      </c>
      <c r="J1309" s="184">
        <v>0</v>
      </c>
      <c r="K1309" s="184">
        <v>0</v>
      </c>
      <c r="L1309" s="184">
        <v>0</v>
      </c>
      <c r="M1309" s="184">
        <v>0</v>
      </c>
      <c r="N1309" s="184">
        <v>0</v>
      </c>
      <c r="O1309" s="184"/>
      <c r="P1309" s="184"/>
      <c r="Q1309" s="184">
        <v>-17.322299999999998</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44319</v>
      </c>
      <c r="E1310" s="184">
        <v>1.3322000000000001</v>
      </c>
      <c r="F1310" s="184">
        <v>0</v>
      </c>
      <c r="G1310" s="184">
        <v>0</v>
      </c>
      <c r="H1310" s="184">
        <v>0</v>
      </c>
      <c r="I1310" s="184">
        <v>0</v>
      </c>
      <c r="J1310" s="184">
        <v>0</v>
      </c>
      <c r="K1310" s="184">
        <v>0</v>
      </c>
      <c r="L1310" s="184">
        <v>0</v>
      </c>
      <c r="M1310" s="184">
        <v>0</v>
      </c>
      <c r="N1310" s="184">
        <v>0</v>
      </c>
      <c r="O1310" s="184"/>
      <c r="P1310" s="184"/>
      <c r="Q1310" s="184">
        <v>-17.324400000000001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44319</v>
      </c>
      <c r="E1311" s="184">
        <v>22.782900000000001</v>
      </c>
      <c r="F1311" s="184">
        <v>14.0076</v>
      </c>
      <c r="G1311" s="184">
        <v>14.0076</v>
      </c>
      <c r="H1311" s="184">
        <v>11.5146</v>
      </c>
      <c r="I1311" s="184">
        <v>13.770099999999999</v>
      </c>
      <c r="J1311" s="184">
        <v>11.274900000000001</v>
      </c>
      <c r="K1311" s="184">
        <v>8.0782000000000007</v>
      </c>
      <c r="L1311" s="184">
        <v>6.7404999999999999</v>
      </c>
      <c r="M1311" s="184">
        <v>7.8822999999999999</v>
      </c>
      <c r="N1311" s="184">
        <v>10.5726</v>
      </c>
      <c r="O1311" s="184">
        <v>8.7393999999999998</v>
      </c>
      <c r="P1311" s="184">
        <v>8.9373000000000005</v>
      </c>
      <c r="Q1311" s="184">
        <v>9.3109000000000002</v>
      </c>
      <c r="R1311" s="184">
        <v>8.9406999999999996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44319</v>
      </c>
      <c r="E1312" s="184">
        <v>21.325299999999999</v>
      </c>
      <c r="F1312" s="184">
        <v>13.3078</v>
      </c>
      <c r="G1312" s="184">
        <v>13.3078</v>
      </c>
      <c r="H1312" s="184">
        <v>10.8299</v>
      </c>
      <c r="I1312" s="184">
        <v>13.0733</v>
      </c>
      <c r="J1312" s="184">
        <v>10.571899999999999</v>
      </c>
      <c r="K1312" s="184">
        <v>7.3606999999999996</v>
      </c>
      <c r="L1312" s="184">
        <v>6.0103999999999997</v>
      </c>
      <c r="M1312" s="184">
        <v>7.1337000000000002</v>
      </c>
      <c r="N1312" s="184">
        <v>9.7956000000000003</v>
      </c>
      <c r="O1312" s="184">
        <v>8.0065000000000008</v>
      </c>
      <c r="P1312" s="184">
        <v>8.2103999999999999</v>
      </c>
      <c r="Q1312" s="184">
        <v>8.6740999999999993</v>
      </c>
      <c r="R1312" s="184">
        <v>8.1927000000000003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44319</v>
      </c>
      <c r="E1313" s="184">
        <v>14.9894</v>
      </c>
      <c r="F1313" s="184">
        <v>9.0164000000000009</v>
      </c>
      <c r="G1313" s="184">
        <v>9.0164000000000009</v>
      </c>
      <c r="H1313" s="184">
        <v>3.7595999999999998</v>
      </c>
      <c r="I1313" s="184">
        <v>12.689</v>
      </c>
      <c r="J1313" s="184">
        <v>11.127599999999999</v>
      </c>
      <c r="K1313" s="184">
        <v>4.5590999999999999</v>
      </c>
      <c r="L1313" s="184">
        <v>2.5737999999999999</v>
      </c>
      <c r="M1313" s="184">
        <v>2.9239999999999999</v>
      </c>
      <c r="N1313" s="184">
        <v>5.6985000000000001</v>
      </c>
      <c r="O1313" s="184">
        <v>2.8357999999999999</v>
      </c>
      <c r="P1313" s="184">
        <v>4.2972999999999999</v>
      </c>
      <c r="Q1313" s="184">
        <v>5.8009000000000004</v>
      </c>
      <c r="R1313" s="184">
        <v>1.9377</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44319</v>
      </c>
      <c r="E1314" s="184">
        <v>15.796099999999999</v>
      </c>
      <c r="F1314" s="184">
        <v>9.5584000000000007</v>
      </c>
      <c r="G1314" s="184">
        <v>9.5584000000000007</v>
      </c>
      <c r="H1314" s="184">
        <v>4.3278999999999996</v>
      </c>
      <c r="I1314" s="184">
        <v>13.2712</v>
      </c>
      <c r="J1314" s="184">
        <v>11.7112</v>
      </c>
      <c r="K1314" s="184">
        <v>5.1447000000000003</v>
      </c>
      <c r="L1314" s="184">
        <v>3.1533000000000002</v>
      </c>
      <c r="M1314" s="184">
        <v>3.4655999999999998</v>
      </c>
      <c r="N1314" s="184">
        <v>6.2367999999999997</v>
      </c>
      <c r="O1314" s="184">
        <v>3.4712999999999998</v>
      </c>
      <c r="P1314" s="184">
        <v>4.9942000000000002</v>
      </c>
      <c r="Q1314" s="184">
        <v>6.5773000000000001</v>
      </c>
      <c r="R1314" s="184">
        <v>2.5051999999999999</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44319</v>
      </c>
      <c r="E1315" s="184">
        <v>66.937399999999997</v>
      </c>
      <c r="F1315" s="184">
        <v>12.9917</v>
      </c>
      <c r="G1315" s="184">
        <v>12.9917</v>
      </c>
      <c r="H1315" s="184">
        <v>11.468400000000001</v>
      </c>
      <c r="I1315" s="184">
        <v>8.8244000000000007</v>
      </c>
      <c r="J1315" s="184">
        <v>7.9786999999999999</v>
      </c>
      <c r="K1315" s="184">
        <v>5.8532000000000002</v>
      </c>
      <c r="L1315" s="184">
        <v>3.8803000000000001</v>
      </c>
      <c r="M1315" s="184">
        <v>4.3780999999999999</v>
      </c>
      <c r="N1315" s="184">
        <v>8.4871999999999996</v>
      </c>
      <c r="O1315" s="184">
        <v>5.6388999999999996</v>
      </c>
      <c r="P1315" s="184">
        <v>6.7713999999999999</v>
      </c>
      <c r="Q1315" s="184">
        <v>7.5263</v>
      </c>
      <c r="R1315" s="184">
        <v>5.8731</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44319</v>
      </c>
      <c r="E1316" s="184">
        <v>63.974299999999999</v>
      </c>
      <c r="F1316" s="184">
        <v>12.603</v>
      </c>
      <c r="G1316" s="184">
        <v>12.603</v>
      </c>
      <c r="H1316" s="184">
        <v>11.067500000000001</v>
      </c>
      <c r="I1316" s="184">
        <v>8.4262999999999995</v>
      </c>
      <c r="J1316" s="184">
        <v>7.5758000000000001</v>
      </c>
      <c r="K1316" s="184">
        <v>5.4427000000000003</v>
      </c>
      <c r="L1316" s="184">
        <v>3.4832999999999998</v>
      </c>
      <c r="M1316" s="184">
        <v>3.9946999999999999</v>
      </c>
      <c r="N1316" s="184">
        <v>8.0906000000000002</v>
      </c>
      <c r="O1316" s="184">
        <v>5.2080000000000002</v>
      </c>
      <c r="P1316" s="184">
        <v>6.2823000000000002</v>
      </c>
      <c r="Q1316" s="184">
        <v>8.0302000000000007</v>
      </c>
      <c r="R1316" s="184">
        <v>5.452</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44319</v>
      </c>
      <c r="E1317" s="184">
        <v>63.974299999999999</v>
      </c>
      <c r="F1317" s="184">
        <v>12.603</v>
      </c>
      <c r="G1317" s="184">
        <v>12.603</v>
      </c>
      <c r="H1317" s="184">
        <v>11.067500000000001</v>
      </c>
      <c r="I1317" s="184">
        <v>8.4262999999999995</v>
      </c>
      <c r="J1317" s="184">
        <v>7.5758000000000001</v>
      </c>
      <c r="K1317" s="184">
        <v>5.4427000000000003</v>
      </c>
      <c r="L1317" s="184">
        <v>3.4832999999999998</v>
      </c>
      <c r="M1317" s="184">
        <v>3.9946999999999999</v>
      </c>
      <c r="N1317" s="184">
        <v>8.0906000000000002</v>
      </c>
      <c r="O1317" s="184">
        <v>5.2080000000000002</v>
      </c>
      <c r="P1317" s="184">
        <v>6.2823000000000002</v>
      </c>
      <c r="Q1317" s="184">
        <v>8.0302000000000007</v>
      </c>
      <c r="R1317" s="184">
        <v>5.452</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44319</v>
      </c>
      <c r="E1322" s="184">
        <v>23.346800000000002</v>
      </c>
      <c r="F1322" s="184">
        <v>12.9377</v>
      </c>
      <c r="G1322" s="184">
        <v>12.9377</v>
      </c>
      <c r="H1322" s="184">
        <v>10.2491</v>
      </c>
      <c r="I1322" s="184">
        <v>22.061299999999999</v>
      </c>
      <c r="J1322" s="184">
        <v>23.7165</v>
      </c>
      <c r="K1322" s="184">
        <v>23.180199999999999</v>
      </c>
      <c r="L1322" s="184">
        <v>24.081499999999998</v>
      </c>
      <c r="M1322" s="184">
        <v>15.38</v>
      </c>
      <c r="N1322" s="184">
        <v>11.797599999999999</v>
      </c>
      <c r="O1322" s="184">
        <v>4.1402000000000001</v>
      </c>
      <c r="P1322" s="184">
        <v>6.1185999999999998</v>
      </c>
      <c r="Q1322" s="184">
        <v>7.7210999999999999</v>
      </c>
      <c r="R1322" s="184">
        <v>2.6846000000000001</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44319</v>
      </c>
      <c r="E1323" s="184">
        <v>24.884399999999999</v>
      </c>
      <c r="F1323" s="184">
        <v>12.9214</v>
      </c>
      <c r="G1323" s="184">
        <v>12.9214</v>
      </c>
      <c r="H1323" s="184">
        <v>10.245699999999999</v>
      </c>
      <c r="I1323" s="184">
        <v>22.0611</v>
      </c>
      <c r="J1323" s="184">
        <v>23.712900000000001</v>
      </c>
      <c r="K1323" s="184">
        <v>23.517800000000001</v>
      </c>
      <c r="L1323" s="184">
        <v>24.6462</v>
      </c>
      <c r="M1323" s="184">
        <v>16.009</v>
      </c>
      <c r="N1323" s="184">
        <v>12.462</v>
      </c>
      <c r="O1323" s="184">
        <v>4.9039999999999999</v>
      </c>
      <c r="P1323" s="184">
        <v>6.8792999999999997</v>
      </c>
      <c r="Q1323" s="184">
        <v>8.1265000000000001</v>
      </c>
      <c r="R1323" s="184">
        <v>3.4102000000000001</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44319</v>
      </c>
      <c r="E1324" s="184">
        <v>43.7408</v>
      </c>
      <c r="F1324" s="184">
        <v>11.805199999999999</v>
      </c>
      <c r="G1324" s="184">
        <v>11.805199999999999</v>
      </c>
      <c r="H1324" s="184">
        <v>10.379899999999999</v>
      </c>
      <c r="I1324" s="184">
        <v>11.2179</v>
      </c>
      <c r="J1324" s="184">
        <v>10.022600000000001</v>
      </c>
      <c r="K1324" s="184">
        <v>6.7492999999999999</v>
      </c>
      <c r="L1324" s="184">
        <v>5.3502000000000001</v>
      </c>
      <c r="M1324" s="184">
        <v>7.1742999999999997</v>
      </c>
      <c r="N1324" s="184">
        <v>9.9944000000000006</v>
      </c>
      <c r="O1324" s="184">
        <v>8.1846999999999994</v>
      </c>
      <c r="P1324" s="184">
        <v>7.8963999999999999</v>
      </c>
      <c r="Q1324" s="184">
        <v>7.9676999999999998</v>
      </c>
      <c r="R1324" s="184">
        <v>8.8765000000000001</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44319</v>
      </c>
      <c r="E1325" s="184">
        <v>46.1126</v>
      </c>
      <c r="F1325" s="184">
        <v>12.651400000000001</v>
      </c>
      <c r="G1325" s="184">
        <v>12.651400000000001</v>
      </c>
      <c r="H1325" s="184">
        <v>11.2187</v>
      </c>
      <c r="I1325" s="184">
        <v>12.053000000000001</v>
      </c>
      <c r="J1325" s="184">
        <v>10.848699999999999</v>
      </c>
      <c r="K1325" s="184">
        <v>7.5853000000000002</v>
      </c>
      <c r="L1325" s="184">
        <v>6.1905000000000001</v>
      </c>
      <c r="M1325" s="184">
        <v>8.0504999999999995</v>
      </c>
      <c r="N1325" s="184">
        <v>10.9047</v>
      </c>
      <c r="O1325" s="184">
        <v>9.0609000000000002</v>
      </c>
      <c r="P1325" s="184">
        <v>8.6865000000000006</v>
      </c>
      <c r="Q1325" s="184">
        <v>8.8818999999999999</v>
      </c>
      <c r="R1325" s="184">
        <v>9.7621000000000002</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44319</v>
      </c>
      <c r="E1326" s="184">
        <v>34.281100000000002</v>
      </c>
      <c r="F1326" s="184">
        <v>10.4077</v>
      </c>
      <c r="G1326" s="184">
        <v>10.4077</v>
      </c>
      <c r="H1326" s="184">
        <v>13.694800000000001</v>
      </c>
      <c r="I1326" s="184">
        <v>15.1996</v>
      </c>
      <c r="J1326" s="184">
        <v>11.195</v>
      </c>
      <c r="K1326" s="184">
        <v>8.9731000000000005</v>
      </c>
      <c r="L1326" s="184">
        <v>6.2428999999999997</v>
      </c>
      <c r="M1326" s="184">
        <v>7.9604999999999997</v>
      </c>
      <c r="N1326" s="184">
        <v>11.2195</v>
      </c>
      <c r="O1326" s="184">
        <v>8.3323</v>
      </c>
      <c r="P1326" s="184">
        <v>8.0261999999999993</v>
      </c>
      <c r="Q1326" s="184">
        <v>7.6844000000000001</v>
      </c>
      <c r="R1326" s="184">
        <v>9.8191000000000006</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44319</v>
      </c>
      <c r="E1327" s="184">
        <v>36.625900000000001</v>
      </c>
      <c r="F1327" s="184">
        <v>11.071899999999999</v>
      </c>
      <c r="G1327" s="184">
        <v>11.071899999999999</v>
      </c>
      <c r="H1327" s="184">
        <v>14.347200000000001</v>
      </c>
      <c r="I1327" s="184">
        <v>15.863</v>
      </c>
      <c r="J1327" s="184">
        <v>11.858000000000001</v>
      </c>
      <c r="K1327" s="184">
        <v>9.7169000000000008</v>
      </c>
      <c r="L1327" s="184">
        <v>7.0039999999999996</v>
      </c>
      <c r="M1327" s="184">
        <v>8.7125000000000004</v>
      </c>
      <c r="N1327" s="184">
        <v>11.985799999999999</v>
      </c>
      <c r="O1327" s="184">
        <v>9.0679999999999996</v>
      </c>
      <c r="P1327" s="184">
        <v>8.8630999999999993</v>
      </c>
      <c r="Q1327" s="184">
        <v>9.1946999999999992</v>
      </c>
      <c r="R1327" s="184">
        <v>10.5181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44319</v>
      </c>
      <c r="E1328" s="184">
        <v>39.031399999999998</v>
      </c>
      <c r="F1328" s="184">
        <v>7.9851000000000001</v>
      </c>
      <c r="G1328" s="184">
        <v>7.9851000000000001</v>
      </c>
      <c r="H1328" s="184">
        <v>5.8578999999999999</v>
      </c>
      <c r="I1328" s="184">
        <v>15.2041</v>
      </c>
      <c r="J1328" s="184">
        <v>10.992699999999999</v>
      </c>
      <c r="K1328" s="184">
        <v>4.8512000000000004</v>
      </c>
      <c r="L1328" s="184">
        <v>3.2320000000000002</v>
      </c>
      <c r="M1328" s="184">
        <v>3.8635000000000002</v>
      </c>
      <c r="N1328" s="184">
        <v>7.3710000000000004</v>
      </c>
      <c r="O1328" s="184">
        <v>9.0519999999999996</v>
      </c>
      <c r="P1328" s="184">
        <v>8.3353999999999999</v>
      </c>
      <c r="Q1328" s="184">
        <v>8.5642999999999994</v>
      </c>
      <c r="R1328" s="184">
        <v>9.4430999999999994</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44319</v>
      </c>
      <c r="E1329" s="184">
        <v>36.888100000000001</v>
      </c>
      <c r="F1329" s="184">
        <v>7.2605000000000004</v>
      </c>
      <c r="G1329" s="184">
        <v>7.2605000000000004</v>
      </c>
      <c r="H1329" s="184">
        <v>5.1645000000000003</v>
      </c>
      <c r="I1329" s="184">
        <v>14.4983</v>
      </c>
      <c r="J1329" s="184">
        <v>10.2895</v>
      </c>
      <c r="K1329" s="184">
        <v>4.1563999999999997</v>
      </c>
      <c r="L1329" s="184">
        <v>2.5436000000000001</v>
      </c>
      <c r="M1329" s="184">
        <v>3.169</v>
      </c>
      <c r="N1329" s="184">
        <v>6.6483999999999996</v>
      </c>
      <c r="O1329" s="184">
        <v>8.3341999999999992</v>
      </c>
      <c r="P1329" s="184">
        <v>7.6284999999999998</v>
      </c>
      <c r="Q1329" s="184">
        <v>7.5941999999999998</v>
      </c>
      <c r="R1329" s="184">
        <v>8.7163000000000004</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44319</v>
      </c>
      <c r="E1332" s="184">
        <v>17.495799999999999</v>
      </c>
      <c r="F1332" s="184">
        <v>10.091699999999999</v>
      </c>
      <c r="G1332" s="184">
        <v>10.091699999999999</v>
      </c>
      <c r="H1332" s="184">
        <v>12.0084</v>
      </c>
      <c r="I1332" s="184">
        <v>9.5419999999999998</v>
      </c>
      <c r="J1332" s="184">
        <v>10.0731</v>
      </c>
      <c r="K1332" s="184">
        <v>5.5715000000000003</v>
      </c>
      <c r="L1332" s="184">
        <v>4.0265000000000004</v>
      </c>
      <c r="M1332" s="184">
        <v>6.6409000000000002</v>
      </c>
      <c r="N1332" s="184">
        <v>11.146800000000001</v>
      </c>
      <c r="O1332" s="184">
        <v>6.7355999999999998</v>
      </c>
      <c r="P1332" s="184">
        <v>7.1726000000000001</v>
      </c>
      <c r="Q1332" s="184">
        <v>8.1692999999999998</v>
      </c>
      <c r="R1332" s="184">
        <v>6.9863</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44319</v>
      </c>
      <c r="E1333" s="184">
        <v>18.652100000000001</v>
      </c>
      <c r="F1333" s="184">
        <v>11.033799999999999</v>
      </c>
      <c r="G1333" s="184">
        <v>11.033799999999999</v>
      </c>
      <c r="H1333" s="184">
        <v>12.9194</v>
      </c>
      <c r="I1333" s="184">
        <v>10.4693</v>
      </c>
      <c r="J1333" s="184">
        <v>10.989599999999999</v>
      </c>
      <c r="K1333" s="184">
        <v>6.468</v>
      </c>
      <c r="L1333" s="184">
        <v>5.0183999999999997</v>
      </c>
      <c r="M1333" s="184">
        <v>7.6494</v>
      </c>
      <c r="N1333" s="184">
        <v>12.229100000000001</v>
      </c>
      <c r="O1333" s="184">
        <v>7.6424000000000003</v>
      </c>
      <c r="P1333" s="184">
        <v>8.1104000000000003</v>
      </c>
      <c r="Q1333" s="184">
        <v>9.1455000000000002</v>
      </c>
      <c r="R1333" s="184">
        <v>7.9433999999999996</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44319</v>
      </c>
      <c r="E1334" s="184">
        <v>16.8169</v>
      </c>
      <c r="F1334" s="184">
        <v>7.891</v>
      </c>
      <c r="G1334" s="184">
        <v>7.891</v>
      </c>
      <c r="H1334" s="184">
        <v>12.058199999999999</v>
      </c>
      <c r="I1334" s="184">
        <v>12.8218</v>
      </c>
      <c r="J1334" s="184">
        <v>9.4123000000000001</v>
      </c>
      <c r="K1334" s="184">
        <v>8.2899999999999991</v>
      </c>
      <c r="L1334" s="184">
        <v>7.6973000000000003</v>
      </c>
      <c r="M1334" s="184">
        <v>9.5396999999999998</v>
      </c>
      <c r="N1334" s="184">
        <v>11.8917</v>
      </c>
      <c r="O1334" s="184">
        <v>8.1974</v>
      </c>
      <c r="P1334" s="184">
        <v>8.1973000000000003</v>
      </c>
      <c r="Q1334" s="184">
        <v>8.6694999999999993</v>
      </c>
      <c r="R1334" s="184">
        <v>9.5027000000000008</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44319</v>
      </c>
      <c r="E1335" s="184">
        <v>15.915699999999999</v>
      </c>
      <c r="F1335" s="184">
        <v>7.0369999999999999</v>
      </c>
      <c r="G1335" s="184">
        <v>7.0369999999999999</v>
      </c>
      <c r="H1335" s="184">
        <v>11.1629</v>
      </c>
      <c r="I1335" s="184">
        <v>11.9305</v>
      </c>
      <c r="J1335" s="184">
        <v>8.5015000000000001</v>
      </c>
      <c r="K1335" s="184">
        <v>7.3708999999999998</v>
      </c>
      <c r="L1335" s="184">
        <v>6.7110000000000003</v>
      </c>
      <c r="M1335" s="184">
        <v>8.5193999999999992</v>
      </c>
      <c r="N1335" s="184">
        <v>10.841799999999999</v>
      </c>
      <c r="O1335" s="184">
        <v>7.2327000000000004</v>
      </c>
      <c r="P1335" s="184">
        <v>7.2377000000000002</v>
      </c>
      <c r="Q1335" s="184">
        <v>7.7163000000000004</v>
      </c>
      <c r="R1335" s="184">
        <v>8.5093999999999994</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44319</v>
      </c>
      <c r="E1336" s="184">
        <v>10.766400000000001</v>
      </c>
      <c r="F1336" s="184">
        <v>7.1234999999999999</v>
      </c>
      <c r="G1336" s="184">
        <v>7.1234999999999999</v>
      </c>
      <c r="H1336" s="184">
        <v>10.968500000000001</v>
      </c>
      <c r="I1336" s="184">
        <v>11.357900000000001</v>
      </c>
      <c r="J1336" s="184">
        <v>8.0195000000000007</v>
      </c>
      <c r="K1336" s="184">
        <v>5.1764999999999999</v>
      </c>
      <c r="L1336" s="184">
        <v>5.1025999999999998</v>
      </c>
      <c r="M1336" s="184">
        <v>3.4548000000000001</v>
      </c>
      <c r="N1336" s="184">
        <v>3.6278000000000001</v>
      </c>
      <c r="O1336" s="184">
        <v>-8.3040000000000003</v>
      </c>
      <c r="P1336" s="184">
        <v>-2.0935999999999999</v>
      </c>
      <c r="Q1336" s="184">
        <v>1.0827</v>
      </c>
      <c r="R1336" s="184">
        <v>-13.1381</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44319</v>
      </c>
      <c r="E1337" s="184">
        <v>11.398300000000001</v>
      </c>
      <c r="F1337" s="184">
        <v>7.6901999999999999</v>
      </c>
      <c r="G1337" s="184">
        <v>7.6901999999999999</v>
      </c>
      <c r="H1337" s="184">
        <v>11.553599999999999</v>
      </c>
      <c r="I1337" s="184">
        <v>11.9023</v>
      </c>
      <c r="J1337" s="184">
        <v>8.5762</v>
      </c>
      <c r="K1337" s="184">
        <v>5.7314999999999996</v>
      </c>
      <c r="L1337" s="184">
        <v>5.6677</v>
      </c>
      <c r="M1337" s="184">
        <v>4.0210999999999997</v>
      </c>
      <c r="N1337" s="184">
        <v>4.2004000000000001</v>
      </c>
      <c r="O1337" s="184">
        <v>-7.5871000000000004</v>
      </c>
      <c r="P1337" s="184">
        <v>-1.2633000000000001</v>
      </c>
      <c r="Q1337" s="184">
        <v>1.9269000000000001</v>
      </c>
      <c r="R1337" s="184">
        <v>-12.5556</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44319</v>
      </c>
      <c r="E1338" s="184">
        <v>4.2000000000000003E-2</v>
      </c>
      <c r="F1338" s="184">
        <v>0</v>
      </c>
      <c r="G1338" s="184">
        <v>0</v>
      </c>
      <c r="H1338" s="184">
        <v>12.444599999999999</v>
      </c>
      <c r="I1338" s="184">
        <v>12.474399999999999</v>
      </c>
      <c r="J1338" s="184">
        <v>10.635199999999999</v>
      </c>
      <c r="K1338" s="184">
        <v>11.0299</v>
      </c>
      <c r="L1338" s="184">
        <v>-41.853400000000001</v>
      </c>
      <c r="M1338" s="184">
        <v>-30.4757</v>
      </c>
      <c r="N1338" s="184">
        <v>-20.733499999999999</v>
      </c>
      <c r="O1338" s="184"/>
      <c r="P1338" s="184"/>
      <c r="Q1338" s="184">
        <v>-16.335699999999999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44319</v>
      </c>
      <c r="E1339" s="184">
        <v>4.4200000000000003E-2</v>
      </c>
      <c r="F1339" s="184">
        <v>27.588799999999999</v>
      </c>
      <c r="G1339" s="184">
        <v>27.588799999999999</v>
      </c>
      <c r="H1339" s="184">
        <v>11.8238</v>
      </c>
      <c r="I1339" s="184">
        <v>11.8506</v>
      </c>
      <c r="J1339" s="184">
        <v>12.655200000000001</v>
      </c>
      <c r="K1339" s="184">
        <v>11.445</v>
      </c>
      <c r="L1339" s="184">
        <v>-41.921599999999998</v>
      </c>
      <c r="M1339" s="184">
        <v>-30.386299999999999</v>
      </c>
      <c r="N1339" s="184">
        <v>-20.759599999999999</v>
      </c>
      <c r="O1339" s="184"/>
      <c r="P1339" s="184"/>
      <c r="Q1339" s="184">
        <v>-16.298999999999999</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44319</v>
      </c>
      <c r="E1342" s="184">
        <v>41.874200000000002</v>
      </c>
      <c r="F1342" s="184">
        <v>13.321899999999999</v>
      </c>
      <c r="G1342" s="184">
        <v>13.321899999999999</v>
      </c>
      <c r="H1342" s="184">
        <v>15.0358</v>
      </c>
      <c r="I1342" s="184">
        <v>11.5443</v>
      </c>
      <c r="J1342" s="184">
        <v>9.8388000000000009</v>
      </c>
      <c r="K1342" s="184">
        <v>5.9405999999999999</v>
      </c>
      <c r="L1342" s="184">
        <v>4.5255000000000001</v>
      </c>
      <c r="M1342" s="184">
        <v>6.9215</v>
      </c>
      <c r="N1342" s="184">
        <v>10.49</v>
      </c>
      <c r="O1342" s="184">
        <v>10.071899999999999</v>
      </c>
      <c r="P1342" s="184">
        <v>10.25</v>
      </c>
      <c r="Q1342" s="184">
        <v>10.077</v>
      </c>
      <c r="R1342" s="184">
        <v>11.0985</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44319</v>
      </c>
      <c r="E1343" s="184">
        <v>39.601500000000001</v>
      </c>
      <c r="F1343" s="184">
        <v>12.7325</v>
      </c>
      <c r="G1343" s="184">
        <v>12.7325</v>
      </c>
      <c r="H1343" s="184">
        <v>14.4445</v>
      </c>
      <c r="I1343" s="184">
        <v>10.9612</v>
      </c>
      <c r="J1343" s="184">
        <v>9.2516999999999996</v>
      </c>
      <c r="K1343" s="184">
        <v>5.359</v>
      </c>
      <c r="L1343" s="184">
        <v>3.9516</v>
      </c>
      <c r="M1343" s="184">
        <v>6.3559999999999999</v>
      </c>
      <c r="N1343" s="184">
        <v>9.9296000000000006</v>
      </c>
      <c r="O1343" s="184">
        <v>9.5054999999999996</v>
      </c>
      <c r="P1343" s="184">
        <v>9.4367000000000001</v>
      </c>
      <c r="Q1343" s="184">
        <v>8.18</v>
      </c>
      <c r="R1343" s="184">
        <v>10.6137</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44319</v>
      </c>
      <c r="E1344" s="184">
        <v>58.1342</v>
      </c>
      <c r="F1344" s="184">
        <v>10.054</v>
      </c>
      <c r="G1344" s="184">
        <v>10.054</v>
      </c>
      <c r="H1344" s="184">
        <v>8.1748999999999992</v>
      </c>
      <c r="I1344" s="184">
        <v>12.2919</v>
      </c>
      <c r="J1344" s="184">
        <v>9.7600999999999996</v>
      </c>
      <c r="K1344" s="184">
        <v>4.4945000000000004</v>
      </c>
      <c r="L1344" s="184">
        <v>1.86</v>
      </c>
      <c r="M1344" s="184">
        <v>2.3001</v>
      </c>
      <c r="N1344" s="184">
        <v>6.2957000000000001</v>
      </c>
      <c r="O1344" s="184">
        <v>6.0940000000000003</v>
      </c>
      <c r="P1344" s="184">
        <v>6.5137999999999998</v>
      </c>
      <c r="Q1344" s="184">
        <v>7.8159999999999998</v>
      </c>
      <c r="R1344" s="184">
        <v>6.2123999999999997</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44319</v>
      </c>
      <c r="E1345" s="184">
        <v>62.473999999999997</v>
      </c>
      <c r="F1345" s="184">
        <v>11.052199999999999</v>
      </c>
      <c r="G1345" s="184">
        <v>11.052199999999999</v>
      </c>
      <c r="H1345" s="184">
        <v>9.1804000000000006</v>
      </c>
      <c r="I1345" s="184">
        <v>13.3048</v>
      </c>
      <c r="J1345" s="184">
        <v>10.778</v>
      </c>
      <c r="K1345" s="184">
        <v>5.6250999999999998</v>
      </c>
      <c r="L1345" s="184">
        <v>2.8529</v>
      </c>
      <c r="M1345" s="184">
        <v>3.2565</v>
      </c>
      <c r="N1345" s="184">
        <v>7.2807000000000004</v>
      </c>
      <c r="O1345" s="184">
        <v>7.0568</v>
      </c>
      <c r="P1345" s="184">
        <v>7.4622999999999999</v>
      </c>
      <c r="Q1345" s="184">
        <v>7.8238000000000003</v>
      </c>
      <c r="R1345" s="184">
        <v>7.1485000000000003</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44319</v>
      </c>
      <c r="E1346" s="184">
        <v>30.872900000000001</v>
      </c>
      <c r="F1346" s="184">
        <v>10.9261</v>
      </c>
      <c r="G1346" s="184">
        <v>10.9261</v>
      </c>
      <c r="H1346" s="184">
        <v>10.102600000000001</v>
      </c>
      <c r="I1346" s="184">
        <v>13.036</v>
      </c>
      <c r="J1346" s="184">
        <v>10.9703</v>
      </c>
      <c r="K1346" s="184">
        <v>8.0882000000000005</v>
      </c>
      <c r="L1346" s="184">
        <v>5.5616000000000003</v>
      </c>
      <c r="M1346" s="184">
        <v>6.3414000000000001</v>
      </c>
      <c r="N1346" s="184">
        <v>10.43</v>
      </c>
      <c r="O1346" s="184">
        <v>2.9268000000000001</v>
      </c>
      <c r="P1346" s="184">
        <v>4.9093999999999998</v>
      </c>
      <c r="Q1346" s="184">
        <v>6.7873000000000001</v>
      </c>
      <c r="R1346" s="184">
        <v>1.2236</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44319</v>
      </c>
      <c r="E1347" s="184">
        <v>0.83730000000000004</v>
      </c>
      <c r="F1347" s="184">
        <v>0</v>
      </c>
      <c r="G1347" s="184">
        <v>0</v>
      </c>
      <c r="H1347" s="184">
        <v>0</v>
      </c>
      <c r="I1347" s="184">
        <v>0</v>
      </c>
      <c r="J1347" s="184">
        <v>0</v>
      </c>
      <c r="K1347" s="184">
        <v>0</v>
      </c>
      <c r="L1347" s="184">
        <v>0</v>
      </c>
      <c r="M1347" s="184">
        <v>0</v>
      </c>
      <c r="N1347" s="184">
        <v>-24.822800000000001</v>
      </c>
      <c r="O1347" s="184"/>
      <c r="P1347" s="184"/>
      <c r="Q1347" s="184">
        <v>-23.935199999999998</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44319</v>
      </c>
      <c r="E1348" s="184">
        <v>28.430900000000001</v>
      </c>
      <c r="F1348" s="184">
        <v>10.0649</v>
      </c>
      <c r="G1348" s="184">
        <v>10.0649</v>
      </c>
      <c r="H1348" s="184">
        <v>9.2231000000000005</v>
      </c>
      <c r="I1348" s="184">
        <v>12.1425</v>
      </c>
      <c r="J1348" s="184">
        <v>10.057700000000001</v>
      </c>
      <c r="K1348" s="184">
        <v>7.0667</v>
      </c>
      <c r="L1348" s="184">
        <v>4.4866999999999999</v>
      </c>
      <c r="M1348" s="184">
        <v>5.2641</v>
      </c>
      <c r="N1348" s="184">
        <v>9.3071999999999999</v>
      </c>
      <c r="O1348" s="184">
        <v>1.9762</v>
      </c>
      <c r="P1348" s="184">
        <v>3.9397000000000002</v>
      </c>
      <c r="Q1348" s="184">
        <v>5.8278999999999996</v>
      </c>
      <c r="R1348" s="184">
        <v>0.24060000000000001</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44319</v>
      </c>
      <c r="E1349" s="184">
        <v>0.7853</v>
      </c>
      <c r="F1349" s="184">
        <v>0</v>
      </c>
      <c r="G1349" s="184">
        <v>0</v>
      </c>
      <c r="H1349" s="184">
        <v>0</v>
      </c>
      <c r="I1349" s="184">
        <v>0</v>
      </c>
      <c r="J1349" s="184">
        <v>0</v>
      </c>
      <c r="K1349" s="184">
        <v>0</v>
      </c>
      <c r="L1349" s="184">
        <v>0</v>
      </c>
      <c r="M1349" s="184">
        <v>0</v>
      </c>
      <c r="N1349" s="184">
        <v>-24.827000000000002</v>
      </c>
      <c r="O1349" s="184"/>
      <c r="P1349" s="184"/>
      <c r="Q1349" s="184">
        <v>-23.937000000000001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44319</v>
      </c>
      <c r="E1350" s="184">
        <v>10.3399</v>
      </c>
      <c r="F1350" s="184">
        <v>10.0099</v>
      </c>
      <c r="G1350" s="184">
        <v>10.0099</v>
      </c>
      <c r="H1350" s="184">
        <v>18.167000000000002</v>
      </c>
      <c r="I1350" s="184">
        <v>17.847100000000001</v>
      </c>
      <c r="J1350" s="184">
        <v>11.5764</v>
      </c>
      <c r="K1350" s="184">
        <v>6.6136999999999997</v>
      </c>
      <c r="L1350" s="184">
        <v>3.8275000000000001</v>
      </c>
      <c r="M1350" s="184"/>
      <c r="N1350" s="184"/>
      <c r="O1350" s="184"/>
      <c r="P1350" s="184"/>
      <c r="Q1350" s="184">
        <v>5.3707000000000003</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44319</v>
      </c>
      <c r="E1351" s="184">
        <v>10.3065</v>
      </c>
      <c r="F1351" s="184">
        <v>9.3330000000000002</v>
      </c>
      <c r="G1351" s="184">
        <v>9.3330000000000002</v>
      </c>
      <c r="H1351" s="184">
        <v>17.614799999999999</v>
      </c>
      <c r="I1351" s="184">
        <v>17.3156</v>
      </c>
      <c r="J1351" s="184">
        <v>11.0557</v>
      </c>
      <c r="K1351" s="184">
        <v>6.1676000000000002</v>
      </c>
      <c r="L1351" s="184">
        <v>3.3273999999999999</v>
      </c>
      <c r="M1351" s="184"/>
      <c r="N1351" s="184"/>
      <c r="O1351" s="184"/>
      <c r="P1351" s="184"/>
      <c r="Q1351" s="184">
        <v>4.843</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44319</v>
      </c>
      <c r="E1354" s="184">
        <v>8.5999999999999993E-2</v>
      </c>
      <c r="F1354" s="184">
        <v>14.1638</v>
      </c>
      <c r="G1354" s="184">
        <v>14.1638</v>
      </c>
      <c r="H1354" s="184">
        <v>12.154500000000001</v>
      </c>
      <c r="I1354" s="184">
        <v>12.1829</v>
      </c>
      <c r="J1354" s="184">
        <v>11.6975</v>
      </c>
      <c r="K1354" s="184">
        <v>11.269500000000001</v>
      </c>
      <c r="L1354" s="184">
        <v>-41.226900000000001</v>
      </c>
      <c r="M1354" s="184">
        <v>-25.0213</v>
      </c>
      <c r="N1354" s="184">
        <v>-16.6907</v>
      </c>
      <c r="O1354" s="184"/>
      <c r="P1354" s="184"/>
      <c r="Q1354" s="184">
        <v>-12.8874</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44319</v>
      </c>
      <c r="E1355" s="184">
        <v>8.2799999999999999E-2</v>
      </c>
      <c r="F1355" s="184">
        <v>14.7118</v>
      </c>
      <c r="G1355" s="184">
        <v>14.7118</v>
      </c>
      <c r="H1355" s="184">
        <v>12.625400000000001</v>
      </c>
      <c r="I1355" s="184">
        <v>12.656000000000001</v>
      </c>
      <c r="J1355" s="184">
        <v>10.790800000000001</v>
      </c>
      <c r="K1355" s="184">
        <v>11.194100000000001</v>
      </c>
      <c r="L1355" s="184">
        <v>-41.415300000000002</v>
      </c>
      <c r="M1355" s="184">
        <v>-25.167000000000002</v>
      </c>
      <c r="N1355" s="184">
        <v>-16.895199999999999</v>
      </c>
      <c r="O1355" s="184"/>
      <c r="P1355" s="184"/>
      <c r="Q1355" s="184">
        <v>-13.020200000000001</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44319</v>
      </c>
      <c r="E1356" s="184">
        <v>14.726800000000001</v>
      </c>
      <c r="F1356" s="184">
        <v>6.6128999999999998</v>
      </c>
      <c r="G1356" s="184">
        <v>6.6128999999999998</v>
      </c>
      <c r="H1356" s="184">
        <v>9.5419</v>
      </c>
      <c r="I1356" s="184">
        <v>8.7035999999999998</v>
      </c>
      <c r="J1356" s="184">
        <v>8.3466000000000005</v>
      </c>
      <c r="K1356" s="184">
        <v>4.5018000000000002</v>
      </c>
      <c r="L1356" s="184">
        <v>3.3054000000000001</v>
      </c>
      <c r="M1356" s="184">
        <v>4.6279000000000003</v>
      </c>
      <c r="N1356" s="184">
        <v>3.5299</v>
      </c>
      <c r="O1356" s="184">
        <v>4.0130999999999997</v>
      </c>
      <c r="P1356" s="184">
        <v>5.9321000000000002</v>
      </c>
      <c r="Q1356" s="184">
        <v>6.5559000000000003</v>
      </c>
      <c r="R1356" s="184">
        <v>2.8959999999999999</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44319</v>
      </c>
      <c r="E1357" s="184">
        <v>14.110900000000001</v>
      </c>
      <c r="F1357" s="184">
        <v>5.9522000000000004</v>
      </c>
      <c r="G1357" s="184">
        <v>5.9522000000000004</v>
      </c>
      <c r="H1357" s="184">
        <v>8.9207000000000001</v>
      </c>
      <c r="I1357" s="184">
        <v>8.0805000000000007</v>
      </c>
      <c r="J1357" s="184">
        <v>7.7194000000000003</v>
      </c>
      <c r="K1357" s="184">
        <v>3.8725999999999998</v>
      </c>
      <c r="L1357" s="184">
        <v>2.6863000000000001</v>
      </c>
      <c r="M1357" s="184">
        <v>4.0210999999999997</v>
      </c>
      <c r="N1357" s="184">
        <v>2.9375</v>
      </c>
      <c r="O1357" s="184">
        <v>3.3292000000000002</v>
      </c>
      <c r="P1357" s="184">
        <v>5.2462</v>
      </c>
      <c r="Q1357" s="184">
        <v>5.8117000000000001</v>
      </c>
      <c r="R1357" s="184">
        <v>2.2109999999999999</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9.5556658536585388</v>
      </c>
      <c r="G1358" s="186">
        <v>9.5556658536585388</v>
      </c>
      <c r="H1358" s="186">
        <v>9.7196902439024395</v>
      </c>
      <c r="I1358" s="186">
        <v>11.429853658536588</v>
      </c>
      <c r="J1358" s="186">
        <v>9.7846024390243915</v>
      </c>
      <c r="K1358" s="186">
        <v>7.2857439024390223</v>
      </c>
      <c r="L1358" s="186">
        <v>1.0405024390243904</v>
      </c>
      <c r="M1358" s="186">
        <v>2.3916512820512823</v>
      </c>
      <c r="N1358" s="186">
        <v>4.2182794871794886</v>
      </c>
      <c r="O1358" s="186">
        <v>5.3785774193548388</v>
      </c>
      <c r="P1358" s="186">
        <v>6.4693322580645161</v>
      </c>
      <c r="Q1358" s="186">
        <v>2.4419902439024375</v>
      </c>
      <c r="R1358" s="186">
        <v>5.0946096774193554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10.0649</v>
      </c>
      <c r="G1359" s="186">
        <v>10.0649</v>
      </c>
      <c r="H1359" s="186">
        <v>10.968500000000001</v>
      </c>
      <c r="I1359" s="186">
        <v>12.053000000000001</v>
      </c>
      <c r="J1359" s="186">
        <v>10.1852</v>
      </c>
      <c r="K1359" s="186">
        <v>6.1676000000000002</v>
      </c>
      <c r="L1359" s="186">
        <v>3.8803000000000001</v>
      </c>
      <c r="M1359" s="186">
        <v>4.3780999999999999</v>
      </c>
      <c r="N1359" s="186">
        <v>8.0906000000000002</v>
      </c>
      <c r="O1359" s="186">
        <v>6.0940000000000003</v>
      </c>
      <c r="P1359" s="186">
        <v>6.8792999999999997</v>
      </c>
      <c r="Q1359" s="186">
        <v>7.6215999999999999</v>
      </c>
      <c r="R1359" s="186">
        <v>6.2123999999999997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7"/>
      <c r="B1360" s="127"/>
      <c r="C1360" s="127"/>
      <c r="D1360" s="129"/>
      <c r="E1360" s="130"/>
      <c r="F1360" s="130"/>
      <c r="G1360" s="130"/>
      <c r="H1360" s="130"/>
      <c r="I1360" s="130"/>
      <c r="J1360" s="130"/>
      <c r="K1360" s="130"/>
      <c r="L1360" s="130"/>
      <c r="M1360" s="130"/>
      <c r="N1360" s="130"/>
      <c r="O1360" s="130"/>
      <c r="P1360" s="130"/>
      <c r="Q1360" s="130"/>
      <c r="R1360" s="130"/>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44319</v>
      </c>
      <c r="E1362" s="184">
        <v>98.525599999999997</v>
      </c>
      <c r="F1362" s="184">
        <v>6.1032999999999999</v>
      </c>
      <c r="G1362" s="184">
        <v>6.1032999999999999</v>
      </c>
      <c r="H1362" s="184">
        <v>13.0517</v>
      </c>
      <c r="I1362" s="184">
        <v>13.378500000000001</v>
      </c>
      <c r="J1362" s="184">
        <v>10.619899999999999</v>
      </c>
      <c r="K1362" s="184">
        <v>6.9097999999999997</v>
      </c>
      <c r="L1362" s="184">
        <v>2.851</v>
      </c>
      <c r="M1362" s="184">
        <v>3.7984</v>
      </c>
      <c r="N1362" s="184">
        <v>9.0847999999999995</v>
      </c>
      <c r="O1362" s="184">
        <v>9.4563000000000006</v>
      </c>
      <c r="P1362" s="184">
        <v>8.0615000000000006</v>
      </c>
      <c r="Q1362" s="184">
        <v>9.3667999999999996</v>
      </c>
      <c r="R1362" s="184">
        <v>10.2661</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44319</v>
      </c>
      <c r="E1363" s="184">
        <v>104.3596</v>
      </c>
      <c r="F1363" s="184">
        <v>6.4972000000000003</v>
      </c>
      <c r="G1363" s="184">
        <v>6.4972000000000003</v>
      </c>
      <c r="H1363" s="184">
        <v>13.450100000000001</v>
      </c>
      <c r="I1363" s="184">
        <v>13.780200000000001</v>
      </c>
      <c r="J1363" s="184">
        <v>11.023199999999999</v>
      </c>
      <c r="K1363" s="184">
        <v>7.3141999999999996</v>
      </c>
      <c r="L1363" s="184">
        <v>3.2831000000000001</v>
      </c>
      <c r="M1363" s="184">
        <v>4.2519999999999998</v>
      </c>
      <c r="N1363" s="184">
        <v>9.5757999999999992</v>
      </c>
      <c r="O1363" s="184">
        <v>10.1717</v>
      </c>
      <c r="P1363" s="184">
        <v>8.8170000000000002</v>
      </c>
      <c r="Q1363" s="184">
        <v>8.7406000000000006</v>
      </c>
      <c r="R1363" s="184">
        <v>10.904500000000001</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44319</v>
      </c>
      <c r="E1364" s="184">
        <v>48.748800000000003</v>
      </c>
      <c r="F1364" s="184">
        <v>9.4163999999999994</v>
      </c>
      <c r="G1364" s="184">
        <v>9.4163999999999994</v>
      </c>
      <c r="H1364" s="184">
        <v>10.234999999999999</v>
      </c>
      <c r="I1364" s="184">
        <v>12.834199999999999</v>
      </c>
      <c r="J1364" s="184">
        <v>10.860200000000001</v>
      </c>
      <c r="K1364" s="184">
        <v>6.5010000000000003</v>
      </c>
      <c r="L1364" s="184">
        <v>3.1880999999999999</v>
      </c>
      <c r="M1364" s="184">
        <v>3.6431</v>
      </c>
      <c r="N1364" s="184">
        <v>7.9153000000000002</v>
      </c>
      <c r="O1364" s="184">
        <v>9.4817999999999998</v>
      </c>
      <c r="P1364" s="184">
        <v>8.6994000000000007</v>
      </c>
      <c r="Q1364" s="184">
        <v>8.7891999999999992</v>
      </c>
      <c r="R1364" s="184">
        <v>10.219200000000001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44319</v>
      </c>
      <c r="E1365" s="184">
        <v>45.565800000000003</v>
      </c>
      <c r="F1365" s="184">
        <v>8.2829999999999995</v>
      </c>
      <c r="G1365" s="184">
        <v>8.2829999999999995</v>
      </c>
      <c r="H1365" s="184">
        <v>9.0790000000000006</v>
      </c>
      <c r="I1365" s="184">
        <v>11.6844</v>
      </c>
      <c r="J1365" s="184">
        <v>9.7288999999999994</v>
      </c>
      <c r="K1365" s="184">
        <v>5.3448000000000002</v>
      </c>
      <c r="L1365" s="184">
        <v>2.0394000000000001</v>
      </c>
      <c r="M1365" s="184">
        <v>2.4857999999999998</v>
      </c>
      <c r="N1365" s="184">
        <v>6.7106000000000003</v>
      </c>
      <c r="O1365" s="184">
        <v>8.3519000000000005</v>
      </c>
      <c r="P1365" s="184">
        <v>7.6814</v>
      </c>
      <c r="Q1365" s="184">
        <v>8.4795999999999996</v>
      </c>
      <c r="R1365" s="184">
        <v>9.0177999999999994</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44319</v>
      </c>
      <c r="E1366" s="184">
        <v>46.8035</v>
      </c>
      <c r="F1366" s="184">
        <v>8.7407000000000004</v>
      </c>
      <c r="G1366" s="184">
        <v>8.7407000000000004</v>
      </c>
      <c r="H1366" s="184">
        <v>5.8442999999999996</v>
      </c>
      <c r="I1366" s="184">
        <v>9.3638999999999992</v>
      </c>
      <c r="J1366" s="184">
        <v>7.7701000000000002</v>
      </c>
      <c r="K1366" s="184">
        <v>3.2199</v>
      </c>
      <c r="L1366" s="184">
        <v>2.1331000000000002</v>
      </c>
      <c r="M1366" s="184">
        <v>2.9458000000000002</v>
      </c>
      <c r="N1366" s="184">
        <v>6.0195999999999996</v>
      </c>
      <c r="O1366" s="184">
        <v>7.3273000000000001</v>
      </c>
      <c r="P1366" s="184">
        <v>6.4890999999999996</v>
      </c>
      <c r="Q1366" s="184">
        <v>7.7584999999999997</v>
      </c>
      <c r="R1366" s="184">
        <v>7.9606000000000003</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44319</v>
      </c>
      <c r="E1367" s="184">
        <v>49.6999</v>
      </c>
      <c r="F1367" s="184">
        <v>9.8735999999999997</v>
      </c>
      <c r="G1367" s="184">
        <v>9.8735999999999997</v>
      </c>
      <c r="H1367" s="184">
        <v>6.9862000000000002</v>
      </c>
      <c r="I1367" s="184">
        <v>10.3171</v>
      </c>
      <c r="J1367" s="184">
        <v>8.8881999999999994</v>
      </c>
      <c r="K1367" s="184">
        <v>4.2697000000000003</v>
      </c>
      <c r="L1367" s="184">
        <v>3.0274000000000001</v>
      </c>
      <c r="M1367" s="184">
        <v>3.7330999999999999</v>
      </c>
      <c r="N1367" s="184">
        <v>6.76</v>
      </c>
      <c r="O1367" s="184">
        <v>7.9305000000000003</v>
      </c>
      <c r="P1367" s="184">
        <v>7.1463999999999999</v>
      </c>
      <c r="Q1367" s="184">
        <v>7.8459000000000003</v>
      </c>
      <c r="R1367" s="184">
        <v>8.6050000000000004</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44319</v>
      </c>
      <c r="E1368" s="184">
        <v>34.565100000000001</v>
      </c>
      <c r="F1368" s="184">
        <v>6.4448999999999996</v>
      </c>
      <c r="G1368" s="184">
        <v>6.4448999999999996</v>
      </c>
      <c r="H1368" s="184">
        <v>9.6574000000000009</v>
      </c>
      <c r="I1368" s="184">
        <v>15.432700000000001</v>
      </c>
      <c r="J1368" s="184">
        <v>10.244199999999999</v>
      </c>
      <c r="K1368" s="184">
        <v>2.4096000000000002</v>
      </c>
      <c r="L1368" s="184">
        <v>0.77539999999999998</v>
      </c>
      <c r="M1368" s="184">
        <v>1.6351</v>
      </c>
      <c r="N1368" s="184">
        <v>4.3663999999999996</v>
      </c>
      <c r="O1368" s="184">
        <v>8.0631000000000004</v>
      </c>
      <c r="P1368" s="184">
        <v>6.5446</v>
      </c>
      <c r="Q1368" s="184">
        <v>6.9696999999999996</v>
      </c>
      <c r="R1368" s="184">
        <v>8.0375999999999994</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44319</v>
      </c>
      <c r="E1369" s="184">
        <v>36.913400000000003</v>
      </c>
      <c r="F1369" s="184">
        <v>7.2885</v>
      </c>
      <c r="G1369" s="184">
        <v>7.2885</v>
      </c>
      <c r="H1369" s="184">
        <v>10.5024</v>
      </c>
      <c r="I1369" s="184">
        <v>16.274899999999999</v>
      </c>
      <c r="J1369" s="184">
        <v>11.091799999999999</v>
      </c>
      <c r="K1369" s="184">
        <v>3.2519999999999998</v>
      </c>
      <c r="L1369" s="184">
        <v>1.6173</v>
      </c>
      <c r="M1369" s="184">
        <v>2.4851000000000001</v>
      </c>
      <c r="N1369" s="184">
        <v>5.2435999999999998</v>
      </c>
      <c r="O1369" s="184">
        <v>8.9344999999999999</v>
      </c>
      <c r="P1369" s="184">
        <v>7.3807</v>
      </c>
      <c r="Q1369" s="184">
        <v>7.6162000000000001</v>
      </c>
      <c r="R1369" s="184">
        <v>8.9376999999999995</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44319</v>
      </c>
      <c r="E1370" s="184">
        <v>31.137899999999998</v>
      </c>
      <c r="F1370" s="184">
        <v>5.8247</v>
      </c>
      <c r="G1370" s="184">
        <v>5.8247</v>
      </c>
      <c r="H1370" s="184">
        <v>13.010400000000001</v>
      </c>
      <c r="I1370" s="184">
        <v>16.1248</v>
      </c>
      <c r="J1370" s="184">
        <v>10.191800000000001</v>
      </c>
      <c r="K1370" s="184">
        <v>6.4332000000000003</v>
      </c>
      <c r="L1370" s="184">
        <v>2.7246000000000001</v>
      </c>
      <c r="M1370" s="184">
        <v>4.0345000000000004</v>
      </c>
      <c r="N1370" s="184">
        <v>8.8232999999999997</v>
      </c>
      <c r="O1370" s="184">
        <v>8.9911999999999992</v>
      </c>
      <c r="P1370" s="184">
        <v>8.0571999999999999</v>
      </c>
      <c r="Q1370" s="184">
        <v>9.3442000000000007</v>
      </c>
      <c r="R1370" s="184">
        <v>10.075200000000001</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44319</v>
      </c>
      <c r="E1371" s="184">
        <v>32.314500000000002</v>
      </c>
      <c r="F1371" s="184">
        <v>6.4417</v>
      </c>
      <c r="G1371" s="184">
        <v>6.4417</v>
      </c>
      <c r="H1371" s="184">
        <v>13.654500000000001</v>
      </c>
      <c r="I1371" s="184">
        <v>16.767600000000002</v>
      </c>
      <c r="J1371" s="184">
        <v>10.8391</v>
      </c>
      <c r="K1371" s="184">
        <v>7.0839999999999996</v>
      </c>
      <c r="L1371" s="184">
        <v>3.36</v>
      </c>
      <c r="M1371" s="184">
        <v>4.6609999999999996</v>
      </c>
      <c r="N1371" s="184">
        <v>9.4577000000000009</v>
      </c>
      <c r="O1371" s="184">
        <v>9.6075999999999997</v>
      </c>
      <c r="P1371" s="184">
        <v>8.6585999999999999</v>
      </c>
      <c r="Q1371" s="184">
        <v>8.9246999999999996</v>
      </c>
      <c r="R1371" s="184">
        <v>10.683400000000001</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44319</v>
      </c>
      <c r="E1372" s="184">
        <v>56.814500000000002</v>
      </c>
      <c r="F1372" s="184">
        <v>6.5778999999999996</v>
      </c>
      <c r="G1372" s="184">
        <v>6.5778999999999996</v>
      </c>
      <c r="H1372" s="184">
        <v>2.9937</v>
      </c>
      <c r="I1372" s="184">
        <v>15.2317</v>
      </c>
      <c r="J1372" s="184">
        <v>11.7438</v>
      </c>
      <c r="K1372" s="184">
        <v>3.4253999999999998</v>
      </c>
      <c r="L1372" s="184">
        <v>1.423</v>
      </c>
      <c r="M1372" s="184">
        <v>2.2774999999999999</v>
      </c>
      <c r="N1372" s="184">
        <v>5.9466999999999999</v>
      </c>
      <c r="O1372" s="184">
        <v>9.9293999999999993</v>
      </c>
      <c r="P1372" s="184">
        <v>8.9137000000000004</v>
      </c>
      <c r="Q1372" s="184">
        <v>9.0433000000000003</v>
      </c>
      <c r="R1372" s="184">
        <v>10.375</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44319</v>
      </c>
      <c r="E1373" s="184">
        <v>53.375700000000002</v>
      </c>
      <c r="F1373" s="184">
        <v>5.9066000000000001</v>
      </c>
      <c r="G1373" s="184">
        <v>5.9066000000000001</v>
      </c>
      <c r="H1373" s="184">
        <v>2.3456000000000001</v>
      </c>
      <c r="I1373" s="184">
        <v>14.573399999999999</v>
      </c>
      <c r="J1373" s="184">
        <v>11.067500000000001</v>
      </c>
      <c r="K1373" s="184">
        <v>2.7342</v>
      </c>
      <c r="L1373" s="184">
        <v>0.76529999999999998</v>
      </c>
      <c r="M1373" s="184">
        <v>1.6238999999999999</v>
      </c>
      <c r="N1373" s="184">
        <v>5.2716000000000003</v>
      </c>
      <c r="O1373" s="184">
        <v>9.2352000000000007</v>
      </c>
      <c r="P1373" s="184">
        <v>8.1155000000000008</v>
      </c>
      <c r="Q1373" s="184">
        <v>8.3779000000000003</v>
      </c>
      <c r="R1373" s="184">
        <v>9.69</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44319</v>
      </c>
      <c r="E1374" s="184">
        <v>49.969499999999996</v>
      </c>
      <c r="F1374" s="184">
        <v>4.4085999999999999</v>
      </c>
      <c r="G1374" s="184">
        <v>4.4085999999999999</v>
      </c>
      <c r="H1374" s="184">
        <v>2.7667000000000002</v>
      </c>
      <c r="I1374" s="184">
        <v>10.5242</v>
      </c>
      <c r="J1374" s="184">
        <v>10.6059</v>
      </c>
      <c r="K1374" s="184">
        <v>1.2381</v>
      </c>
      <c r="L1374" s="184">
        <v>-1.6500000000000001E-2</v>
      </c>
      <c r="M1374" s="184">
        <v>0.97540000000000004</v>
      </c>
      <c r="N1374" s="184">
        <v>4.9292999999999996</v>
      </c>
      <c r="O1374" s="184">
        <v>2.1227</v>
      </c>
      <c r="P1374" s="184">
        <v>3.2761</v>
      </c>
      <c r="Q1374" s="184">
        <v>6.3159999999999998</v>
      </c>
      <c r="R1374" s="184">
        <v>-3.8399999999999997E-2</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44319</v>
      </c>
      <c r="E1375" s="184">
        <v>54.304099999999998</v>
      </c>
      <c r="F1375" s="184">
        <v>5.4019000000000004</v>
      </c>
      <c r="G1375" s="184">
        <v>5.4019000000000004</v>
      </c>
      <c r="H1375" s="184">
        <v>3.7667000000000002</v>
      </c>
      <c r="I1375" s="184">
        <v>11.5251</v>
      </c>
      <c r="J1375" s="184">
        <v>11.616400000000001</v>
      </c>
      <c r="K1375" s="184">
        <v>2.2423000000000002</v>
      </c>
      <c r="L1375" s="184">
        <v>0.9859</v>
      </c>
      <c r="M1375" s="184">
        <v>1.9863999999999999</v>
      </c>
      <c r="N1375" s="184">
        <v>5.9844999999999997</v>
      </c>
      <c r="O1375" s="184">
        <v>3.1496</v>
      </c>
      <c r="P1375" s="184">
        <v>4.3141999999999996</v>
      </c>
      <c r="Q1375" s="184">
        <v>5.7041000000000004</v>
      </c>
      <c r="R1375" s="184">
        <v>0.96699999999999997</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44319</v>
      </c>
      <c r="E1376" s="184">
        <v>65.135800000000003</v>
      </c>
      <c r="F1376" s="184">
        <v>1.6813</v>
      </c>
      <c r="G1376" s="184">
        <v>1.6813</v>
      </c>
      <c r="H1376" s="184">
        <v>10.1624</v>
      </c>
      <c r="I1376" s="184">
        <v>5.2460000000000004</v>
      </c>
      <c r="J1376" s="184">
        <v>6.4459</v>
      </c>
      <c r="K1376" s="184">
        <v>9.1899999999999996E-2</v>
      </c>
      <c r="L1376" s="184">
        <v>2.9821</v>
      </c>
      <c r="M1376" s="184">
        <v>3.6181000000000001</v>
      </c>
      <c r="N1376" s="184">
        <v>7.9104999999999999</v>
      </c>
      <c r="O1376" s="184">
        <v>9.7962000000000007</v>
      </c>
      <c r="P1376" s="184">
        <v>8.3262999999999998</v>
      </c>
      <c r="Q1376" s="184">
        <v>8.3712999999999997</v>
      </c>
      <c r="R1376" s="184">
        <v>10.397500000000001</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44319</v>
      </c>
      <c r="E1377" s="184">
        <v>60.623699999999999</v>
      </c>
      <c r="F1377" s="184">
        <v>0.6623</v>
      </c>
      <c r="G1377" s="184">
        <v>0.6623</v>
      </c>
      <c r="H1377" s="184">
        <v>9.1331000000000007</v>
      </c>
      <c r="I1377" s="184">
        <v>4.2126999999999999</v>
      </c>
      <c r="J1377" s="184">
        <v>5.3661000000000003</v>
      </c>
      <c r="K1377" s="184">
        <v>-1.0277000000000001</v>
      </c>
      <c r="L1377" s="184">
        <v>1.8744000000000001</v>
      </c>
      <c r="M1377" s="184">
        <v>2.5028000000000001</v>
      </c>
      <c r="N1377" s="184">
        <v>6.7363</v>
      </c>
      <c r="O1377" s="184">
        <v>8.6778999999999993</v>
      </c>
      <c r="P1377" s="184">
        <v>7.2892999999999999</v>
      </c>
      <c r="Q1377" s="184">
        <v>8.7635000000000005</v>
      </c>
      <c r="R1377" s="184">
        <v>9.2241999999999997</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44319</v>
      </c>
      <c r="E1378" s="184">
        <v>57.1905</v>
      </c>
      <c r="F1378" s="184">
        <v>7.7698999999999998</v>
      </c>
      <c r="G1378" s="184">
        <v>7.7698999999999998</v>
      </c>
      <c r="H1378" s="184">
        <v>8.3101000000000003</v>
      </c>
      <c r="I1378" s="184">
        <v>10.637600000000001</v>
      </c>
      <c r="J1378" s="184">
        <v>8.8565000000000005</v>
      </c>
      <c r="K1378" s="184">
        <v>5.1090999999999998</v>
      </c>
      <c r="L1378" s="184">
        <v>1.7309000000000001</v>
      </c>
      <c r="M1378" s="184">
        <v>1.2009000000000001</v>
      </c>
      <c r="N1378" s="184">
        <v>4.9588999999999999</v>
      </c>
      <c r="O1378" s="184">
        <v>7.8672000000000004</v>
      </c>
      <c r="P1378" s="184">
        <v>6.9946000000000002</v>
      </c>
      <c r="Q1378" s="184">
        <v>8.1641999999999992</v>
      </c>
      <c r="R1378" s="184">
        <v>8.2227999999999994</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44319</v>
      </c>
      <c r="E1379" s="184">
        <v>59.888599999999997</v>
      </c>
      <c r="F1379" s="184">
        <v>7.9078999999999997</v>
      </c>
      <c r="G1379" s="184">
        <v>7.9078999999999997</v>
      </c>
      <c r="H1379" s="184">
        <v>8.4679000000000002</v>
      </c>
      <c r="I1379" s="184">
        <v>10.801600000000001</v>
      </c>
      <c r="J1379" s="184">
        <v>9.0266999999999999</v>
      </c>
      <c r="K1379" s="184">
        <v>5.2733999999999996</v>
      </c>
      <c r="L1379" s="184">
        <v>2.1448999999999998</v>
      </c>
      <c r="M1379" s="184">
        <v>1.7762</v>
      </c>
      <c r="N1379" s="184">
        <v>5.6487999999999996</v>
      </c>
      <c r="O1379" s="184">
        <v>8.5455000000000005</v>
      </c>
      <c r="P1379" s="184">
        <v>7.5854999999999997</v>
      </c>
      <c r="Q1379" s="184">
        <v>7.7042000000000002</v>
      </c>
      <c r="R1379" s="184">
        <v>8.9405999999999999</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44319</v>
      </c>
      <c r="E1380" s="184">
        <v>71.007300000000001</v>
      </c>
      <c r="F1380" s="184">
        <v>5.8113000000000001</v>
      </c>
      <c r="G1380" s="184">
        <v>5.8113000000000001</v>
      </c>
      <c r="H1380" s="184">
        <v>5.0277000000000003</v>
      </c>
      <c r="I1380" s="184">
        <v>13.4893</v>
      </c>
      <c r="J1380" s="184">
        <v>10.332700000000001</v>
      </c>
      <c r="K1380" s="184">
        <v>4.2282000000000002</v>
      </c>
      <c r="L1380" s="184">
        <v>0.8347</v>
      </c>
      <c r="M1380" s="184">
        <v>1.8152999999999999</v>
      </c>
      <c r="N1380" s="184">
        <v>4.5904999999999996</v>
      </c>
      <c r="O1380" s="184">
        <v>9.2421000000000006</v>
      </c>
      <c r="P1380" s="184">
        <v>7.9161000000000001</v>
      </c>
      <c r="Q1380" s="184">
        <v>8.7710000000000008</v>
      </c>
      <c r="R1380" s="184">
        <v>9.5434000000000001</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44319</v>
      </c>
      <c r="E1381" s="184">
        <v>76.244900000000001</v>
      </c>
      <c r="F1381" s="184">
        <v>6.8975</v>
      </c>
      <c r="G1381" s="184">
        <v>6.8975</v>
      </c>
      <c r="H1381" s="184">
        <v>6.1280000000000001</v>
      </c>
      <c r="I1381" s="184">
        <v>14.607100000000001</v>
      </c>
      <c r="J1381" s="184">
        <v>11.467700000000001</v>
      </c>
      <c r="K1381" s="184">
        <v>5.4006999999999996</v>
      </c>
      <c r="L1381" s="184">
        <v>2.0089999999999999</v>
      </c>
      <c r="M1381" s="184">
        <v>2.9315000000000002</v>
      </c>
      <c r="N1381" s="184">
        <v>5.6501999999999999</v>
      </c>
      <c r="O1381" s="184">
        <v>10.1576</v>
      </c>
      <c r="P1381" s="184">
        <v>8.8314000000000004</v>
      </c>
      <c r="Q1381" s="184">
        <v>8.7492000000000001</v>
      </c>
      <c r="R1381" s="184">
        <v>10.507899999999999</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44319</v>
      </c>
      <c r="E1382" s="184">
        <v>57.933999999999997</v>
      </c>
      <c r="F1382" s="184">
        <v>11.351100000000001</v>
      </c>
      <c r="G1382" s="184">
        <v>11.351100000000001</v>
      </c>
      <c r="H1382" s="184">
        <v>13.273300000000001</v>
      </c>
      <c r="I1382" s="184">
        <v>11.2765</v>
      </c>
      <c r="J1382" s="184">
        <v>10.3462</v>
      </c>
      <c r="K1382" s="184">
        <v>6.9893999999999998</v>
      </c>
      <c r="L1382" s="184">
        <v>4.3803999999999998</v>
      </c>
      <c r="M1382" s="184">
        <v>5.9881000000000002</v>
      </c>
      <c r="N1382" s="184">
        <v>9.7622</v>
      </c>
      <c r="O1382" s="184">
        <v>10.1266</v>
      </c>
      <c r="P1382" s="184">
        <v>9.6092999999999993</v>
      </c>
      <c r="Q1382" s="184">
        <v>8.9267000000000003</v>
      </c>
      <c r="R1382" s="184">
        <v>11.676399999999999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44319</v>
      </c>
      <c r="E1383" s="184">
        <v>55.209000000000003</v>
      </c>
      <c r="F1383" s="184">
        <v>10.6976</v>
      </c>
      <c r="G1383" s="184">
        <v>10.6976</v>
      </c>
      <c r="H1383" s="184">
        <v>12.620200000000001</v>
      </c>
      <c r="I1383" s="184">
        <v>10.616300000000001</v>
      </c>
      <c r="J1383" s="184">
        <v>9.6803000000000008</v>
      </c>
      <c r="K1383" s="184">
        <v>6.3247</v>
      </c>
      <c r="L1383" s="184">
        <v>3.7261000000000002</v>
      </c>
      <c r="M1383" s="184">
        <v>5.3291000000000004</v>
      </c>
      <c r="N1383" s="184">
        <v>9.0765999999999991</v>
      </c>
      <c r="O1383" s="184">
        <v>9.3867999999999991</v>
      </c>
      <c r="P1383" s="184">
        <v>8.8352000000000004</v>
      </c>
      <c r="Q1383" s="184">
        <v>7.8784999999999998</v>
      </c>
      <c r="R1383" s="184">
        <v>10.9962</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44319</v>
      </c>
      <c r="E1384" s="184">
        <v>70.054699999999997</v>
      </c>
      <c r="F1384" s="184">
        <v>13.056900000000001</v>
      </c>
      <c r="G1384" s="184">
        <v>13.056900000000001</v>
      </c>
      <c r="H1384" s="184">
        <v>7.8643999999999998</v>
      </c>
      <c r="I1384" s="184">
        <v>7.3296999999999999</v>
      </c>
      <c r="J1384" s="184">
        <v>8.0871999999999993</v>
      </c>
      <c r="K1384" s="184">
        <v>5.7119</v>
      </c>
      <c r="L1384" s="184">
        <v>2.0194999999999999</v>
      </c>
      <c r="M1384" s="184">
        <v>3.6398000000000001</v>
      </c>
      <c r="N1384" s="184">
        <v>8.4405999999999999</v>
      </c>
      <c r="O1384" s="184">
        <v>8.9352999999999998</v>
      </c>
      <c r="P1384" s="184">
        <v>8.2185000000000006</v>
      </c>
      <c r="Q1384" s="184">
        <v>8.7279</v>
      </c>
      <c r="R1384" s="184">
        <v>10.3499</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44319</v>
      </c>
      <c r="E1385" s="184">
        <v>65.292400000000001</v>
      </c>
      <c r="F1385" s="184">
        <v>12.367000000000001</v>
      </c>
      <c r="G1385" s="184">
        <v>12.367000000000001</v>
      </c>
      <c r="H1385" s="184">
        <v>7.1733000000000002</v>
      </c>
      <c r="I1385" s="184">
        <v>6.6452999999999998</v>
      </c>
      <c r="J1385" s="184">
        <v>7.3806000000000003</v>
      </c>
      <c r="K1385" s="184">
        <v>4.8819999999999997</v>
      </c>
      <c r="L1385" s="184">
        <v>1.1642999999999999</v>
      </c>
      <c r="M1385" s="184">
        <v>2.7624</v>
      </c>
      <c r="N1385" s="184">
        <v>7.5433000000000003</v>
      </c>
      <c r="O1385" s="184">
        <v>7.9196999999999997</v>
      </c>
      <c r="P1385" s="184">
        <v>7.1360000000000001</v>
      </c>
      <c r="Q1385" s="184">
        <v>8.1210000000000004</v>
      </c>
      <c r="R1385" s="184">
        <v>9.3984000000000005</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44319</v>
      </c>
      <c r="E1386" s="184">
        <v>1.7263999999999999</v>
      </c>
      <c r="F1386" s="184">
        <v>10.580299999999999</v>
      </c>
      <c r="G1386" s="184">
        <v>10.580299999999999</v>
      </c>
      <c r="H1386" s="184">
        <v>10.895899999999999</v>
      </c>
      <c r="I1386" s="184">
        <v>11.071</v>
      </c>
      <c r="J1386" s="184">
        <v>11.1959</v>
      </c>
      <c r="K1386" s="184">
        <v>11.427300000000001</v>
      </c>
      <c r="L1386" s="184">
        <v>-41.053400000000003</v>
      </c>
      <c r="M1386" s="184">
        <v>-24.920200000000001</v>
      </c>
      <c r="N1386" s="184">
        <v>-16.647099999999998</v>
      </c>
      <c r="O1386" s="184"/>
      <c r="P1386" s="184"/>
      <c r="Q1386" s="184">
        <v>-12.8605</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44319</v>
      </c>
      <c r="E1387" s="184">
        <v>1.6155999999999999</v>
      </c>
      <c r="F1387" s="184">
        <v>11.3066</v>
      </c>
      <c r="G1387" s="184">
        <v>11.3066</v>
      </c>
      <c r="H1387" s="184">
        <v>10.996499999999999</v>
      </c>
      <c r="I1387" s="184">
        <v>11.182499999999999</v>
      </c>
      <c r="J1387" s="184">
        <v>11.203099999999999</v>
      </c>
      <c r="K1387" s="184">
        <v>11.4551</v>
      </c>
      <c r="L1387" s="184">
        <v>-41.387</v>
      </c>
      <c r="M1387" s="184">
        <v>-25.148900000000001</v>
      </c>
      <c r="N1387" s="184">
        <v>-16.8231</v>
      </c>
      <c r="O1387" s="184"/>
      <c r="P1387" s="184"/>
      <c r="Q1387" s="184">
        <v>-13.013299999999999</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44319</v>
      </c>
      <c r="E1388" s="184">
        <v>54.498899999999999</v>
      </c>
      <c r="F1388" s="184">
        <v>10.859400000000001</v>
      </c>
      <c r="G1388" s="184">
        <v>10.859400000000001</v>
      </c>
      <c r="H1388" s="184">
        <v>5.6702000000000004</v>
      </c>
      <c r="I1388" s="184">
        <v>9.5161999999999995</v>
      </c>
      <c r="J1388" s="184">
        <v>8.4911999999999992</v>
      </c>
      <c r="K1388" s="184">
        <v>3.9822000000000002</v>
      </c>
      <c r="L1388" s="184">
        <v>2.0731999999999999</v>
      </c>
      <c r="M1388" s="184">
        <v>2.3714</v>
      </c>
      <c r="N1388" s="184">
        <v>6.7935999999999996</v>
      </c>
      <c r="O1388" s="184">
        <v>7.5700000000000003E-2</v>
      </c>
      <c r="P1388" s="184">
        <v>3.448</v>
      </c>
      <c r="Q1388" s="184">
        <v>5.7636000000000003</v>
      </c>
      <c r="R1388" s="184">
        <v>0.16450000000000001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44319</v>
      </c>
      <c r="E1389" s="184">
        <v>50.774799999999999</v>
      </c>
      <c r="F1389" s="184">
        <v>10.432399999999999</v>
      </c>
      <c r="G1389" s="184">
        <v>10.432399999999999</v>
      </c>
      <c r="H1389" s="184">
        <v>5.2530000000000001</v>
      </c>
      <c r="I1389" s="184">
        <v>9.0996000000000006</v>
      </c>
      <c r="J1389" s="184">
        <v>8.0527999999999995</v>
      </c>
      <c r="K1389" s="184">
        <v>3.5274999999999999</v>
      </c>
      <c r="L1389" s="184">
        <v>1.5995999999999999</v>
      </c>
      <c r="M1389" s="184">
        <v>1.8685</v>
      </c>
      <c r="N1389" s="184">
        <v>6.2384000000000004</v>
      </c>
      <c r="O1389" s="184">
        <v>-0.65649999999999997</v>
      </c>
      <c r="P1389" s="184">
        <v>2.6659000000000002</v>
      </c>
      <c r="Q1389" s="184">
        <v>7.3552999999999997</v>
      </c>
      <c r="R1389" s="184">
        <v>-0.59250000000000003</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7.8068035714285697</v>
      </c>
      <c r="G1390" s="186">
        <v>7.8068035714285697</v>
      </c>
      <c r="H1390" s="186">
        <v>8.5114178571428596</v>
      </c>
      <c r="I1390" s="186">
        <v>11.555146428571433</v>
      </c>
      <c r="J1390" s="186">
        <v>9.7222821428571411</v>
      </c>
      <c r="K1390" s="186">
        <v>4.8483535714285724</v>
      </c>
      <c r="L1390" s="186">
        <v>-0.99086428571428586</v>
      </c>
      <c r="M1390" s="186">
        <v>0.93828928571428605</v>
      </c>
      <c r="N1390" s="186">
        <v>5.2131749999999997</v>
      </c>
      <c r="O1390" s="186">
        <v>7.8010346153846175</v>
      </c>
      <c r="P1390" s="186">
        <v>7.269673076923076</v>
      </c>
      <c r="Q1390" s="186">
        <v>6.5964035714285734</v>
      </c>
      <c r="R1390" s="186">
        <v>8.2511538461538443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7.5291999999999994</v>
      </c>
      <c r="G1391" s="186">
        <v>7.5291999999999994</v>
      </c>
      <c r="H1391" s="186">
        <v>8.7734500000000004</v>
      </c>
      <c r="I1391" s="186">
        <v>11.2295</v>
      </c>
      <c r="J1391" s="186">
        <v>10.288450000000001</v>
      </c>
      <c r="K1391" s="186">
        <v>4.9955499999999997</v>
      </c>
      <c r="L1391" s="186">
        <v>2.0142499999999997</v>
      </c>
      <c r="M1391" s="186">
        <v>2.4943</v>
      </c>
      <c r="N1391" s="186">
        <v>6.4745000000000008</v>
      </c>
      <c r="O1391" s="186">
        <v>8.934899999999999</v>
      </c>
      <c r="P1391" s="186">
        <v>7.7987500000000001</v>
      </c>
      <c r="Q1391" s="186">
        <v>8.2677499999999995</v>
      </c>
      <c r="R1391" s="186">
        <v>9.4709000000000003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7"/>
      <c r="B1392" s="127"/>
      <c r="C1392" s="127"/>
      <c r="D1392" s="129"/>
      <c r="E1392" s="130"/>
      <c r="F1392" s="130"/>
      <c r="G1392" s="130"/>
      <c r="H1392" s="130"/>
      <c r="I1392" s="130"/>
      <c r="J1392" s="130"/>
      <c r="K1392" s="130"/>
      <c r="L1392" s="130"/>
      <c r="M1392" s="130"/>
      <c r="N1392" s="130"/>
      <c r="O1392" s="130"/>
      <c r="P1392" s="130"/>
      <c r="Q1392" s="130"/>
      <c r="R1392" s="130"/>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44319</v>
      </c>
      <c r="E1394" s="184">
        <v>356.36</v>
      </c>
      <c r="F1394" s="184">
        <v>9.5500000000000002E-2</v>
      </c>
      <c r="G1394" s="184">
        <v>9.5500000000000002E-2</v>
      </c>
      <c r="H1394" s="184">
        <v>2.0329000000000002</v>
      </c>
      <c r="I1394" s="184">
        <v>3.7860999999999998</v>
      </c>
      <c r="J1394" s="184">
        <v>0.34350000000000003</v>
      </c>
      <c r="K1394" s="184">
        <v>7.6226000000000003</v>
      </c>
      <c r="L1394" s="184">
        <v>32.0047</v>
      </c>
      <c r="M1394" s="184">
        <v>46.626100000000001</v>
      </c>
      <c r="N1394" s="184">
        <v>65.895399999999995</v>
      </c>
      <c r="O1394" s="184">
        <v>3.8288000000000002</v>
      </c>
      <c r="P1394" s="184">
        <v>10.747999999999999</v>
      </c>
      <c r="Q1394" s="184">
        <v>21.187999999999999</v>
      </c>
      <c r="R1394" s="184">
        <v>12.244899999999999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44319</v>
      </c>
      <c r="E1395" s="184">
        <v>382.76</v>
      </c>
      <c r="F1395" s="184">
        <v>0.1046</v>
      </c>
      <c r="G1395" s="184">
        <v>0.1046</v>
      </c>
      <c r="H1395" s="184">
        <v>2.0529999999999999</v>
      </c>
      <c r="I1395" s="184">
        <v>3.8247</v>
      </c>
      <c r="J1395" s="184">
        <v>0.43030000000000002</v>
      </c>
      <c r="K1395" s="184">
        <v>7.8471000000000002</v>
      </c>
      <c r="L1395" s="184">
        <v>32.594299999999997</v>
      </c>
      <c r="M1395" s="184">
        <v>47.646999999999998</v>
      </c>
      <c r="N1395" s="184">
        <v>67.502499999999998</v>
      </c>
      <c r="O1395" s="184">
        <v>4.7723000000000004</v>
      </c>
      <c r="P1395" s="184">
        <v>11.772600000000001</v>
      </c>
      <c r="Q1395" s="184">
        <v>14.928900000000001</v>
      </c>
      <c r="R1395" s="184">
        <v>13.288600000000001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44319</v>
      </c>
      <c r="E1396" s="184">
        <v>61.28</v>
      </c>
      <c r="F1396" s="184">
        <v>0.37669999999999998</v>
      </c>
      <c r="G1396" s="184">
        <v>0.37669999999999998</v>
      </c>
      <c r="H1396" s="184">
        <v>1.7770999999999999</v>
      </c>
      <c r="I1396" s="184">
        <v>2.8188</v>
      </c>
      <c r="J1396" s="184">
        <v>0.75629999999999997</v>
      </c>
      <c r="K1396" s="184">
        <v>6.3888999999999996</v>
      </c>
      <c r="L1396" s="184">
        <v>28.5505</v>
      </c>
      <c r="M1396" s="184">
        <v>42.313099999999999</v>
      </c>
      <c r="N1396" s="184">
        <v>55.375300000000003</v>
      </c>
      <c r="O1396" s="184">
        <v>17.716699999999999</v>
      </c>
      <c r="P1396" s="184">
        <v>19.5136</v>
      </c>
      <c r="Q1396" s="184">
        <v>19.687799999999999</v>
      </c>
      <c r="R1396" s="184">
        <v>25.8124</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44319</v>
      </c>
      <c r="E1397" s="184">
        <v>55.34</v>
      </c>
      <c r="F1397" s="184">
        <v>0.36270000000000002</v>
      </c>
      <c r="G1397" s="184">
        <v>0.36270000000000002</v>
      </c>
      <c r="H1397" s="184">
        <v>1.7465999999999999</v>
      </c>
      <c r="I1397" s="184">
        <v>2.7479</v>
      </c>
      <c r="J1397" s="184">
        <v>0.63649999999999995</v>
      </c>
      <c r="K1397" s="184">
        <v>6.056</v>
      </c>
      <c r="L1397" s="184">
        <v>27.717500000000001</v>
      </c>
      <c r="M1397" s="184">
        <v>40.885899999999999</v>
      </c>
      <c r="N1397" s="184">
        <v>53.211500000000001</v>
      </c>
      <c r="O1397" s="184">
        <v>16.196400000000001</v>
      </c>
      <c r="P1397" s="184">
        <v>18.057300000000001</v>
      </c>
      <c r="Q1397" s="184">
        <v>18.241199999999999</v>
      </c>
      <c r="R1397" s="184">
        <v>24.103300000000001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44319</v>
      </c>
      <c r="E1398" s="184">
        <v>12.97</v>
      </c>
      <c r="F1398" s="184">
        <v>-0.154</v>
      </c>
      <c r="G1398" s="184">
        <v>-0.154</v>
      </c>
      <c r="H1398" s="184">
        <v>2.4487000000000001</v>
      </c>
      <c r="I1398" s="184">
        <v>4.8503999999999996</v>
      </c>
      <c r="J1398" s="184">
        <v>0.15440000000000001</v>
      </c>
      <c r="K1398" s="184">
        <v>6.7489999999999997</v>
      </c>
      <c r="L1398" s="184">
        <v>31.010100000000001</v>
      </c>
      <c r="M1398" s="184">
        <v>46.388300000000001</v>
      </c>
      <c r="N1398" s="184">
        <v>65.856800000000007</v>
      </c>
      <c r="O1398" s="184">
        <v>8.1888000000000005</v>
      </c>
      <c r="P1398" s="184">
        <v>14.3545</v>
      </c>
      <c r="Q1398" s="184">
        <v>2.4868999999999999</v>
      </c>
      <c r="R1398" s="184">
        <v>21.7164</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44319</v>
      </c>
      <c r="E1399" s="184">
        <v>13.88</v>
      </c>
      <c r="F1399" s="184">
        <v>-0.2157</v>
      </c>
      <c r="G1399" s="184">
        <v>-0.2157</v>
      </c>
      <c r="H1399" s="184">
        <v>2.4354</v>
      </c>
      <c r="I1399" s="184">
        <v>4.8338000000000001</v>
      </c>
      <c r="J1399" s="184">
        <v>0.21659999999999999</v>
      </c>
      <c r="K1399" s="184">
        <v>6.9337</v>
      </c>
      <c r="L1399" s="184">
        <v>31.564</v>
      </c>
      <c r="M1399" s="184">
        <v>47.189799999999998</v>
      </c>
      <c r="N1399" s="184">
        <v>67.228899999999996</v>
      </c>
      <c r="O1399" s="184">
        <v>9.1541999999999994</v>
      </c>
      <c r="P1399" s="184">
        <v>15.296099999999999</v>
      </c>
      <c r="Q1399" s="184">
        <v>7.7986000000000004</v>
      </c>
      <c r="R1399" s="184">
        <v>22.6614</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44319</v>
      </c>
      <c r="E1400" s="184">
        <v>47.685000000000002</v>
      </c>
      <c r="F1400" s="184">
        <v>0.52070000000000005</v>
      </c>
      <c r="G1400" s="184">
        <v>0.52070000000000005</v>
      </c>
      <c r="H1400" s="184">
        <v>2.6389</v>
      </c>
      <c r="I1400" s="184">
        <v>3.8256000000000001</v>
      </c>
      <c r="J1400" s="184">
        <v>1.1025</v>
      </c>
      <c r="K1400" s="184">
        <v>11.51</v>
      </c>
      <c r="L1400" s="184">
        <v>39.108499999999999</v>
      </c>
      <c r="M1400" s="184">
        <v>50.207900000000002</v>
      </c>
      <c r="N1400" s="184">
        <v>68.165499999999994</v>
      </c>
      <c r="O1400" s="184">
        <v>11.9634</v>
      </c>
      <c r="P1400" s="184">
        <v>14.0527</v>
      </c>
      <c r="Q1400" s="184">
        <v>10.964499999999999</v>
      </c>
      <c r="R1400" s="184">
        <v>23.7895</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44319</v>
      </c>
      <c r="E1401" s="184">
        <v>53.29</v>
      </c>
      <c r="F1401" s="184">
        <v>0.53390000000000004</v>
      </c>
      <c r="G1401" s="184">
        <v>0.53390000000000004</v>
      </c>
      <c r="H1401" s="184">
        <v>2.6703000000000001</v>
      </c>
      <c r="I1401" s="184">
        <v>3.8852000000000002</v>
      </c>
      <c r="J1401" s="184">
        <v>1.2329000000000001</v>
      </c>
      <c r="K1401" s="184">
        <v>11.9209</v>
      </c>
      <c r="L1401" s="184">
        <v>40.174100000000003</v>
      </c>
      <c r="M1401" s="184">
        <v>51.922899999999998</v>
      </c>
      <c r="N1401" s="184">
        <v>70.751999999999995</v>
      </c>
      <c r="O1401" s="184">
        <v>13.640499999999999</v>
      </c>
      <c r="P1401" s="184">
        <v>15.795199999999999</v>
      </c>
      <c r="Q1401" s="184">
        <v>19.034500000000001</v>
      </c>
      <c r="R1401" s="184">
        <v>25.6008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44319</v>
      </c>
      <c r="E1402" s="184">
        <v>82.787000000000006</v>
      </c>
      <c r="F1402" s="184">
        <v>0.32719999999999999</v>
      </c>
      <c r="G1402" s="184">
        <v>0.32719999999999999</v>
      </c>
      <c r="H1402" s="184">
        <v>1.5991</v>
      </c>
      <c r="I1402" s="184">
        <v>3.1678000000000002</v>
      </c>
      <c r="J1402" s="184">
        <v>0.55259999999999998</v>
      </c>
      <c r="K1402" s="184">
        <v>4.5053000000000001</v>
      </c>
      <c r="L1402" s="184">
        <v>25.237500000000001</v>
      </c>
      <c r="M1402" s="184">
        <v>38.190199999999997</v>
      </c>
      <c r="N1402" s="184">
        <v>54.895499999999998</v>
      </c>
      <c r="O1402" s="184">
        <v>11.3126</v>
      </c>
      <c r="P1402" s="184">
        <v>17.5274</v>
      </c>
      <c r="Q1402" s="184">
        <v>18.4404</v>
      </c>
      <c r="R1402" s="184">
        <v>21.103999999999999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44319</v>
      </c>
      <c r="E1403" s="184">
        <v>77.525999999999996</v>
      </c>
      <c r="F1403" s="184">
        <v>0.31830000000000003</v>
      </c>
      <c r="G1403" s="184">
        <v>0.31830000000000003</v>
      </c>
      <c r="H1403" s="184">
        <v>1.5802</v>
      </c>
      <c r="I1403" s="184">
        <v>3.1286999999999998</v>
      </c>
      <c r="J1403" s="184">
        <v>0.4652</v>
      </c>
      <c r="K1403" s="184">
        <v>4.2521000000000004</v>
      </c>
      <c r="L1403" s="184">
        <v>24.623799999999999</v>
      </c>
      <c r="M1403" s="184">
        <v>37.1875</v>
      </c>
      <c r="N1403" s="184">
        <v>53.398400000000002</v>
      </c>
      <c r="O1403" s="184">
        <v>10.300599999999999</v>
      </c>
      <c r="P1403" s="184">
        <v>16.491399999999999</v>
      </c>
      <c r="Q1403" s="184">
        <v>15.1967</v>
      </c>
      <c r="R1403" s="184">
        <v>19.9818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44319</v>
      </c>
      <c r="E1404" s="184">
        <v>43.752000000000002</v>
      </c>
      <c r="F1404" s="184">
        <v>0.4546</v>
      </c>
      <c r="G1404" s="184">
        <v>0.4546</v>
      </c>
      <c r="H1404" s="184">
        <v>1.6708000000000001</v>
      </c>
      <c r="I1404" s="184">
        <v>3.1156999999999999</v>
      </c>
      <c r="J1404" s="184">
        <v>0.32100000000000001</v>
      </c>
      <c r="K1404" s="184">
        <v>7.3879999999999999</v>
      </c>
      <c r="L1404" s="184">
        <v>38.6312</v>
      </c>
      <c r="M1404" s="184">
        <v>56.463900000000002</v>
      </c>
      <c r="N1404" s="184">
        <v>75.253399999999999</v>
      </c>
      <c r="O1404" s="184">
        <v>11.433299999999999</v>
      </c>
      <c r="P1404" s="184">
        <v>17.817900000000002</v>
      </c>
      <c r="Q1404" s="184">
        <v>20.5867</v>
      </c>
      <c r="R1404" s="184">
        <v>25.765699999999999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44319</v>
      </c>
      <c r="E1405" s="184">
        <v>39.829000000000001</v>
      </c>
      <c r="F1405" s="184">
        <v>0.44130000000000003</v>
      </c>
      <c r="G1405" s="184">
        <v>0.44130000000000003</v>
      </c>
      <c r="H1405" s="184">
        <v>1.6409</v>
      </c>
      <c r="I1405" s="184">
        <v>3.0585</v>
      </c>
      <c r="J1405" s="184">
        <v>0.19120000000000001</v>
      </c>
      <c r="K1405" s="184">
        <v>7.0327000000000002</v>
      </c>
      <c r="L1405" s="184">
        <v>37.697499999999998</v>
      </c>
      <c r="M1405" s="184">
        <v>54.802</v>
      </c>
      <c r="N1405" s="184">
        <v>72.644099999999995</v>
      </c>
      <c r="O1405" s="184">
        <v>9.7626000000000008</v>
      </c>
      <c r="P1405" s="184">
        <v>16.4297</v>
      </c>
      <c r="Q1405" s="184">
        <v>10.8969</v>
      </c>
      <c r="R1405" s="184">
        <v>23.8308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44319</v>
      </c>
      <c r="E1406" s="184">
        <v>1254.6224999999999</v>
      </c>
      <c r="F1406" s="184">
        <v>4.7199999999999999E-2</v>
      </c>
      <c r="G1406" s="184">
        <v>4.7199999999999999E-2</v>
      </c>
      <c r="H1406" s="184">
        <v>2.1063000000000001</v>
      </c>
      <c r="I1406" s="184">
        <v>3.8416999999999999</v>
      </c>
      <c r="J1406" s="184">
        <v>-0.77190000000000003</v>
      </c>
      <c r="K1406" s="184">
        <v>3.6406000000000001</v>
      </c>
      <c r="L1406" s="184">
        <v>30.737400000000001</v>
      </c>
      <c r="M1406" s="184">
        <v>48.6783</v>
      </c>
      <c r="N1406" s="184">
        <v>61.586500000000001</v>
      </c>
      <c r="O1406" s="184">
        <v>8.2051999999999996</v>
      </c>
      <c r="P1406" s="184">
        <v>13.290100000000001</v>
      </c>
      <c r="Q1406" s="184">
        <v>19.2562</v>
      </c>
      <c r="R1406" s="184">
        <v>15.440899999999999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44319</v>
      </c>
      <c r="E1407" s="184">
        <v>1362.6813999999999</v>
      </c>
      <c r="F1407" s="184">
        <v>5.3600000000000002E-2</v>
      </c>
      <c r="G1407" s="184">
        <v>5.3600000000000002E-2</v>
      </c>
      <c r="H1407" s="184">
        <v>2.1221000000000001</v>
      </c>
      <c r="I1407" s="184">
        <v>3.8738999999999999</v>
      </c>
      <c r="J1407" s="184">
        <v>-0.70199999999999996</v>
      </c>
      <c r="K1407" s="184">
        <v>3.8464</v>
      </c>
      <c r="L1407" s="184">
        <v>31.267399999999999</v>
      </c>
      <c r="M1407" s="184">
        <v>49.586100000000002</v>
      </c>
      <c r="N1407" s="184">
        <v>62.921300000000002</v>
      </c>
      <c r="O1407" s="184">
        <v>9.1792999999999996</v>
      </c>
      <c r="P1407" s="184">
        <v>14.367699999999999</v>
      </c>
      <c r="Q1407" s="184">
        <v>18.3996</v>
      </c>
      <c r="R1407" s="184">
        <v>16.4129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44319</v>
      </c>
      <c r="E1408" s="184">
        <v>75.188999999999993</v>
      </c>
      <c r="F1408" s="184">
        <v>0.23200000000000001</v>
      </c>
      <c r="G1408" s="184">
        <v>0.23200000000000001</v>
      </c>
      <c r="H1408" s="184">
        <v>2.4359000000000002</v>
      </c>
      <c r="I1408" s="184">
        <v>4.5656999999999996</v>
      </c>
      <c r="J1408" s="184">
        <v>1.1244000000000001</v>
      </c>
      <c r="K1408" s="184">
        <v>8.4055</v>
      </c>
      <c r="L1408" s="184">
        <v>36.667499999999997</v>
      </c>
      <c r="M1408" s="184">
        <v>51.850999999999999</v>
      </c>
      <c r="N1408" s="184">
        <v>71.238200000000006</v>
      </c>
      <c r="O1408" s="184">
        <v>8.2675999999999998</v>
      </c>
      <c r="P1408" s="184">
        <v>14.9833</v>
      </c>
      <c r="Q1408" s="184">
        <v>15.6614</v>
      </c>
      <c r="R1408" s="184">
        <v>18.045999999999999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44319</v>
      </c>
      <c r="E1409" s="184">
        <v>80.484999999999999</v>
      </c>
      <c r="F1409" s="184">
        <v>0.23910000000000001</v>
      </c>
      <c r="G1409" s="184">
        <v>0.23910000000000001</v>
      </c>
      <c r="H1409" s="184">
        <v>2.4504000000000001</v>
      </c>
      <c r="I1409" s="184">
        <v>4.5938999999999997</v>
      </c>
      <c r="J1409" s="184">
        <v>1.1855</v>
      </c>
      <c r="K1409" s="184">
        <v>8.5932999999999993</v>
      </c>
      <c r="L1409" s="184">
        <v>37.133499999999998</v>
      </c>
      <c r="M1409" s="184">
        <v>52.621600000000001</v>
      </c>
      <c r="N1409" s="184">
        <v>72.426000000000002</v>
      </c>
      <c r="O1409" s="184">
        <v>9.1290999999999993</v>
      </c>
      <c r="P1409" s="184">
        <v>15.993</v>
      </c>
      <c r="Q1409" s="184">
        <v>19.164999999999999</v>
      </c>
      <c r="R1409" s="184">
        <v>18.834700000000002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44319</v>
      </c>
      <c r="E1410" s="184">
        <v>129.29</v>
      </c>
      <c r="F1410" s="184">
        <v>0.74019999999999997</v>
      </c>
      <c r="G1410" s="184">
        <v>0.74019999999999997</v>
      </c>
      <c r="H1410" s="184">
        <v>2.2136</v>
      </c>
      <c r="I1410" s="184">
        <v>4.5274000000000001</v>
      </c>
      <c r="J1410" s="184">
        <v>0.80310000000000004</v>
      </c>
      <c r="K1410" s="184">
        <v>6.7895000000000003</v>
      </c>
      <c r="L1410" s="184">
        <v>37.484000000000002</v>
      </c>
      <c r="M1410" s="184">
        <v>51.820099999999996</v>
      </c>
      <c r="N1410" s="184">
        <v>78.429500000000004</v>
      </c>
      <c r="O1410" s="184">
        <v>7.952</v>
      </c>
      <c r="P1410" s="184">
        <v>14.162000000000001</v>
      </c>
      <c r="Q1410" s="184">
        <v>16.754200000000001</v>
      </c>
      <c r="R1410" s="184">
        <v>16.881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44319</v>
      </c>
      <c r="E1411" s="184">
        <v>139.55000000000001</v>
      </c>
      <c r="F1411" s="184">
        <v>0.73629999999999995</v>
      </c>
      <c r="G1411" s="184">
        <v>0.73629999999999995</v>
      </c>
      <c r="H1411" s="184">
        <v>2.2269000000000001</v>
      </c>
      <c r="I1411" s="184">
        <v>4.5552999999999999</v>
      </c>
      <c r="J1411" s="184">
        <v>0.87470000000000003</v>
      </c>
      <c r="K1411" s="184">
        <v>7.0168999999999997</v>
      </c>
      <c r="L1411" s="184">
        <v>38.072600000000001</v>
      </c>
      <c r="M1411" s="184">
        <v>52.831000000000003</v>
      </c>
      <c r="N1411" s="184">
        <v>80.041300000000007</v>
      </c>
      <c r="O1411" s="184">
        <v>9.0076999999999998</v>
      </c>
      <c r="P1411" s="184">
        <v>15.325699999999999</v>
      </c>
      <c r="Q1411" s="184">
        <v>18.4038</v>
      </c>
      <c r="R1411" s="184">
        <v>17.9513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44319</v>
      </c>
      <c r="E1412" s="184">
        <v>14.29</v>
      </c>
      <c r="F1412" s="184">
        <v>0.28070000000000001</v>
      </c>
      <c r="G1412" s="184">
        <v>0.28070000000000001</v>
      </c>
      <c r="H1412" s="184">
        <v>1.204</v>
      </c>
      <c r="I1412" s="184">
        <v>2.3639000000000001</v>
      </c>
      <c r="J1412" s="184">
        <v>-0.34870000000000001</v>
      </c>
      <c r="K1412" s="184">
        <v>5.1508000000000003</v>
      </c>
      <c r="L1412" s="184">
        <v>29.673300000000001</v>
      </c>
      <c r="M1412" s="184">
        <v>42.3307</v>
      </c>
      <c r="N1412" s="184">
        <v>64.064300000000003</v>
      </c>
      <c r="O1412" s="184">
        <v>6.0183999999999997</v>
      </c>
      <c r="P1412" s="184"/>
      <c r="Q1412" s="184">
        <v>8.7167999999999992</v>
      </c>
      <c r="R1412" s="184">
        <v>16.248999999999999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44319</v>
      </c>
      <c r="E1413" s="184">
        <v>15.36</v>
      </c>
      <c r="F1413" s="184">
        <v>0.2611</v>
      </c>
      <c r="G1413" s="184">
        <v>0.2611</v>
      </c>
      <c r="H1413" s="184">
        <v>1.1858</v>
      </c>
      <c r="I1413" s="184">
        <v>2.4</v>
      </c>
      <c r="J1413" s="184">
        <v>-0.32450000000000001</v>
      </c>
      <c r="K1413" s="184">
        <v>5.2775999999999996</v>
      </c>
      <c r="L1413" s="184">
        <v>30.169499999999999</v>
      </c>
      <c r="M1413" s="184">
        <v>43.2836</v>
      </c>
      <c r="N1413" s="184">
        <v>65.161299999999997</v>
      </c>
      <c r="O1413" s="184">
        <v>7.3605999999999998</v>
      </c>
      <c r="P1413" s="184"/>
      <c r="Q1413" s="184">
        <v>10.570399999999999</v>
      </c>
      <c r="R1413" s="184">
        <v>17.292100000000001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44319</v>
      </c>
      <c r="E1414" s="184">
        <v>69.23</v>
      </c>
      <c r="F1414" s="184">
        <v>0.44979999999999998</v>
      </c>
      <c r="G1414" s="184">
        <v>0.44979999999999998</v>
      </c>
      <c r="H1414" s="184">
        <v>2.0790000000000002</v>
      </c>
      <c r="I1414" s="184">
        <v>3.5291999999999999</v>
      </c>
      <c r="J1414" s="184">
        <v>-0.54590000000000005</v>
      </c>
      <c r="K1414" s="184">
        <v>3.2974999999999999</v>
      </c>
      <c r="L1414" s="184">
        <v>29.088200000000001</v>
      </c>
      <c r="M1414" s="184">
        <v>39.548499999999997</v>
      </c>
      <c r="N1414" s="184">
        <v>56.948500000000003</v>
      </c>
      <c r="O1414" s="184">
        <v>12.228999999999999</v>
      </c>
      <c r="P1414" s="184">
        <v>15.7399</v>
      </c>
      <c r="Q1414" s="184">
        <v>14.7652</v>
      </c>
      <c r="R1414" s="184">
        <v>20.4544</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44319</v>
      </c>
      <c r="E1415" s="184">
        <v>78.7</v>
      </c>
      <c r="F1415" s="184">
        <v>0.47239999999999999</v>
      </c>
      <c r="G1415" s="184">
        <v>0.47239999999999999</v>
      </c>
      <c r="H1415" s="184">
        <v>2.1150000000000002</v>
      </c>
      <c r="I1415" s="184">
        <v>3.6072000000000002</v>
      </c>
      <c r="J1415" s="184">
        <v>-0.40500000000000003</v>
      </c>
      <c r="K1415" s="184">
        <v>3.7027000000000001</v>
      </c>
      <c r="L1415" s="184">
        <v>30.104099999999999</v>
      </c>
      <c r="M1415" s="184">
        <v>41.165900000000001</v>
      </c>
      <c r="N1415" s="184">
        <v>59.344000000000001</v>
      </c>
      <c r="O1415" s="184">
        <v>13.9651</v>
      </c>
      <c r="P1415" s="184">
        <v>17.6296</v>
      </c>
      <c r="Q1415" s="184">
        <v>19.632100000000001</v>
      </c>
      <c r="R1415" s="184">
        <v>22.215900000000001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44319</v>
      </c>
      <c r="E1416" s="184">
        <v>10.0985</v>
      </c>
      <c r="F1416" s="184">
        <v>0.46760000000000002</v>
      </c>
      <c r="G1416" s="184">
        <v>0.46760000000000002</v>
      </c>
      <c r="H1416" s="184">
        <v>2.1619000000000002</v>
      </c>
      <c r="I1416" s="184">
        <v>2.9523999999999999</v>
      </c>
      <c r="J1416" s="184">
        <v>0.67290000000000005</v>
      </c>
      <c r="K1416" s="184"/>
      <c r="L1416" s="184"/>
      <c r="M1416" s="184"/>
      <c r="N1416" s="184"/>
      <c r="O1416" s="184"/>
      <c r="P1416" s="184"/>
      <c r="Q1416" s="184">
        <v>0.98499999999999999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44319</v>
      </c>
      <c r="E1417" s="184">
        <v>10.0589</v>
      </c>
      <c r="F1417" s="184">
        <v>0.44940000000000002</v>
      </c>
      <c r="G1417" s="184">
        <v>0.44940000000000002</v>
      </c>
      <c r="H1417" s="184">
        <v>2.1042000000000001</v>
      </c>
      <c r="I1417" s="184">
        <v>2.8475000000000001</v>
      </c>
      <c r="J1417" s="184">
        <v>0.45340000000000003</v>
      </c>
      <c r="K1417" s="184"/>
      <c r="L1417" s="184"/>
      <c r="M1417" s="184"/>
      <c r="N1417" s="184"/>
      <c r="O1417" s="184"/>
      <c r="P1417" s="184"/>
      <c r="Q1417" s="184">
        <v>0.58899999999999997</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44319</v>
      </c>
      <c r="E1418" s="184">
        <v>58.167999999999999</v>
      </c>
      <c r="F1418" s="184">
        <v>0.42299999999999999</v>
      </c>
      <c r="G1418" s="184">
        <v>0.42299999999999999</v>
      </c>
      <c r="H1418" s="184">
        <v>1.6603000000000001</v>
      </c>
      <c r="I1418" s="184">
        <v>2.9594999999999998</v>
      </c>
      <c r="J1418" s="184">
        <v>0.4854</v>
      </c>
      <c r="K1418" s="184">
        <v>9.3280999999999992</v>
      </c>
      <c r="L1418" s="184">
        <v>38.409599999999998</v>
      </c>
      <c r="M1418" s="184">
        <v>54.4024</v>
      </c>
      <c r="N1418" s="184">
        <v>74.369699999999995</v>
      </c>
      <c r="O1418" s="184">
        <v>12.4918</v>
      </c>
      <c r="P1418" s="184">
        <v>17.038499999999999</v>
      </c>
      <c r="Q1418" s="184">
        <v>13.2967</v>
      </c>
      <c r="R1418" s="184">
        <v>23.957599999999999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44319</v>
      </c>
      <c r="E1419" s="184">
        <v>64.129000000000005</v>
      </c>
      <c r="F1419" s="184">
        <v>0.43380000000000002</v>
      </c>
      <c r="G1419" s="184">
        <v>0.43380000000000002</v>
      </c>
      <c r="H1419" s="184">
        <v>1.6871</v>
      </c>
      <c r="I1419" s="184">
        <v>3.0135000000000001</v>
      </c>
      <c r="J1419" s="184">
        <v>0.60240000000000005</v>
      </c>
      <c r="K1419" s="184">
        <v>9.6728000000000005</v>
      </c>
      <c r="L1419" s="184">
        <v>39.280700000000003</v>
      </c>
      <c r="M1419" s="184">
        <v>55.857199999999999</v>
      </c>
      <c r="N1419" s="184">
        <v>76.600700000000003</v>
      </c>
      <c r="O1419" s="184">
        <v>13.8894</v>
      </c>
      <c r="P1419" s="184">
        <v>18.5642</v>
      </c>
      <c r="Q1419" s="184">
        <v>20.107800000000001</v>
      </c>
      <c r="R1419" s="184">
        <v>25.5275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44319</v>
      </c>
      <c r="E1420" s="184">
        <v>191.38</v>
      </c>
      <c r="F1420" s="184">
        <v>0.29349999999999998</v>
      </c>
      <c r="G1420" s="184">
        <v>0.29349999999999998</v>
      </c>
      <c r="H1420" s="184">
        <v>0.81120000000000003</v>
      </c>
      <c r="I1420" s="184">
        <v>2.3586999999999998</v>
      </c>
      <c r="J1420" s="184">
        <v>0.63629999999999998</v>
      </c>
      <c r="K1420" s="184">
        <v>9.4977</v>
      </c>
      <c r="L1420" s="184">
        <v>28.641500000000001</v>
      </c>
      <c r="M1420" s="184">
        <v>43.077199999999998</v>
      </c>
      <c r="N1420" s="184">
        <v>60.796500000000002</v>
      </c>
      <c r="O1420" s="184">
        <v>7.8209999999999997</v>
      </c>
      <c r="P1420" s="184">
        <v>16.968699999999998</v>
      </c>
      <c r="Q1420" s="184">
        <v>19.649100000000001</v>
      </c>
      <c r="R1420" s="184">
        <v>17.745100000000001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44319</v>
      </c>
      <c r="E1421" s="184">
        <v>177.3</v>
      </c>
      <c r="F1421" s="184">
        <v>0.2828</v>
      </c>
      <c r="G1421" s="184">
        <v>0.2828</v>
      </c>
      <c r="H1421" s="184">
        <v>0.78439999999999999</v>
      </c>
      <c r="I1421" s="184">
        <v>2.3081</v>
      </c>
      <c r="J1421" s="184">
        <v>0.53300000000000003</v>
      </c>
      <c r="K1421" s="184">
        <v>9.1950000000000003</v>
      </c>
      <c r="L1421" s="184">
        <v>27.9313</v>
      </c>
      <c r="M1421" s="184">
        <v>41.896799999999999</v>
      </c>
      <c r="N1421" s="184">
        <v>58.970700000000001</v>
      </c>
      <c r="O1421" s="184">
        <v>6.6241000000000003</v>
      </c>
      <c r="P1421" s="184">
        <v>15.792400000000001</v>
      </c>
      <c r="Q1421" s="184">
        <v>18.7362</v>
      </c>
      <c r="R1421" s="184">
        <v>16.3797</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44319</v>
      </c>
      <c r="E1422" s="184">
        <v>14.8873</v>
      </c>
      <c r="F1422" s="184">
        <v>1.3714</v>
      </c>
      <c r="G1422" s="184">
        <v>1.3714</v>
      </c>
      <c r="H1422" s="184">
        <v>4.0903</v>
      </c>
      <c r="I1422" s="184">
        <v>6.6814999999999998</v>
      </c>
      <c r="J1422" s="184">
        <v>3.0569999999999999</v>
      </c>
      <c r="K1422" s="184">
        <v>14.255800000000001</v>
      </c>
      <c r="L1422" s="184">
        <v>41.5304</v>
      </c>
      <c r="M1422" s="184">
        <v>52.821899999999999</v>
      </c>
      <c r="N1422" s="184">
        <v>67.021600000000007</v>
      </c>
      <c r="O1422" s="184">
        <v>14.2555</v>
      </c>
      <c r="P1422" s="184"/>
      <c r="Q1422" s="184">
        <v>12.992900000000001</v>
      </c>
      <c r="R1422" s="184">
        <v>25.453700000000001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44319</v>
      </c>
      <c r="E1423" s="184">
        <v>14.0573</v>
      </c>
      <c r="F1423" s="184">
        <v>1.3584000000000001</v>
      </c>
      <c r="G1423" s="184">
        <v>1.3584000000000001</v>
      </c>
      <c r="H1423" s="184">
        <v>4.0594999999999999</v>
      </c>
      <c r="I1423" s="184">
        <v>6.6182999999999996</v>
      </c>
      <c r="J1423" s="184">
        <v>2.9138000000000002</v>
      </c>
      <c r="K1423" s="184">
        <v>13.811400000000001</v>
      </c>
      <c r="L1423" s="184">
        <v>40.418500000000002</v>
      </c>
      <c r="M1423" s="184">
        <v>50.993000000000002</v>
      </c>
      <c r="N1423" s="184">
        <v>64.297600000000003</v>
      </c>
      <c r="O1423" s="184">
        <v>12.293900000000001</v>
      </c>
      <c r="P1423" s="184"/>
      <c r="Q1423" s="184">
        <v>11.0205</v>
      </c>
      <c r="R1423" s="184">
        <v>23.453900000000001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44319</v>
      </c>
      <c r="E1424" s="184">
        <v>17.122</v>
      </c>
      <c r="F1424" s="184">
        <v>0.3281</v>
      </c>
      <c r="G1424" s="184">
        <v>0.3281</v>
      </c>
      <c r="H1424" s="184">
        <v>3.0081000000000002</v>
      </c>
      <c r="I1424" s="184">
        <v>4.6768999999999998</v>
      </c>
      <c r="J1424" s="184">
        <v>2.0929000000000002</v>
      </c>
      <c r="K1424" s="184">
        <v>7.3613999999999997</v>
      </c>
      <c r="L1424" s="184">
        <v>41.492400000000004</v>
      </c>
      <c r="M1424" s="184">
        <v>60.9664</v>
      </c>
      <c r="N1424" s="184">
        <v>83.260199999999998</v>
      </c>
      <c r="O1424" s="184"/>
      <c r="P1424" s="184"/>
      <c r="Q1424" s="184">
        <v>35.634999999999998</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44319</v>
      </c>
      <c r="E1425" s="184">
        <v>16.635999999999999</v>
      </c>
      <c r="F1425" s="184">
        <v>0.3196</v>
      </c>
      <c r="G1425" s="184">
        <v>0.3196</v>
      </c>
      <c r="H1425" s="184">
        <v>2.9838</v>
      </c>
      <c r="I1425" s="184">
        <v>4.6223999999999998</v>
      </c>
      <c r="J1425" s="184">
        <v>1.9613</v>
      </c>
      <c r="K1425" s="184">
        <v>6.9633000000000003</v>
      </c>
      <c r="L1425" s="184">
        <v>40.411900000000003</v>
      </c>
      <c r="M1425" s="184">
        <v>59.12</v>
      </c>
      <c r="N1425" s="184">
        <v>80.375100000000003</v>
      </c>
      <c r="O1425" s="184"/>
      <c r="P1425" s="184"/>
      <c r="Q1425" s="184">
        <v>33.439399999999999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44319</v>
      </c>
      <c r="E1426" s="184">
        <v>35.565800000000003</v>
      </c>
      <c r="F1426" s="184">
        <v>-1.6299999999999999E-2</v>
      </c>
      <c r="G1426" s="184">
        <v>-1.6299999999999999E-2</v>
      </c>
      <c r="H1426" s="184">
        <v>2.1861999999999999</v>
      </c>
      <c r="I1426" s="184">
        <v>4.4676</v>
      </c>
      <c r="J1426" s="184">
        <v>-0.85770000000000002</v>
      </c>
      <c r="K1426" s="184">
        <v>5.0974000000000004</v>
      </c>
      <c r="L1426" s="184">
        <v>29.023299999999999</v>
      </c>
      <c r="M1426" s="184">
        <v>43.793199999999999</v>
      </c>
      <c r="N1426" s="184">
        <v>59.8125</v>
      </c>
      <c r="O1426" s="184">
        <v>9.2850999999999999</v>
      </c>
      <c r="P1426" s="184">
        <v>12.0168</v>
      </c>
      <c r="Q1426" s="184">
        <v>19.2943</v>
      </c>
      <c r="R1426" s="184">
        <v>15.789099999999999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44319</v>
      </c>
      <c r="E1427" s="184">
        <v>32.527900000000002</v>
      </c>
      <c r="F1427" s="184">
        <v>-2.7400000000000001E-2</v>
      </c>
      <c r="G1427" s="184">
        <v>-2.7400000000000001E-2</v>
      </c>
      <c r="H1427" s="184">
        <v>2.1598000000000002</v>
      </c>
      <c r="I1427" s="184">
        <v>4.4305000000000003</v>
      </c>
      <c r="J1427" s="184">
        <v>-0.95909999999999995</v>
      </c>
      <c r="K1427" s="184">
        <v>4.7671999999999999</v>
      </c>
      <c r="L1427" s="184">
        <v>28.1751</v>
      </c>
      <c r="M1427" s="184">
        <v>42.382100000000001</v>
      </c>
      <c r="N1427" s="184">
        <v>57.751600000000003</v>
      </c>
      <c r="O1427" s="184">
        <v>7.9497</v>
      </c>
      <c r="P1427" s="184">
        <v>10.624700000000001</v>
      </c>
      <c r="Q1427" s="184">
        <v>17.822399999999998</v>
      </c>
      <c r="R1427" s="184">
        <v>14.398999999999999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44319</v>
      </c>
      <c r="E1428" s="184">
        <v>1586.8695</v>
      </c>
      <c r="F1428" s="184">
        <v>0.61470000000000002</v>
      </c>
      <c r="G1428" s="184">
        <v>0.61470000000000002</v>
      </c>
      <c r="H1428" s="184">
        <v>2.6798000000000002</v>
      </c>
      <c r="I1428" s="184">
        <v>4.2637</v>
      </c>
      <c r="J1428" s="184">
        <v>0.29060000000000002</v>
      </c>
      <c r="K1428" s="184">
        <v>5.7557999999999998</v>
      </c>
      <c r="L1428" s="184">
        <v>35.037599999999998</v>
      </c>
      <c r="M1428" s="184">
        <v>48.982199999999999</v>
      </c>
      <c r="N1428" s="184">
        <v>70.310500000000005</v>
      </c>
      <c r="O1428" s="184">
        <v>11.474399999999999</v>
      </c>
      <c r="P1428" s="184">
        <v>16.069600000000001</v>
      </c>
      <c r="Q1428" s="184">
        <v>21.900300000000001</v>
      </c>
      <c r="R1428" s="184">
        <v>19.774799999999999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44319</v>
      </c>
      <c r="E1429" s="184">
        <v>1681.2599</v>
      </c>
      <c r="F1429" s="184">
        <v>0.62029999999999996</v>
      </c>
      <c r="G1429" s="184">
        <v>0.62029999999999996</v>
      </c>
      <c r="H1429" s="184">
        <v>2.6932999999999998</v>
      </c>
      <c r="I1429" s="184">
        <v>4.2911999999999999</v>
      </c>
      <c r="J1429" s="184">
        <v>0.3584</v>
      </c>
      <c r="K1429" s="184">
        <v>5.9478</v>
      </c>
      <c r="L1429" s="184">
        <v>35.524500000000003</v>
      </c>
      <c r="M1429" s="184">
        <v>49.789499999999997</v>
      </c>
      <c r="N1429" s="184">
        <v>71.517600000000002</v>
      </c>
      <c r="O1429" s="184">
        <v>12.212</v>
      </c>
      <c r="P1429" s="184">
        <v>16.8918</v>
      </c>
      <c r="Q1429" s="184">
        <v>15.503299999999999</v>
      </c>
      <c r="R1429" s="184">
        <v>20.574100000000001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44319</v>
      </c>
      <c r="E1430" s="184">
        <v>35.729999999999997</v>
      </c>
      <c r="F1430" s="184">
        <v>0.42159999999999997</v>
      </c>
      <c r="G1430" s="184">
        <v>0.42159999999999997</v>
      </c>
      <c r="H1430" s="184">
        <v>2.9386000000000001</v>
      </c>
      <c r="I1430" s="184">
        <v>5.9294000000000002</v>
      </c>
      <c r="J1430" s="184">
        <v>3.5051999999999999</v>
      </c>
      <c r="K1430" s="184">
        <v>11.482100000000001</v>
      </c>
      <c r="L1430" s="184">
        <v>45.539700000000003</v>
      </c>
      <c r="M1430" s="184">
        <v>64.7303</v>
      </c>
      <c r="N1430" s="184">
        <v>100.2803</v>
      </c>
      <c r="O1430" s="184">
        <v>19.211400000000001</v>
      </c>
      <c r="P1430" s="184">
        <v>19.491599999999998</v>
      </c>
      <c r="Q1430" s="184">
        <v>18.717199999999998</v>
      </c>
      <c r="R1430" s="184">
        <v>37.909199999999998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44319</v>
      </c>
      <c r="E1431" s="184">
        <v>32.799999999999997</v>
      </c>
      <c r="F1431" s="184">
        <v>0.39789999999999998</v>
      </c>
      <c r="G1431" s="184">
        <v>0.39789999999999998</v>
      </c>
      <c r="H1431" s="184">
        <v>2.9180999999999999</v>
      </c>
      <c r="I1431" s="184">
        <v>5.8747999999999996</v>
      </c>
      <c r="J1431" s="184">
        <v>3.3395999999999999</v>
      </c>
      <c r="K1431" s="184">
        <v>10.960800000000001</v>
      </c>
      <c r="L1431" s="184">
        <v>44.175800000000002</v>
      </c>
      <c r="M1431" s="184">
        <v>62.456699999999998</v>
      </c>
      <c r="N1431" s="184">
        <v>96.642700000000005</v>
      </c>
      <c r="O1431" s="184">
        <v>17.230399999999999</v>
      </c>
      <c r="P1431" s="184">
        <v>17.723299999999998</v>
      </c>
      <c r="Q1431" s="184">
        <v>17.356400000000001</v>
      </c>
      <c r="R1431" s="184">
        <v>35.613199999999999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44319</v>
      </c>
      <c r="E1432" s="184">
        <v>14.22</v>
      </c>
      <c r="F1432" s="184">
        <v>0.70820000000000005</v>
      </c>
      <c r="G1432" s="184">
        <v>0.70820000000000005</v>
      </c>
      <c r="H1432" s="184">
        <v>2.0817999999999999</v>
      </c>
      <c r="I1432" s="184">
        <v>4.7127999999999997</v>
      </c>
      <c r="J1432" s="184">
        <v>0.63690000000000002</v>
      </c>
      <c r="K1432" s="184">
        <v>5.3333000000000004</v>
      </c>
      <c r="L1432" s="184">
        <v>33.646599999999999</v>
      </c>
      <c r="M1432" s="184">
        <v>47.357500000000002</v>
      </c>
      <c r="N1432" s="184">
        <v>65.541300000000007</v>
      </c>
      <c r="O1432" s="184"/>
      <c r="P1432" s="184"/>
      <c r="Q1432" s="184">
        <v>29.985399999999998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44319</v>
      </c>
      <c r="E1433" s="184">
        <v>13.85</v>
      </c>
      <c r="F1433" s="184">
        <v>0.72729999999999995</v>
      </c>
      <c r="G1433" s="184">
        <v>0.72729999999999995</v>
      </c>
      <c r="H1433" s="184">
        <v>2.0634000000000001</v>
      </c>
      <c r="I1433" s="184">
        <v>4.6073000000000004</v>
      </c>
      <c r="J1433" s="184">
        <v>0.50800000000000001</v>
      </c>
      <c r="K1433" s="184">
        <v>4.8448000000000002</v>
      </c>
      <c r="L1433" s="184">
        <v>32.409199999999998</v>
      </c>
      <c r="M1433" s="184">
        <v>45.178199999999997</v>
      </c>
      <c r="N1433" s="184">
        <v>62.368099999999998</v>
      </c>
      <c r="O1433" s="184"/>
      <c r="P1433" s="184"/>
      <c r="Q1433" s="184">
        <v>27.457599999999999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44319</v>
      </c>
      <c r="E1434" s="184">
        <v>92.111800000000002</v>
      </c>
      <c r="F1434" s="184">
        <v>1.6797</v>
      </c>
      <c r="G1434" s="184">
        <v>1.6797</v>
      </c>
      <c r="H1434" s="184">
        <v>2.6478999999999999</v>
      </c>
      <c r="I1434" s="184">
        <v>5.5761000000000003</v>
      </c>
      <c r="J1434" s="184">
        <v>6.2687999999999997</v>
      </c>
      <c r="K1434" s="184">
        <v>16.836099999999998</v>
      </c>
      <c r="L1434" s="184">
        <v>44.039499999999997</v>
      </c>
      <c r="M1434" s="184">
        <v>55.8842</v>
      </c>
      <c r="N1434" s="184">
        <v>82.448400000000007</v>
      </c>
      <c r="O1434" s="184">
        <v>16.924299999999999</v>
      </c>
      <c r="P1434" s="184">
        <v>15.388400000000001</v>
      </c>
      <c r="Q1434" s="184">
        <v>11.622400000000001</v>
      </c>
      <c r="R1434" s="184">
        <v>28.959800000000001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44319</v>
      </c>
      <c r="E1435" s="184">
        <v>96.321299999999994</v>
      </c>
      <c r="F1435" s="184">
        <v>1.6957</v>
      </c>
      <c r="G1435" s="184">
        <v>1.6957</v>
      </c>
      <c r="H1435" s="184">
        <v>2.6749000000000001</v>
      </c>
      <c r="I1435" s="184">
        <v>5.6673999999999998</v>
      </c>
      <c r="J1435" s="184">
        <v>6.4743000000000004</v>
      </c>
      <c r="K1435" s="184">
        <v>17.451799999999999</v>
      </c>
      <c r="L1435" s="184">
        <v>45.168199999999999</v>
      </c>
      <c r="M1435" s="184">
        <v>57.800800000000002</v>
      </c>
      <c r="N1435" s="184">
        <v>85.540800000000004</v>
      </c>
      <c r="O1435" s="184">
        <v>18.400200000000002</v>
      </c>
      <c r="P1435" s="184">
        <v>16.299299999999999</v>
      </c>
      <c r="Q1435" s="184">
        <v>14.7676</v>
      </c>
      <c r="R1435" s="184">
        <v>31.067799999999998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44319</v>
      </c>
      <c r="E1436" s="184">
        <v>118.9654</v>
      </c>
      <c r="F1436" s="184">
        <v>0.39879999999999999</v>
      </c>
      <c r="G1436" s="184">
        <v>0.39879999999999999</v>
      </c>
      <c r="H1436" s="184">
        <v>2.5448</v>
      </c>
      <c r="I1436" s="184">
        <v>4.2992999999999997</v>
      </c>
      <c r="J1436" s="184">
        <v>1.6034999999999999</v>
      </c>
      <c r="K1436" s="184">
        <v>11.126300000000001</v>
      </c>
      <c r="L1436" s="184">
        <v>44.6877</v>
      </c>
      <c r="M1436" s="184">
        <v>58.986600000000003</v>
      </c>
      <c r="N1436" s="184">
        <v>86.278400000000005</v>
      </c>
      <c r="O1436" s="184">
        <v>11.541399999999999</v>
      </c>
      <c r="P1436" s="184">
        <v>13.398999999999999</v>
      </c>
      <c r="Q1436" s="184">
        <v>19.028500000000001</v>
      </c>
      <c r="R1436" s="184">
        <v>24.8094</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44319</v>
      </c>
      <c r="E1437" s="184">
        <v>110.14149999999999</v>
      </c>
      <c r="F1437" s="184">
        <v>0.3911</v>
      </c>
      <c r="G1437" s="184">
        <v>0.3911</v>
      </c>
      <c r="H1437" s="184">
        <v>2.5265</v>
      </c>
      <c r="I1437" s="184">
        <v>4.2619999999999996</v>
      </c>
      <c r="J1437" s="184">
        <v>1.5206</v>
      </c>
      <c r="K1437" s="184">
        <v>10.8764</v>
      </c>
      <c r="L1437" s="184">
        <v>44.043399999999998</v>
      </c>
      <c r="M1437" s="184">
        <v>57.973100000000002</v>
      </c>
      <c r="N1437" s="184">
        <v>84.632999999999996</v>
      </c>
      <c r="O1437" s="184">
        <v>10.524800000000001</v>
      </c>
      <c r="P1437" s="184">
        <v>12.2704</v>
      </c>
      <c r="Q1437" s="184">
        <v>16.062000000000001</v>
      </c>
      <c r="R1437" s="184">
        <v>23.7273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44319</v>
      </c>
      <c r="E1438" s="184">
        <v>572.80949999999996</v>
      </c>
      <c r="F1438" s="184">
        <v>-0.1754</v>
      </c>
      <c r="G1438" s="184">
        <v>-0.1754</v>
      </c>
      <c r="H1438" s="184">
        <v>1.4559</v>
      </c>
      <c r="I1438" s="184">
        <v>3.1044999999999998</v>
      </c>
      <c r="J1438" s="184">
        <v>-1.3862000000000001</v>
      </c>
      <c r="K1438" s="184">
        <v>3.3359000000000001</v>
      </c>
      <c r="L1438" s="184">
        <v>30.84</v>
      </c>
      <c r="M1438" s="184">
        <v>44.802700000000002</v>
      </c>
      <c r="N1438" s="184">
        <v>58.703899999999997</v>
      </c>
      <c r="O1438" s="184">
        <v>2.9336000000000002</v>
      </c>
      <c r="P1438" s="184">
        <v>10.833600000000001</v>
      </c>
      <c r="Q1438" s="184">
        <v>24.021699999999999</v>
      </c>
      <c r="R1438" s="184">
        <v>11.9123</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44319</v>
      </c>
      <c r="E1439" s="184">
        <v>603.40009999999995</v>
      </c>
      <c r="F1439" s="184">
        <v>-0.16789999999999999</v>
      </c>
      <c r="G1439" s="184">
        <v>-0.16789999999999999</v>
      </c>
      <c r="H1439" s="184">
        <v>1.4736</v>
      </c>
      <c r="I1439" s="184">
        <v>3.1404000000000001</v>
      </c>
      <c r="J1439" s="184">
        <v>-1.3080000000000001</v>
      </c>
      <c r="K1439" s="184">
        <v>3.5487000000000002</v>
      </c>
      <c r="L1439" s="184">
        <v>31.367999999999999</v>
      </c>
      <c r="M1439" s="184">
        <v>45.677900000000001</v>
      </c>
      <c r="N1439" s="184">
        <v>59.999600000000001</v>
      </c>
      <c r="O1439" s="184">
        <v>3.7482000000000002</v>
      </c>
      <c r="P1439" s="184">
        <v>11.6142</v>
      </c>
      <c r="Q1439" s="184">
        <v>16.1035</v>
      </c>
      <c r="R1439" s="184">
        <v>12.805300000000001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44319</v>
      </c>
      <c r="E1440" s="184">
        <v>199.17959999999999</v>
      </c>
      <c r="F1440" s="184">
        <v>0.4229</v>
      </c>
      <c r="G1440" s="184">
        <v>0.4229</v>
      </c>
      <c r="H1440" s="184">
        <v>1.8582000000000001</v>
      </c>
      <c r="I1440" s="184">
        <v>3.4268000000000001</v>
      </c>
      <c r="J1440" s="184">
        <v>0.70309999999999995</v>
      </c>
      <c r="K1440" s="184">
        <v>7.4892000000000003</v>
      </c>
      <c r="L1440" s="184">
        <v>32.706299999999999</v>
      </c>
      <c r="M1440" s="184">
        <v>49.505600000000001</v>
      </c>
      <c r="N1440" s="184">
        <v>62.4251</v>
      </c>
      <c r="O1440" s="184">
        <v>12.6731</v>
      </c>
      <c r="P1440" s="184">
        <v>15.4129</v>
      </c>
      <c r="Q1440" s="184">
        <v>11.7829</v>
      </c>
      <c r="R1440" s="184">
        <v>20.472300000000001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44319</v>
      </c>
      <c r="E1441" s="184">
        <v>215.14230000000001</v>
      </c>
      <c r="F1441" s="184">
        <v>0.43259999999999998</v>
      </c>
      <c r="G1441" s="184">
        <v>0.43259999999999998</v>
      </c>
      <c r="H1441" s="184">
        <v>1.8813</v>
      </c>
      <c r="I1441" s="184">
        <v>3.4754</v>
      </c>
      <c r="J1441" s="184">
        <v>0.80869999999999997</v>
      </c>
      <c r="K1441" s="184">
        <v>7.7983000000000002</v>
      </c>
      <c r="L1441" s="184">
        <v>33.496000000000002</v>
      </c>
      <c r="M1441" s="184">
        <v>50.9</v>
      </c>
      <c r="N1441" s="184">
        <v>64.459900000000005</v>
      </c>
      <c r="O1441" s="184">
        <v>14.047700000000001</v>
      </c>
      <c r="P1441" s="184">
        <v>16.5961</v>
      </c>
      <c r="Q1441" s="184">
        <v>19.324100000000001</v>
      </c>
      <c r="R1441" s="184">
        <v>22.1233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44319</v>
      </c>
      <c r="E1442" s="184">
        <v>65.11</v>
      </c>
      <c r="F1442" s="184">
        <v>0.50939999999999996</v>
      </c>
      <c r="G1442" s="184">
        <v>0.50939999999999996</v>
      </c>
      <c r="H1442" s="184">
        <v>2.7782</v>
      </c>
      <c r="I1442" s="184">
        <v>4.5944000000000003</v>
      </c>
      <c r="J1442" s="184">
        <v>1.7025999999999999</v>
      </c>
      <c r="K1442" s="184">
        <v>10.113300000000001</v>
      </c>
      <c r="L1442" s="184">
        <v>32.0154</v>
      </c>
      <c r="M1442" s="184">
        <v>42.006500000000003</v>
      </c>
      <c r="N1442" s="184">
        <v>58.225999999999999</v>
      </c>
      <c r="O1442" s="184">
        <v>11.120100000000001</v>
      </c>
      <c r="P1442" s="184">
        <v>17.2654</v>
      </c>
      <c r="Q1442" s="184">
        <v>16.896000000000001</v>
      </c>
      <c r="R1442" s="184">
        <v>21.918099999999999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44319</v>
      </c>
      <c r="E1443" s="184">
        <v>62.64</v>
      </c>
      <c r="F1443" s="184">
        <v>0.49740000000000001</v>
      </c>
      <c r="G1443" s="184">
        <v>0.49740000000000001</v>
      </c>
      <c r="H1443" s="184">
        <v>2.7559</v>
      </c>
      <c r="I1443" s="184">
        <v>4.5743</v>
      </c>
      <c r="J1443" s="184">
        <v>1.6718</v>
      </c>
      <c r="K1443" s="184">
        <v>9.9911999999999992</v>
      </c>
      <c r="L1443" s="184">
        <v>31.762699999999999</v>
      </c>
      <c r="M1443" s="184">
        <v>41.6233</v>
      </c>
      <c r="N1443" s="184">
        <v>57.624600000000001</v>
      </c>
      <c r="O1443" s="184">
        <v>10.6221</v>
      </c>
      <c r="P1443" s="184">
        <v>16.762699999999999</v>
      </c>
      <c r="Q1443" s="184">
        <v>7.12</v>
      </c>
      <c r="R1443" s="184">
        <v>21.414200000000001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44319</v>
      </c>
      <c r="E1444" s="184">
        <v>21.65</v>
      </c>
      <c r="F1444" s="184">
        <v>0.51070000000000004</v>
      </c>
      <c r="G1444" s="184">
        <v>0.51070000000000004</v>
      </c>
      <c r="H1444" s="184">
        <v>2.1225999999999998</v>
      </c>
      <c r="I1444" s="184">
        <v>3.1934999999999998</v>
      </c>
      <c r="J1444" s="184">
        <v>0.60409999999999997</v>
      </c>
      <c r="K1444" s="184">
        <v>10.3466</v>
      </c>
      <c r="L1444" s="184">
        <v>34.975099999999998</v>
      </c>
      <c r="M1444" s="184">
        <v>52.464799999999997</v>
      </c>
      <c r="N1444" s="184">
        <v>80.116500000000002</v>
      </c>
      <c r="O1444" s="184"/>
      <c r="P1444" s="184"/>
      <c r="Q1444" s="184">
        <v>100.2542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44319</v>
      </c>
      <c r="E1445" s="184">
        <v>21.38</v>
      </c>
      <c r="F1445" s="184">
        <v>0.51719999999999999</v>
      </c>
      <c r="G1445" s="184">
        <v>0.51719999999999999</v>
      </c>
      <c r="H1445" s="184">
        <v>2.1012</v>
      </c>
      <c r="I1445" s="184">
        <v>3.1852999999999998</v>
      </c>
      <c r="J1445" s="184">
        <v>0.46989999999999998</v>
      </c>
      <c r="K1445" s="184">
        <v>9.9794</v>
      </c>
      <c r="L1445" s="184">
        <v>34.212200000000003</v>
      </c>
      <c r="M1445" s="184">
        <v>51.202300000000001</v>
      </c>
      <c r="N1445" s="184">
        <v>78.018299999999996</v>
      </c>
      <c r="O1445" s="184"/>
      <c r="P1445" s="184"/>
      <c r="Q1445" s="184">
        <v>98.007599999999996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44319</v>
      </c>
      <c r="E1446" s="184">
        <v>158.44759999999999</v>
      </c>
      <c r="F1446" s="184">
        <v>0.42249999999999999</v>
      </c>
      <c r="G1446" s="184">
        <v>0.42249999999999999</v>
      </c>
      <c r="H1446" s="184">
        <v>1.7865</v>
      </c>
      <c r="I1446" s="184">
        <v>2.7311999999999999</v>
      </c>
      <c r="J1446" s="184">
        <v>-0.31840000000000002</v>
      </c>
      <c r="K1446" s="184">
        <v>6.2111999999999998</v>
      </c>
      <c r="L1446" s="184">
        <v>33.525100000000002</v>
      </c>
      <c r="M1446" s="184">
        <v>50.119300000000003</v>
      </c>
      <c r="N1446" s="184">
        <v>73.742099999999994</v>
      </c>
      <c r="O1446" s="184">
        <v>9.7474000000000007</v>
      </c>
      <c r="P1446" s="184">
        <v>14.4658</v>
      </c>
      <c r="Q1446" s="184">
        <v>19.311199999999999</v>
      </c>
      <c r="R1446" s="184">
        <v>24.715800000000002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44319</v>
      </c>
      <c r="E1447" s="184">
        <v>108.05622694855499</v>
      </c>
      <c r="F1447" s="184">
        <v>0.42259999999999998</v>
      </c>
      <c r="G1447" s="184">
        <v>0.42259999999999998</v>
      </c>
      <c r="H1447" s="184">
        <v>1.7866</v>
      </c>
      <c r="I1447" s="184">
        <v>2.7311000000000001</v>
      </c>
      <c r="J1447" s="184">
        <v>-0.31830000000000003</v>
      </c>
      <c r="K1447" s="184">
        <v>6.2114000000000003</v>
      </c>
      <c r="L1447" s="184">
        <v>33.525399999999998</v>
      </c>
      <c r="M1447" s="184">
        <v>50.119599999999998</v>
      </c>
      <c r="N1447" s="184">
        <v>73.742599999999996</v>
      </c>
      <c r="O1447" s="184">
        <v>9.7484999999999999</v>
      </c>
      <c r="P1447" s="184">
        <v>14.466799999999999</v>
      </c>
      <c r="Q1447" s="184">
        <v>19.312799999999999</v>
      </c>
      <c r="R1447" s="184">
        <v>24.717600000000001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44319</v>
      </c>
      <c r="E1448" s="184">
        <v>147.95689999999999</v>
      </c>
      <c r="F1448" s="184">
        <v>0.41510000000000002</v>
      </c>
      <c r="G1448" s="184">
        <v>0.41510000000000002</v>
      </c>
      <c r="H1448" s="184">
        <v>1.7690999999999999</v>
      </c>
      <c r="I1448" s="184">
        <v>2.6945999999999999</v>
      </c>
      <c r="J1448" s="184">
        <v>-0.39939999999999998</v>
      </c>
      <c r="K1448" s="184">
        <v>5.9682000000000004</v>
      </c>
      <c r="L1448" s="184">
        <v>32.920099999999998</v>
      </c>
      <c r="M1448" s="184">
        <v>49.083199999999998</v>
      </c>
      <c r="N1448" s="184">
        <v>72.166799999999995</v>
      </c>
      <c r="O1448" s="184">
        <v>8.7922999999999991</v>
      </c>
      <c r="P1448" s="184">
        <v>13.4442</v>
      </c>
      <c r="Q1448" s="184">
        <v>15.272500000000001</v>
      </c>
      <c r="R1448" s="184">
        <v>23.636800000000001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44319</v>
      </c>
      <c r="E1449" s="184">
        <v>162.37541928501199</v>
      </c>
      <c r="F1449" s="184">
        <v>0.41520000000000001</v>
      </c>
      <c r="G1449" s="184">
        <v>0.41520000000000001</v>
      </c>
      <c r="H1449" s="184">
        <v>1.7690999999999999</v>
      </c>
      <c r="I1449" s="184">
        <v>2.6945999999999999</v>
      </c>
      <c r="J1449" s="184">
        <v>-0.39950000000000002</v>
      </c>
      <c r="K1449" s="184">
        <v>5.9684999999999997</v>
      </c>
      <c r="L1449" s="184">
        <v>32.920499999999997</v>
      </c>
      <c r="M1449" s="184">
        <v>49.083500000000001</v>
      </c>
      <c r="N1449" s="184">
        <v>72.167400000000001</v>
      </c>
      <c r="O1449" s="184">
        <v>8.7922999999999991</v>
      </c>
      <c r="P1449" s="184">
        <v>13.444599999999999</v>
      </c>
      <c r="Q1449" s="184">
        <v>17.7239</v>
      </c>
      <c r="R1449" s="184">
        <v>23.636900000000001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0.43285178571428556</v>
      </c>
      <c r="G1450" s="186">
        <v>0.43285178571428556</v>
      </c>
      <c r="H1450" s="186">
        <v>2.1685178571428567</v>
      </c>
      <c r="I1450" s="186">
        <v>3.8905071428571429</v>
      </c>
      <c r="J1450" s="186">
        <v>0.80751071428571419</v>
      </c>
      <c r="K1450" s="186">
        <v>7.8047092592592602</v>
      </c>
      <c r="L1450" s="186">
        <v>34.68823888888889</v>
      </c>
      <c r="M1450" s="186">
        <v>49.344062962962973</v>
      </c>
      <c r="N1450" s="186">
        <v>69.306487037037044</v>
      </c>
      <c r="O1450" s="186">
        <v>10.707060416666666</v>
      </c>
      <c r="P1450" s="186">
        <v>15.277106818181814</v>
      </c>
      <c r="Q1450" s="186">
        <v>19.676342857142856</v>
      </c>
      <c r="R1450" s="186">
        <v>21.503574999999998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0.42204999999999998</v>
      </c>
      <c r="G1451" s="186">
        <v>0.42204999999999998</v>
      </c>
      <c r="H1451" s="186">
        <v>2.1106500000000001</v>
      </c>
      <c r="I1451" s="186">
        <v>3.8251499999999998</v>
      </c>
      <c r="J1451" s="186">
        <v>0.54279999999999995</v>
      </c>
      <c r="K1451" s="186">
        <v>7.0247999999999999</v>
      </c>
      <c r="L1451" s="186">
        <v>33.510550000000002</v>
      </c>
      <c r="M1451" s="186">
        <v>49.545850000000002</v>
      </c>
      <c r="N1451" s="186">
        <v>67.365700000000004</v>
      </c>
      <c r="O1451" s="186">
        <v>10.412700000000001</v>
      </c>
      <c r="P1451" s="186">
        <v>15.5764</v>
      </c>
      <c r="Q1451" s="186">
        <v>18.031799999999997</v>
      </c>
      <c r="R1451" s="186">
        <v>21.817250000000001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7"/>
      <c r="B1452" s="127"/>
      <c r="C1452" s="127"/>
      <c r="D1452" s="129"/>
      <c r="E1452" s="130"/>
      <c r="F1452" s="130"/>
      <c r="G1452" s="130"/>
      <c r="H1452" s="130"/>
      <c r="I1452" s="130"/>
      <c r="J1452" s="130"/>
      <c r="K1452" s="130"/>
      <c r="L1452" s="130"/>
      <c r="M1452" s="130"/>
      <c r="N1452" s="130"/>
      <c r="O1452" s="130"/>
      <c r="P1452" s="130"/>
      <c r="Q1452" s="130"/>
      <c r="R1452" s="130"/>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44319</v>
      </c>
      <c r="E1454" s="184">
        <v>286.09179999999998</v>
      </c>
      <c r="F1454" s="184">
        <v>3.9861</v>
      </c>
      <c r="G1454" s="184">
        <v>3.9861</v>
      </c>
      <c r="H1454" s="184">
        <v>4.8160999999999996</v>
      </c>
      <c r="I1454" s="184">
        <v>5.1416000000000004</v>
      </c>
      <c r="J1454" s="184">
        <v>4.3922999999999996</v>
      </c>
      <c r="K1454" s="184">
        <v>4.5284000000000004</v>
      </c>
      <c r="L1454" s="184">
        <v>3.9037000000000002</v>
      </c>
      <c r="M1454" s="184">
        <v>4.1791</v>
      </c>
      <c r="N1454" s="184">
        <v>5.5885999999999996</v>
      </c>
      <c r="O1454" s="184">
        <v>7.1501999999999999</v>
      </c>
      <c r="P1454" s="184">
        <v>7.0991</v>
      </c>
      <c r="Q1454" s="184">
        <v>6.9858000000000002</v>
      </c>
      <c r="R1454" s="184">
        <v>6.6352000000000002</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44319</v>
      </c>
      <c r="E1455" s="184">
        <v>288.33510000000001</v>
      </c>
      <c r="F1455" s="184">
        <v>4.0816999999999997</v>
      </c>
      <c r="G1455" s="184">
        <v>4.0816999999999997</v>
      </c>
      <c r="H1455" s="184">
        <v>4.9089999999999998</v>
      </c>
      <c r="I1455" s="184">
        <v>5.2323000000000004</v>
      </c>
      <c r="J1455" s="184">
        <v>4.4832000000000001</v>
      </c>
      <c r="K1455" s="184">
        <v>4.6222000000000003</v>
      </c>
      <c r="L1455" s="184">
        <v>4.0149999999999997</v>
      </c>
      <c r="M1455" s="184">
        <v>4.2956000000000003</v>
      </c>
      <c r="N1455" s="184">
        <v>5.7123999999999997</v>
      </c>
      <c r="O1455" s="184">
        <v>7.2842000000000002</v>
      </c>
      <c r="P1455" s="184">
        <v>7.2203999999999997</v>
      </c>
      <c r="Q1455" s="184">
        <v>7.9272999999999998</v>
      </c>
      <c r="R1455" s="184">
        <v>6.7626999999999997</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44319</v>
      </c>
      <c r="E1456" s="184">
        <v>1111.1995999999999</v>
      </c>
      <c r="F1456" s="184">
        <v>3.8290000000000002</v>
      </c>
      <c r="G1456" s="184">
        <v>3.8290000000000002</v>
      </c>
      <c r="H1456" s="184">
        <v>4.3851000000000004</v>
      </c>
      <c r="I1456" s="184">
        <v>4.7205000000000004</v>
      </c>
      <c r="J1456" s="184">
        <v>4.3113000000000001</v>
      </c>
      <c r="K1456" s="184">
        <v>4.4432</v>
      </c>
      <c r="L1456" s="184">
        <v>3.9729000000000001</v>
      </c>
      <c r="M1456" s="184">
        <v>4.2135999999999996</v>
      </c>
      <c r="N1456" s="184">
        <v>5.4160000000000004</v>
      </c>
      <c r="O1456" s="184"/>
      <c r="P1456" s="184"/>
      <c r="Q1456" s="184">
        <v>6.2380000000000004</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44319</v>
      </c>
      <c r="E1457" s="184">
        <v>1108.3630000000001</v>
      </c>
      <c r="F1457" s="184">
        <v>3.6476999999999999</v>
      </c>
      <c r="G1457" s="184">
        <v>3.6476999999999999</v>
      </c>
      <c r="H1457" s="184">
        <v>4.2031000000000001</v>
      </c>
      <c r="I1457" s="184">
        <v>4.5382999999999996</v>
      </c>
      <c r="J1457" s="184">
        <v>4.1303999999999998</v>
      </c>
      <c r="K1457" s="184">
        <v>4.2743000000000002</v>
      </c>
      <c r="L1457" s="184">
        <v>3.8130999999999999</v>
      </c>
      <c r="M1457" s="184">
        <v>4.0557999999999996</v>
      </c>
      <c r="N1457" s="184">
        <v>5.2568000000000001</v>
      </c>
      <c r="O1457" s="184"/>
      <c r="P1457" s="184"/>
      <c r="Q1457" s="184">
        <v>6.0823</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44319</v>
      </c>
      <c r="E1458" s="184">
        <v>1093.77</v>
      </c>
      <c r="F1458" s="184">
        <v>2.9262000000000001</v>
      </c>
      <c r="G1458" s="184">
        <v>2.9262000000000001</v>
      </c>
      <c r="H1458" s="184">
        <v>2.9159000000000002</v>
      </c>
      <c r="I1458" s="184">
        <v>2.7970999999999999</v>
      </c>
      <c r="J1458" s="184">
        <v>2.8146</v>
      </c>
      <c r="K1458" s="184">
        <v>2.9537</v>
      </c>
      <c r="L1458" s="184">
        <v>2.9217</v>
      </c>
      <c r="M1458" s="184">
        <v>3.1496</v>
      </c>
      <c r="N1458" s="184">
        <v>3.2201</v>
      </c>
      <c r="O1458" s="184"/>
      <c r="P1458" s="184"/>
      <c r="Q1458" s="184">
        <v>4.8990999999999998</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44319</v>
      </c>
      <c r="E1459" s="184">
        <v>1087.4951000000001</v>
      </c>
      <c r="F1459" s="184">
        <v>2.6274999999999999</v>
      </c>
      <c r="G1459" s="184">
        <v>2.6274999999999999</v>
      </c>
      <c r="H1459" s="184">
        <v>2.6154000000000002</v>
      </c>
      <c r="I1459" s="184">
        <v>2.4965999999999999</v>
      </c>
      <c r="J1459" s="184">
        <v>2.5137</v>
      </c>
      <c r="K1459" s="184">
        <v>2.6459999999999999</v>
      </c>
      <c r="L1459" s="184">
        <v>2.5958000000000001</v>
      </c>
      <c r="M1459" s="184">
        <v>2.8067000000000002</v>
      </c>
      <c r="N1459" s="184">
        <v>2.8816999999999999</v>
      </c>
      <c r="O1459" s="184"/>
      <c r="P1459" s="184"/>
      <c r="Q1459" s="184">
        <v>4.5776000000000003</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44319</v>
      </c>
      <c r="E1460" s="184">
        <v>42.299900000000001</v>
      </c>
      <c r="F1460" s="184">
        <v>4.5461999999999998</v>
      </c>
      <c r="G1460" s="184">
        <v>4.5461999999999998</v>
      </c>
      <c r="H1460" s="184">
        <v>5.7012999999999998</v>
      </c>
      <c r="I1460" s="184">
        <v>6.6673999999999998</v>
      </c>
      <c r="J1460" s="184">
        <v>5.2332999999999998</v>
      </c>
      <c r="K1460" s="184">
        <v>4.7031999999999998</v>
      </c>
      <c r="L1460" s="184">
        <v>3.9245000000000001</v>
      </c>
      <c r="M1460" s="184">
        <v>3.8986000000000001</v>
      </c>
      <c r="N1460" s="184">
        <v>5.3326000000000002</v>
      </c>
      <c r="O1460" s="184">
        <v>6.9107000000000003</v>
      </c>
      <c r="P1460" s="184">
        <v>6.6828000000000003</v>
      </c>
      <c r="Q1460" s="184">
        <v>7.4817</v>
      </c>
      <c r="R1460" s="184">
        <v>6.4149000000000003</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44319</v>
      </c>
      <c r="E1461" s="184">
        <v>41.454799999999999</v>
      </c>
      <c r="F1461" s="184">
        <v>4.3452000000000002</v>
      </c>
      <c r="G1461" s="184">
        <v>4.3452000000000002</v>
      </c>
      <c r="H1461" s="184">
        <v>5.4898999999999996</v>
      </c>
      <c r="I1461" s="184">
        <v>6.4497</v>
      </c>
      <c r="J1461" s="184">
        <v>5.0201000000000002</v>
      </c>
      <c r="K1461" s="184">
        <v>4.4866000000000001</v>
      </c>
      <c r="L1461" s="184">
        <v>3.6939000000000002</v>
      </c>
      <c r="M1461" s="184">
        <v>3.6774</v>
      </c>
      <c r="N1461" s="184">
        <v>5.1086999999999998</v>
      </c>
      <c r="O1461" s="184">
        <v>6.6604999999999999</v>
      </c>
      <c r="P1461" s="184">
        <v>6.4271000000000003</v>
      </c>
      <c r="Q1461" s="184">
        <v>6.8032000000000004</v>
      </c>
      <c r="R1461" s="184">
        <v>6.1757</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44319</v>
      </c>
      <c r="E1462" s="184">
        <v>24.448699999999999</v>
      </c>
      <c r="F1462" s="184">
        <v>3.9824000000000002</v>
      </c>
      <c r="G1462" s="184">
        <v>3.9824000000000002</v>
      </c>
      <c r="H1462" s="184">
        <v>4.7389999999999999</v>
      </c>
      <c r="I1462" s="184">
        <v>5.0216000000000003</v>
      </c>
      <c r="J1462" s="184">
        <v>4.3099999999999996</v>
      </c>
      <c r="K1462" s="184">
        <v>4.3551000000000002</v>
      </c>
      <c r="L1462" s="184">
        <v>3.6837</v>
      </c>
      <c r="M1462" s="184">
        <v>3.7879999999999998</v>
      </c>
      <c r="N1462" s="184">
        <v>4.3093000000000004</v>
      </c>
      <c r="O1462" s="184">
        <v>9.3740000000000006</v>
      </c>
      <c r="P1462" s="184">
        <v>7.8216000000000001</v>
      </c>
      <c r="Q1462" s="184">
        <v>8.1758000000000006</v>
      </c>
      <c r="R1462" s="184">
        <v>8.7538</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44319</v>
      </c>
      <c r="E1463" s="184">
        <v>19.552800000000001</v>
      </c>
      <c r="F1463" s="184">
        <v>3.2364999999999999</v>
      </c>
      <c r="G1463" s="184">
        <v>3.2364999999999999</v>
      </c>
      <c r="H1463" s="184">
        <v>4.0031999999999996</v>
      </c>
      <c r="I1463" s="184">
        <v>4.2605000000000004</v>
      </c>
      <c r="J1463" s="184">
        <v>3.5468000000000002</v>
      </c>
      <c r="K1463" s="184">
        <v>3.5543</v>
      </c>
      <c r="L1463" s="184">
        <v>2.8873000000000002</v>
      </c>
      <c r="M1463" s="184">
        <v>2.9956999999999998</v>
      </c>
      <c r="N1463" s="184">
        <v>3.5127999999999999</v>
      </c>
      <c r="O1463" s="184">
        <v>8.5993999999999993</v>
      </c>
      <c r="P1463" s="184">
        <v>7.3270999999999997</v>
      </c>
      <c r="Q1463" s="184">
        <v>5.3510999999999997</v>
      </c>
      <c r="R1463" s="184">
        <v>7.8959999999999999</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44319</v>
      </c>
      <c r="E1464" s="184">
        <v>22.845600000000001</v>
      </c>
      <c r="F1464" s="184">
        <v>3.2494999999999998</v>
      </c>
      <c r="G1464" s="184">
        <v>3.2494999999999998</v>
      </c>
      <c r="H1464" s="184">
        <v>3.9973000000000001</v>
      </c>
      <c r="I1464" s="184">
        <v>4.2636000000000003</v>
      </c>
      <c r="J1464" s="184">
        <v>3.5455999999999999</v>
      </c>
      <c r="K1464" s="184">
        <v>3.5508000000000002</v>
      </c>
      <c r="L1464" s="184">
        <v>2.8847</v>
      </c>
      <c r="M1464" s="184">
        <v>2.9935</v>
      </c>
      <c r="N1464" s="184">
        <v>3.5103</v>
      </c>
      <c r="O1464" s="184">
        <v>8.5983999999999998</v>
      </c>
      <c r="P1464" s="184">
        <v>7.0442999999999998</v>
      </c>
      <c r="Q1464" s="184">
        <v>6.6364999999999998</v>
      </c>
      <c r="R1464" s="184">
        <v>7.8947000000000003</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44319</v>
      </c>
      <c r="E1465" s="184">
        <v>39.082999999999998</v>
      </c>
      <c r="F1465" s="184">
        <v>3.363</v>
      </c>
      <c r="G1465" s="184">
        <v>3.363</v>
      </c>
      <c r="H1465" s="184">
        <v>4.6336000000000004</v>
      </c>
      <c r="I1465" s="184">
        <v>5.3274999999999997</v>
      </c>
      <c r="J1465" s="184">
        <v>4.3612000000000002</v>
      </c>
      <c r="K1465" s="184">
        <v>4.0438000000000001</v>
      </c>
      <c r="L1465" s="184">
        <v>3.5739000000000001</v>
      </c>
      <c r="M1465" s="184">
        <v>3.6762999999999999</v>
      </c>
      <c r="N1465" s="184">
        <v>4.9671000000000003</v>
      </c>
      <c r="O1465" s="184">
        <v>6.9706999999999999</v>
      </c>
      <c r="P1465" s="184">
        <v>7.1257999999999999</v>
      </c>
      <c r="Q1465" s="184">
        <v>7.3434999999999997</v>
      </c>
      <c r="R1465" s="184">
        <v>6.4187000000000003</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44319</v>
      </c>
      <c r="E1466" s="184">
        <v>40.113300000000002</v>
      </c>
      <c r="F1466" s="184">
        <v>3.5497000000000001</v>
      </c>
      <c r="G1466" s="184">
        <v>3.5497000000000001</v>
      </c>
      <c r="H1466" s="184">
        <v>4.8010000000000002</v>
      </c>
      <c r="I1466" s="184">
        <v>5.4905999999999997</v>
      </c>
      <c r="J1466" s="184">
        <v>4.5239000000000003</v>
      </c>
      <c r="K1466" s="184">
        <v>4.2005999999999997</v>
      </c>
      <c r="L1466" s="184">
        <v>3.7290000000000001</v>
      </c>
      <c r="M1466" s="184">
        <v>3.8328000000000002</v>
      </c>
      <c r="N1466" s="184">
        <v>5.1273</v>
      </c>
      <c r="O1466" s="184">
        <v>7.1436999999999999</v>
      </c>
      <c r="P1466" s="184">
        <v>7.3117000000000001</v>
      </c>
      <c r="Q1466" s="184">
        <v>8.0914000000000001</v>
      </c>
      <c r="R1466" s="184">
        <v>6.5774999999999997</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44319</v>
      </c>
      <c r="E1467" s="184">
        <v>4435.9345000000003</v>
      </c>
      <c r="F1467" s="184">
        <v>4.2054999999999998</v>
      </c>
      <c r="G1467" s="184">
        <v>4.2054999999999998</v>
      </c>
      <c r="H1467" s="184">
        <v>4.9671000000000003</v>
      </c>
      <c r="I1467" s="184">
        <v>5.2186000000000003</v>
      </c>
      <c r="J1467" s="184">
        <v>4.3319000000000001</v>
      </c>
      <c r="K1467" s="184">
        <v>4.3821000000000003</v>
      </c>
      <c r="L1467" s="184">
        <v>3.8132000000000001</v>
      </c>
      <c r="M1467" s="184">
        <v>4.0206</v>
      </c>
      <c r="N1467" s="184">
        <v>5.4713000000000003</v>
      </c>
      <c r="O1467" s="184">
        <v>6.9927000000000001</v>
      </c>
      <c r="P1467" s="184">
        <v>6.8918999999999997</v>
      </c>
      <c r="Q1467" s="184">
        <v>7.1719999999999997</v>
      </c>
      <c r="R1467" s="184">
        <v>6.6355000000000004</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44319</v>
      </c>
      <c r="E1468" s="184">
        <v>4492.0127000000002</v>
      </c>
      <c r="F1468" s="184">
        <v>4.3455000000000004</v>
      </c>
      <c r="G1468" s="184">
        <v>4.3455000000000004</v>
      </c>
      <c r="H1468" s="184">
        <v>5.1070000000000002</v>
      </c>
      <c r="I1468" s="184">
        <v>5.3579999999999997</v>
      </c>
      <c r="J1468" s="184">
        <v>4.4718999999999998</v>
      </c>
      <c r="K1468" s="184">
        <v>4.5235000000000003</v>
      </c>
      <c r="L1468" s="184">
        <v>3.956</v>
      </c>
      <c r="M1468" s="184">
        <v>4.1642000000000001</v>
      </c>
      <c r="N1468" s="184">
        <v>5.6268000000000002</v>
      </c>
      <c r="O1468" s="184">
        <v>7.1879</v>
      </c>
      <c r="P1468" s="184">
        <v>7.0945999999999998</v>
      </c>
      <c r="Q1468" s="184">
        <v>7.8075000000000001</v>
      </c>
      <c r="R1468" s="184">
        <v>6.8204000000000002</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44319</v>
      </c>
      <c r="E1469" s="184">
        <v>294.15929999999997</v>
      </c>
      <c r="F1469" s="184">
        <v>3.9222999999999999</v>
      </c>
      <c r="G1469" s="184">
        <v>3.9222999999999999</v>
      </c>
      <c r="H1469" s="184">
        <v>4.9165000000000001</v>
      </c>
      <c r="I1469" s="184">
        <v>4.9558999999999997</v>
      </c>
      <c r="J1469" s="184">
        <v>4.1045999999999996</v>
      </c>
      <c r="K1469" s="184">
        <v>4.2497999999999996</v>
      </c>
      <c r="L1469" s="184">
        <v>3.7201</v>
      </c>
      <c r="M1469" s="184">
        <v>3.9748999999999999</v>
      </c>
      <c r="N1469" s="184">
        <v>5.3464</v>
      </c>
      <c r="O1469" s="184">
        <v>6.8620999999999999</v>
      </c>
      <c r="P1469" s="184">
        <v>6.8982999999999999</v>
      </c>
      <c r="Q1469" s="184">
        <v>7.3742999999999999</v>
      </c>
      <c r="R1469" s="184">
        <v>6.3304999999999998</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44319</v>
      </c>
      <c r="E1470" s="184">
        <v>296.40640000000002</v>
      </c>
      <c r="F1470" s="184">
        <v>4.0445000000000002</v>
      </c>
      <c r="G1470" s="184">
        <v>4.0445000000000002</v>
      </c>
      <c r="H1470" s="184">
        <v>5.0377999999999998</v>
      </c>
      <c r="I1470" s="184">
        <v>5.0762999999999998</v>
      </c>
      <c r="J1470" s="184">
        <v>4.2248999999999999</v>
      </c>
      <c r="K1470" s="184">
        <v>4.3711000000000002</v>
      </c>
      <c r="L1470" s="184">
        <v>3.8422999999999998</v>
      </c>
      <c r="M1470" s="184">
        <v>4.0984999999999996</v>
      </c>
      <c r="N1470" s="184">
        <v>5.4728000000000003</v>
      </c>
      <c r="O1470" s="184">
        <v>6.9896000000000003</v>
      </c>
      <c r="P1470" s="184">
        <v>7.0147000000000004</v>
      </c>
      <c r="Q1470" s="184">
        <v>7.7603999999999997</v>
      </c>
      <c r="R1470" s="184">
        <v>6.4569999999999999</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44319</v>
      </c>
      <c r="E1471" s="184">
        <v>33.772500000000001</v>
      </c>
      <c r="F1471" s="184">
        <v>3.6757</v>
      </c>
      <c r="G1471" s="184">
        <v>3.6757</v>
      </c>
      <c r="H1471" s="184">
        <v>4.3730000000000002</v>
      </c>
      <c r="I1471" s="184">
        <v>4.9035000000000002</v>
      </c>
      <c r="J1471" s="184">
        <v>4.0925000000000002</v>
      </c>
      <c r="K1471" s="184">
        <v>4.3479999999999999</v>
      </c>
      <c r="L1471" s="184">
        <v>3.7000999999999999</v>
      </c>
      <c r="M1471" s="184">
        <v>3.7349000000000001</v>
      </c>
      <c r="N1471" s="184">
        <v>4.9443000000000001</v>
      </c>
      <c r="O1471" s="184">
        <v>6.4516</v>
      </c>
      <c r="P1471" s="184">
        <v>6.7478999999999996</v>
      </c>
      <c r="Q1471" s="184">
        <v>7.7043999999999997</v>
      </c>
      <c r="R1471" s="184">
        <v>5.9798999999999998</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44319</v>
      </c>
      <c r="E1472" s="184">
        <v>32.000399999999999</v>
      </c>
      <c r="F1472" s="184">
        <v>2.9662999999999999</v>
      </c>
      <c r="G1472" s="184">
        <v>2.9662999999999999</v>
      </c>
      <c r="H1472" s="184">
        <v>3.6850999999999998</v>
      </c>
      <c r="I1472" s="184">
        <v>4.2271000000000001</v>
      </c>
      <c r="J1472" s="184">
        <v>3.4081000000000001</v>
      </c>
      <c r="K1472" s="184">
        <v>3.6619000000000002</v>
      </c>
      <c r="L1472" s="184">
        <v>2.9754999999999998</v>
      </c>
      <c r="M1472" s="184">
        <v>2.9834999999999998</v>
      </c>
      <c r="N1472" s="184">
        <v>4.1538000000000004</v>
      </c>
      <c r="O1472" s="184">
        <v>5.6962000000000002</v>
      </c>
      <c r="P1472" s="184">
        <v>6.0510999999999999</v>
      </c>
      <c r="Q1472" s="184">
        <v>6.5934999999999997</v>
      </c>
      <c r="R1472" s="184">
        <v>5.1947999999999999</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44319</v>
      </c>
      <c r="E1475" s="184">
        <v>2401.7685999999999</v>
      </c>
      <c r="F1475" s="184">
        <v>3.7928999999999999</v>
      </c>
      <c r="G1475" s="184">
        <v>3.7928999999999999</v>
      </c>
      <c r="H1475" s="184">
        <v>5.0201000000000002</v>
      </c>
      <c r="I1475" s="184">
        <v>6.0060000000000002</v>
      </c>
      <c r="J1475" s="184">
        <v>4.4939999999999998</v>
      </c>
      <c r="K1475" s="184">
        <v>4.5671999999999997</v>
      </c>
      <c r="L1475" s="184">
        <v>3.7010999999999998</v>
      </c>
      <c r="M1475" s="184">
        <v>3.6758000000000002</v>
      </c>
      <c r="N1475" s="184">
        <v>4.9855</v>
      </c>
      <c r="O1475" s="184">
        <v>6.3742999999999999</v>
      </c>
      <c r="P1475" s="184">
        <v>6.6224999999999996</v>
      </c>
      <c r="Q1475" s="184">
        <v>7.7850000000000001</v>
      </c>
      <c r="R1475" s="184">
        <v>5.6759000000000004</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44319</v>
      </c>
      <c r="E1476" s="184">
        <v>2455.6093000000001</v>
      </c>
      <c r="F1476" s="184">
        <v>4.1449999999999996</v>
      </c>
      <c r="G1476" s="184">
        <v>4.1449999999999996</v>
      </c>
      <c r="H1476" s="184">
        <v>5.3712</v>
      </c>
      <c r="I1476" s="184">
        <v>6.3574000000000002</v>
      </c>
      <c r="J1476" s="184">
        <v>4.8456999999999999</v>
      </c>
      <c r="K1476" s="184">
        <v>4.9222000000000001</v>
      </c>
      <c r="L1476" s="184">
        <v>4.0582000000000003</v>
      </c>
      <c r="M1476" s="184">
        <v>4.0361000000000002</v>
      </c>
      <c r="N1476" s="184">
        <v>5.3537999999999997</v>
      </c>
      <c r="O1476" s="184">
        <v>6.6806999999999999</v>
      </c>
      <c r="P1476" s="184">
        <v>6.9146000000000001</v>
      </c>
      <c r="Q1476" s="184">
        <v>8.1920000000000002</v>
      </c>
      <c r="R1476" s="184">
        <v>6.0019999999999998</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44319</v>
      </c>
      <c r="E1479" s="184">
        <v>3479.0560999999998</v>
      </c>
      <c r="F1479" s="184">
        <v>3.4546999999999999</v>
      </c>
      <c r="G1479" s="184">
        <v>3.4546999999999999</v>
      </c>
      <c r="H1479" s="184">
        <v>3.9986000000000002</v>
      </c>
      <c r="I1479" s="184">
        <v>4.4690000000000003</v>
      </c>
      <c r="J1479" s="184">
        <v>3.8639999999999999</v>
      </c>
      <c r="K1479" s="184">
        <v>4.1634000000000002</v>
      </c>
      <c r="L1479" s="184">
        <v>3.6676000000000002</v>
      </c>
      <c r="M1479" s="184">
        <v>3.8862000000000001</v>
      </c>
      <c r="N1479" s="184">
        <v>4.7192999999999996</v>
      </c>
      <c r="O1479" s="184">
        <v>6.7195999999999998</v>
      </c>
      <c r="P1479" s="184">
        <v>6.8231000000000002</v>
      </c>
      <c r="Q1479" s="184">
        <v>7.2484999999999999</v>
      </c>
      <c r="R1479" s="184">
        <v>6.0336999999999996</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44319</v>
      </c>
      <c r="E1480" s="184">
        <v>3496.2393000000002</v>
      </c>
      <c r="F1480" s="184">
        <v>3.5278999999999998</v>
      </c>
      <c r="G1480" s="184">
        <v>3.5278999999999998</v>
      </c>
      <c r="H1480" s="184">
        <v>4.0723000000000003</v>
      </c>
      <c r="I1480" s="184">
        <v>4.5423</v>
      </c>
      <c r="J1480" s="184">
        <v>3.9506999999999999</v>
      </c>
      <c r="K1480" s="184">
        <v>4.2617000000000003</v>
      </c>
      <c r="L1480" s="184">
        <v>3.77</v>
      </c>
      <c r="M1480" s="184">
        <v>3.9841000000000002</v>
      </c>
      <c r="N1480" s="184">
        <v>4.8220999999999998</v>
      </c>
      <c r="O1480" s="184">
        <v>6.8010999999999999</v>
      </c>
      <c r="P1480" s="184">
        <v>6.8933999999999997</v>
      </c>
      <c r="Q1480" s="184">
        <v>7.7091000000000003</v>
      </c>
      <c r="R1480" s="184">
        <v>6.1258999999999997</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44319</v>
      </c>
      <c r="E1481" s="184">
        <v>32.2821358932053</v>
      </c>
      <c r="F1481" s="184">
        <v>3.3927</v>
      </c>
      <c r="G1481" s="184">
        <v>3.3927</v>
      </c>
      <c r="H1481" s="184">
        <v>3.2726999999999999</v>
      </c>
      <c r="I1481" s="184">
        <v>3.4691000000000001</v>
      </c>
      <c r="J1481" s="184">
        <v>3.2885</v>
      </c>
      <c r="K1481" s="184">
        <v>3.3813</v>
      </c>
      <c r="L1481" s="184">
        <v>3.2755000000000001</v>
      </c>
      <c r="M1481" s="184">
        <v>3.4788000000000001</v>
      </c>
      <c r="N1481" s="184">
        <v>4.5464000000000002</v>
      </c>
      <c r="O1481" s="184">
        <v>6.9714</v>
      </c>
      <c r="P1481" s="184">
        <v>7.6069000000000004</v>
      </c>
      <c r="Q1481" s="184">
        <v>8.1132000000000009</v>
      </c>
      <c r="R1481" s="184">
        <v>6.4206000000000003</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44319</v>
      </c>
      <c r="E1482" s="184">
        <v>31.235188240587998</v>
      </c>
      <c r="F1482" s="184">
        <v>2.8635000000000002</v>
      </c>
      <c r="G1482" s="184">
        <v>2.8635000000000002</v>
      </c>
      <c r="H1482" s="184">
        <v>2.8058999999999998</v>
      </c>
      <c r="I1482" s="184">
        <v>2.9956</v>
      </c>
      <c r="J1482" s="184">
        <v>2.8062</v>
      </c>
      <c r="K1482" s="184">
        <v>2.8976000000000002</v>
      </c>
      <c r="L1482" s="184">
        <v>2.7911999999999999</v>
      </c>
      <c r="M1482" s="184">
        <v>2.9885000000000002</v>
      </c>
      <c r="N1482" s="184">
        <v>4.0471000000000004</v>
      </c>
      <c r="O1482" s="184">
        <v>6.4593999999999996</v>
      </c>
      <c r="P1482" s="184">
        <v>7.0824999999999996</v>
      </c>
      <c r="Q1482" s="184">
        <v>7.5045000000000002</v>
      </c>
      <c r="R1482" s="184">
        <v>5.9154999999999998</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44319</v>
      </c>
      <c r="E1483" s="184">
        <v>3207.4434999999999</v>
      </c>
      <c r="F1483" s="184">
        <v>3.7789000000000001</v>
      </c>
      <c r="G1483" s="184">
        <v>3.7789000000000001</v>
      </c>
      <c r="H1483" s="184">
        <v>4.2865000000000002</v>
      </c>
      <c r="I1483" s="184">
        <v>4.6243999999999996</v>
      </c>
      <c r="J1483" s="184">
        <v>3.9243000000000001</v>
      </c>
      <c r="K1483" s="184">
        <v>4.3207000000000004</v>
      </c>
      <c r="L1483" s="184">
        <v>3.8622000000000001</v>
      </c>
      <c r="M1483" s="184">
        <v>4.0659999999999998</v>
      </c>
      <c r="N1483" s="184">
        <v>5.0644999999999998</v>
      </c>
      <c r="O1483" s="184">
        <v>6.9503000000000004</v>
      </c>
      <c r="P1483" s="184">
        <v>6.9279000000000002</v>
      </c>
      <c r="Q1483" s="184">
        <v>7.6087999999999996</v>
      </c>
      <c r="R1483" s="184">
        <v>6.2986000000000004</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44319</v>
      </c>
      <c r="E1484" s="184">
        <v>3232.4708000000001</v>
      </c>
      <c r="F1484" s="184">
        <v>3.8788</v>
      </c>
      <c r="G1484" s="184">
        <v>3.8788</v>
      </c>
      <c r="H1484" s="184">
        <v>4.3865999999999996</v>
      </c>
      <c r="I1484" s="184">
        <v>4.7248000000000001</v>
      </c>
      <c r="J1484" s="184">
        <v>4.0247000000000002</v>
      </c>
      <c r="K1484" s="184">
        <v>4.4217000000000004</v>
      </c>
      <c r="L1484" s="184">
        <v>3.9641000000000002</v>
      </c>
      <c r="M1484" s="184">
        <v>4.1691000000000003</v>
      </c>
      <c r="N1484" s="184">
        <v>5.1696999999999997</v>
      </c>
      <c r="O1484" s="184">
        <v>7.0572999999999997</v>
      </c>
      <c r="P1484" s="184">
        <v>7.0350000000000001</v>
      </c>
      <c r="Q1484" s="184">
        <v>7.782</v>
      </c>
      <c r="R1484" s="184">
        <v>6.4047000000000001</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44319</v>
      </c>
      <c r="E1485" s="184">
        <v>1056.3362999999999</v>
      </c>
      <c r="F1485" s="184">
        <v>3.5474000000000001</v>
      </c>
      <c r="G1485" s="184">
        <v>3.5474000000000001</v>
      </c>
      <c r="H1485" s="184">
        <v>3.9287000000000001</v>
      </c>
      <c r="I1485" s="184">
        <v>3.8978000000000002</v>
      </c>
      <c r="J1485" s="184">
        <v>3.6032999999999999</v>
      </c>
      <c r="K1485" s="184">
        <v>3.9161999999999999</v>
      </c>
      <c r="L1485" s="184">
        <v>3.6164999999999998</v>
      </c>
      <c r="M1485" s="184">
        <v>3.7913999999999999</v>
      </c>
      <c r="N1485" s="184">
        <v>4.6166999999999998</v>
      </c>
      <c r="O1485" s="184"/>
      <c r="P1485" s="184"/>
      <c r="Q1485" s="184">
        <v>4.8428000000000004</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44319</v>
      </c>
      <c r="E1486" s="184">
        <v>1045.8349000000001</v>
      </c>
      <c r="F1486" s="184">
        <v>2.6507000000000001</v>
      </c>
      <c r="G1486" s="184">
        <v>2.6507000000000001</v>
      </c>
      <c r="H1486" s="184">
        <v>3.0320999999999998</v>
      </c>
      <c r="I1486" s="184">
        <v>3.0009000000000001</v>
      </c>
      <c r="J1486" s="184">
        <v>2.7048999999999999</v>
      </c>
      <c r="K1486" s="184">
        <v>3.0228999999999999</v>
      </c>
      <c r="L1486" s="184">
        <v>2.7172000000000001</v>
      </c>
      <c r="M1486" s="184">
        <v>2.8791000000000002</v>
      </c>
      <c r="N1486" s="184">
        <v>3.6846999999999999</v>
      </c>
      <c r="O1486" s="184"/>
      <c r="P1486" s="184"/>
      <c r="Q1486" s="184">
        <v>3.9428000000000001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44319</v>
      </c>
      <c r="E1489" s="184">
        <v>34.330800000000004</v>
      </c>
      <c r="F1489" s="184">
        <v>4.3960999999999997</v>
      </c>
      <c r="G1489" s="184">
        <v>4.3960999999999997</v>
      </c>
      <c r="H1489" s="184">
        <v>5.0778999999999996</v>
      </c>
      <c r="I1489" s="184">
        <v>5.2887000000000004</v>
      </c>
      <c r="J1489" s="184">
        <v>4.3666</v>
      </c>
      <c r="K1489" s="184">
        <v>4.4375999999999998</v>
      </c>
      <c r="L1489" s="184">
        <v>3.9540000000000002</v>
      </c>
      <c r="M1489" s="184">
        <v>4.2572000000000001</v>
      </c>
      <c r="N1489" s="184">
        <v>5.4330999999999996</v>
      </c>
      <c r="O1489" s="184">
        <v>7.1024000000000003</v>
      </c>
      <c r="P1489" s="184">
        <v>7.3479999999999999</v>
      </c>
      <c r="Q1489" s="184">
        <v>8.1471999999999998</v>
      </c>
      <c r="R1489" s="184">
        <v>6.5952999999999999</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44319</v>
      </c>
      <c r="E1490" s="184">
        <v>32.683999999999997</v>
      </c>
      <c r="F1490" s="184">
        <v>3.8725999999999998</v>
      </c>
      <c r="G1490" s="184">
        <v>3.8725999999999998</v>
      </c>
      <c r="H1490" s="184">
        <v>4.5507999999999997</v>
      </c>
      <c r="I1490" s="184">
        <v>4.7629000000000001</v>
      </c>
      <c r="J1490" s="184">
        <v>3.8338999999999999</v>
      </c>
      <c r="K1490" s="184">
        <v>3.9603000000000002</v>
      </c>
      <c r="L1490" s="184">
        <v>3.4674999999999998</v>
      </c>
      <c r="M1490" s="184">
        <v>3.7258</v>
      </c>
      <c r="N1490" s="184">
        <v>4.8680000000000003</v>
      </c>
      <c r="O1490" s="184">
        <v>6.4622999999999999</v>
      </c>
      <c r="P1490" s="184">
        <v>6.6494</v>
      </c>
      <c r="Q1490" s="184">
        <v>7.2976999999999999</v>
      </c>
      <c r="R1490" s="184">
        <v>6.0023999999999997</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44319</v>
      </c>
      <c r="E1491" s="184">
        <v>11.7484</v>
      </c>
      <c r="F1491" s="184">
        <v>2.9003999999999999</v>
      </c>
      <c r="G1491" s="184">
        <v>2.9003999999999999</v>
      </c>
      <c r="H1491" s="184">
        <v>2.8864999999999998</v>
      </c>
      <c r="I1491" s="184">
        <v>3.4220000000000002</v>
      </c>
      <c r="J1491" s="184">
        <v>3.6080999999999999</v>
      </c>
      <c r="K1491" s="184">
        <v>3.5739999999999998</v>
      </c>
      <c r="L1491" s="184">
        <v>3.4622000000000002</v>
      </c>
      <c r="M1491" s="184">
        <v>3.5790999999999999</v>
      </c>
      <c r="N1491" s="184">
        <v>4.2497999999999996</v>
      </c>
      <c r="O1491" s="184"/>
      <c r="P1491" s="184"/>
      <c r="Q1491" s="184">
        <v>6.3864999999999998</v>
      </c>
      <c r="R1491" s="184">
        <v>5.8320999999999996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44319</v>
      </c>
      <c r="E1492" s="184">
        <v>11.717700000000001</v>
      </c>
      <c r="F1492" s="184">
        <v>2.8041</v>
      </c>
      <c r="G1492" s="184">
        <v>2.8041</v>
      </c>
      <c r="H1492" s="184">
        <v>2.8050000000000002</v>
      </c>
      <c r="I1492" s="184">
        <v>3.3416999999999999</v>
      </c>
      <c r="J1492" s="184">
        <v>3.5131000000000001</v>
      </c>
      <c r="K1492" s="184">
        <v>3.4838</v>
      </c>
      <c r="L1492" s="184">
        <v>3.3717000000000001</v>
      </c>
      <c r="M1492" s="184">
        <v>3.4864999999999999</v>
      </c>
      <c r="N1492" s="184">
        <v>4.1565000000000003</v>
      </c>
      <c r="O1492" s="184"/>
      <c r="P1492" s="184"/>
      <c r="Q1492" s="184">
        <v>6.2796000000000003</v>
      </c>
      <c r="R1492" s="184">
        <v>5.7412999999999998</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44319</v>
      </c>
      <c r="E1493" s="184">
        <v>3686.3471</v>
      </c>
      <c r="F1493" s="184">
        <v>4.3040000000000003</v>
      </c>
      <c r="G1493" s="184">
        <v>4.3040000000000003</v>
      </c>
      <c r="H1493" s="184">
        <v>5.3273999999999999</v>
      </c>
      <c r="I1493" s="184">
        <v>5.8127000000000004</v>
      </c>
      <c r="J1493" s="184">
        <v>4.9649000000000001</v>
      </c>
      <c r="K1493" s="184">
        <v>4.9656000000000002</v>
      </c>
      <c r="L1493" s="184">
        <v>4.2565999999999997</v>
      </c>
      <c r="M1493" s="184">
        <v>4.4886999999999997</v>
      </c>
      <c r="N1493" s="184">
        <v>5.7891000000000004</v>
      </c>
      <c r="O1493" s="184">
        <v>4.5679999999999996</v>
      </c>
      <c r="P1493" s="184">
        <v>5.5256999999999996</v>
      </c>
      <c r="Q1493" s="184">
        <v>6.8517000000000001</v>
      </c>
      <c r="R1493" s="184">
        <v>6.6215999999999999</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44319</v>
      </c>
      <c r="E1494" s="184">
        <v>3655.7916</v>
      </c>
      <c r="F1494" s="184">
        <v>4.2144000000000004</v>
      </c>
      <c r="G1494" s="184">
        <v>4.2144000000000004</v>
      </c>
      <c r="H1494" s="184">
        <v>5.1845999999999997</v>
      </c>
      <c r="I1494" s="184">
        <v>5.6666999999999996</v>
      </c>
      <c r="J1494" s="184">
        <v>4.8066000000000004</v>
      </c>
      <c r="K1494" s="184">
        <v>4.7717000000000001</v>
      </c>
      <c r="L1494" s="184">
        <v>4.0503999999999998</v>
      </c>
      <c r="M1494" s="184">
        <v>4.2832999999999997</v>
      </c>
      <c r="N1494" s="184">
        <v>5.5827</v>
      </c>
      <c r="O1494" s="184">
        <v>4.4115000000000002</v>
      </c>
      <c r="P1494" s="184">
        <v>5.4057000000000004</v>
      </c>
      <c r="Q1494" s="184">
        <v>6.8548999999999998</v>
      </c>
      <c r="R1494" s="184">
        <v>6.4428999999999998</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44319</v>
      </c>
      <c r="E1495" s="184">
        <v>2403.902</v>
      </c>
      <c r="F1495" s="184">
        <v>3.8837000000000002</v>
      </c>
      <c r="G1495" s="184">
        <v>3.8837000000000002</v>
      </c>
      <c r="H1495" s="184">
        <v>4.3818000000000001</v>
      </c>
      <c r="I1495" s="184">
        <v>4.8034999999999997</v>
      </c>
      <c r="J1495" s="184">
        <v>4.0312000000000001</v>
      </c>
      <c r="K1495" s="184">
        <v>4.3490000000000002</v>
      </c>
      <c r="L1495" s="184">
        <v>3.8769999999999998</v>
      </c>
      <c r="M1495" s="184">
        <v>4.1285999999999996</v>
      </c>
      <c r="N1495" s="184">
        <v>5.3289999999999997</v>
      </c>
      <c r="O1495" s="184">
        <v>7.0003000000000002</v>
      </c>
      <c r="P1495" s="184">
        <v>7.0274999999999999</v>
      </c>
      <c r="Q1495" s="184">
        <v>7.7834000000000003</v>
      </c>
      <c r="R1495" s="184">
        <v>6.3686999999999996</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44319</v>
      </c>
      <c r="E1496" s="184">
        <v>2383.2655</v>
      </c>
      <c r="F1496" s="184">
        <v>3.7936999999999999</v>
      </c>
      <c r="G1496" s="184">
        <v>3.7936999999999999</v>
      </c>
      <c r="H1496" s="184">
        <v>4.2918000000000003</v>
      </c>
      <c r="I1496" s="184">
        <v>4.7133000000000003</v>
      </c>
      <c r="J1496" s="184">
        <v>3.9457</v>
      </c>
      <c r="K1496" s="184">
        <v>4.2598000000000003</v>
      </c>
      <c r="L1496" s="184">
        <v>3.7862</v>
      </c>
      <c r="M1496" s="184">
        <v>4.0338000000000003</v>
      </c>
      <c r="N1496" s="184">
        <v>5.23</v>
      </c>
      <c r="O1496" s="184">
        <v>6.8830999999999998</v>
      </c>
      <c r="P1496" s="184">
        <v>6.9097</v>
      </c>
      <c r="Q1496" s="184">
        <v>7.6210000000000004</v>
      </c>
      <c r="R1496" s="184">
        <v>6.2637</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3.668432432432434</v>
      </c>
      <c r="G1497" s="186">
        <v>3.668432432432434</v>
      </c>
      <c r="H1497" s="186">
        <v>4.3237000000000014</v>
      </c>
      <c r="I1497" s="186">
        <v>4.703932432432433</v>
      </c>
      <c r="J1497" s="186">
        <v>4.0107216216216219</v>
      </c>
      <c r="K1497" s="186">
        <v>4.0966297297297301</v>
      </c>
      <c r="L1497" s="186">
        <v>3.601502702702704</v>
      </c>
      <c r="M1497" s="186">
        <v>3.7696594594594601</v>
      </c>
      <c r="N1497" s="186">
        <v>4.8272189189189181</v>
      </c>
      <c r="O1497" s="186">
        <v>6.8728827586206886</v>
      </c>
      <c r="P1497" s="186">
        <v>6.8803551724137924</v>
      </c>
      <c r="Q1497" s="186">
        <v>6.9988135135135146</v>
      </c>
      <c r="R1497" s="186">
        <v>6.4416838709677418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3.7928999999999999</v>
      </c>
      <c r="G1498" s="186">
        <v>3.7928999999999999</v>
      </c>
      <c r="H1498" s="186">
        <v>4.3851000000000004</v>
      </c>
      <c r="I1498" s="186">
        <v>4.7629000000000001</v>
      </c>
      <c r="J1498" s="186">
        <v>4.0925000000000002</v>
      </c>
      <c r="K1498" s="186">
        <v>4.2743000000000002</v>
      </c>
      <c r="L1498" s="186">
        <v>3.7201</v>
      </c>
      <c r="M1498" s="186">
        <v>3.8862000000000001</v>
      </c>
      <c r="N1498" s="186">
        <v>5.0644999999999998</v>
      </c>
      <c r="O1498" s="186">
        <v>6.9503000000000004</v>
      </c>
      <c r="P1498" s="186">
        <v>6.9279000000000002</v>
      </c>
      <c r="Q1498" s="186">
        <v>7.3434999999999997</v>
      </c>
      <c r="R1498" s="186">
        <v>6.4047000000000001</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8"/>
      <c r="B1499" s="128"/>
      <c r="C1499" s="128"/>
      <c r="D1499" s="128"/>
      <c r="E1499" s="128"/>
      <c r="F1499" s="128"/>
      <c r="G1499" s="128"/>
      <c r="H1499" s="128"/>
      <c r="I1499" s="128"/>
      <c r="J1499" s="128"/>
      <c r="K1499" s="128"/>
      <c r="L1499" s="128"/>
      <c r="M1499" s="128"/>
      <c r="N1499" s="128"/>
      <c r="O1499" s="128"/>
      <c r="P1499" s="128"/>
      <c r="Q1499" s="128"/>
      <c r="R1499" s="128"/>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44319</v>
      </c>
      <c r="E1501" s="184">
        <v>28.696200000000001</v>
      </c>
      <c r="F1501" s="184">
        <v>0.32269999999999999</v>
      </c>
      <c r="G1501" s="184">
        <v>0.32269999999999999</v>
      </c>
      <c r="H1501" s="184">
        <v>1.5894999999999999</v>
      </c>
      <c r="I1501" s="184">
        <v>2.4828000000000001</v>
      </c>
      <c r="J1501" s="184">
        <v>0.93489999999999995</v>
      </c>
      <c r="K1501" s="184">
        <v>2.0602999999999998</v>
      </c>
      <c r="L1501" s="184">
        <v>18.079699999999999</v>
      </c>
      <c r="M1501" s="184">
        <v>25.972100000000001</v>
      </c>
      <c r="N1501" s="184">
        <v>36.3855</v>
      </c>
      <c r="O1501" s="184">
        <v>13.0886</v>
      </c>
      <c r="P1501" s="184">
        <v>12.2582</v>
      </c>
      <c r="Q1501" s="184">
        <v>10.2811</v>
      </c>
      <c r="R1501" s="184">
        <v>18.173500000000001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44319</v>
      </c>
      <c r="E1502" s="184">
        <v>26.107700000000001</v>
      </c>
      <c r="F1502" s="184">
        <v>0.30890000000000001</v>
      </c>
      <c r="G1502" s="184">
        <v>0.30890000000000001</v>
      </c>
      <c r="H1502" s="184">
        <v>1.5563</v>
      </c>
      <c r="I1502" s="184">
        <v>2.4137</v>
      </c>
      <c r="J1502" s="184">
        <v>0.79379999999999995</v>
      </c>
      <c r="K1502" s="184">
        <v>1.6509</v>
      </c>
      <c r="L1502" s="184">
        <v>17.153199999999998</v>
      </c>
      <c r="M1502" s="184">
        <v>24.504999999999999</v>
      </c>
      <c r="N1502" s="184">
        <v>34.290599999999998</v>
      </c>
      <c r="O1502" s="184">
        <v>11.647399999999999</v>
      </c>
      <c r="P1502" s="184">
        <v>10.8642</v>
      </c>
      <c r="Q1502" s="184">
        <v>9.3818999999999999</v>
      </c>
      <c r="R1502" s="184">
        <v>16.5413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44319</v>
      </c>
      <c r="E1503" s="184">
        <v>41.651000000000003</v>
      </c>
      <c r="F1503" s="184">
        <v>0.17319999999999999</v>
      </c>
      <c r="G1503" s="184">
        <v>0.17319999999999999</v>
      </c>
      <c r="H1503" s="184">
        <v>0.57709999999999995</v>
      </c>
      <c r="I1503" s="184">
        <v>1.1757</v>
      </c>
      <c r="J1503" s="184">
        <v>0.66220000000000001</v>
      </c>
      <c r="K1503" s="184">
        <v>1.0677000000000001</v>
      </c>
      <c r="L1503" s="184">
        <v>15.6137</v>
      </c>
      <c r="M1503" s="184">
        <v>20.514500000000002</v>
      </c>
      <c r="N1503" s="184">
        <v>36.109900000000003</v>
      </c>
      <c r="O1503" s="184">
        <v>9.8835999999999995</v>
      </c>
      <c r="P1503" s="184">
        <v>9.8020999999999994</v>
      </c>
      <c r="Q1503" s="184">
        <v>9.5001999999999995</v>
      </c>
      <c r="R1503" s="184">
        <v>14.1221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44319</v>
      </c>
      <c r="E1504" s="184">
        <v>44.066000000000003</v>
      </c>
      <c r="F1504" s="184">
        <v>0.18640000000000001</v>
      </c>
      <c r="G1504" s="184">
        <v>0.18640000000000001</v>
      </c>
      <c r="H1504" s="184">
        <v>0.60729999999999995</v>
      </c>
      <c r="I1504" s="184">
        <v>1.2405999999999999</v>
      </c>
      <c r="J1504" s="184">
        <v>0.81220000000000003</v>
      </c>
      <c r="K1504" s="184">
        <v>1.4527000000000001</v>
      </c>
      <c r="L1504" s="184">
        <v>16.3827</v>
      </c>
      <c r="M1504" s="184">
        <v>21.645299999999999</v>
      </c>
      <c r="N1504" s="184">
        <v>37.697600000000001</v>
      </c>
      <c r="O1504" s="184">
        <v>10.811500000000001</v>
      </c>
      <c r="P1504" s="184">
        <v>10.608599999999999</v>
      </c>
      <c r="Q1504" s="184">
        <v>10.5099</v>
      </c>
      <c r="R1504" s="184">
        <v>15.248100000000001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44319</v>
      </c>
      <c r="E1505" s="184">
        <v>339.56979999999999</v>
      </c>
      <c r="F1505" s="184">
        <v>0.68759999999999999</v>
      </c>
      <c r="G1505" s="184">
        <v>0.68759999999999999</v>
      </c>
      <c r="H1505" s="184">
        <v>2.1918000000000002</v>
      </c>
      <c r="I1505" s="184">
        <v>2.9620000000000002</v>
      </c>
      <c r="J1505" s="184">
        <v>1.0277000000000001</v>
      </c>
      <c r="K1505" s="184">
        <v>5.3727</v>
      </c>
      <c r="L1505" s="184">
        <v>30.179600000000001</v>
      </c>
      <c r="M1505" s="184">
        <v>30.901499999999999</v>
      </c>
      <c r="N1505" s="184">
        <v>42.200699999999998</v>
      </c>
      <c r="O1505" s="184">
        <v>9.5383999999999993</v>
      </c>
      <c r="P1505" s="184">
        <v>13.3584</v>
      </c>
      <c r="Q1505" s="184">
        <v>20.968800000000002</v>
      </c>
      <c r="R1505" s="184">
        <v>12.8993</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44319</v>
      </c>
      <c r="E1506" s="184">
        <v>362.90089999999998</v>
      </c>
      <c r="F1506" s="184">
        <v>0.69199999999999995</v>
      </c>
      <c r="G1506" s="184">
        <v>0.69199999999999995</v>
      </c>
      <c r="H1506" s="184">
        <v>2.2031999999999998</v>
      </c>
      <c r="I1506" s="184">
        <v>2.9866000000000001</v>
      </c>
      <c r="J1506" s="184">
        <v>1.0827</v>
      </c>
      <c r="K1506" s="184">
        <v>5.5292000000000003</v>
      </c>
      <c r="L1506" s="184">
        <v>30.561800000000002</v>
      </c>
      <c r="M1506" s="184">
        <v>31.498100000000001</v>
      </c>
      <c r="N1506" s="184">
        <v>43.112499999999997</v>
      </c>
      <c r="O1506" s="184">
        <v>10.3606</v>
      </c>
      <c r="P1506" s="184">
        <v>14.305099999999999</v>
      </c>
      <c r="Q1506" s="184">
        <v>14.5284</v>
      </c>
      <c r="R1506" s="184">
        <v>13.6137</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44319</v>
      </c>
      <c r="E1507" s="184">
        <v>10.565799999999999</v>
      </c>
      <c r="F1507" s="184">
        <v>-5.5800000000000002E-2</v>
      </c>
      <c r="G1507" s="184">
        <v>-5.5800000000000002E-2</v>
      </c>
      <c r="H1507" s="184">
        <v>-0.23980000000000001</v>
      </c>
      <c r="I1507" s="184">
        <v>-0.18609999999999999</v>
      </c>
      <c r="J1507" s="184">
        <v>1.2341</v>
      </c>
      <c r="K1507" s="184">
        <v>1.1400999999999999</v>
      </c>
      <c r="L1507" s="184">
        <v>4.2382999999999997</v>
      </c>
      <c r="M1507" s="184"/>
      <c r="N1507" s="184"/>
      <c r="O1507" s="184"/>
      <c r="P1507" s="184"/>
      <c r="Q1507" s="184">
        <v>5.6580000000000004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44319</v>
      </c>
      <c r="E1508" s="184">
        <v>10.446</v>
      </c>
      <c r="F1508" s="184">
        <v>-6.7900000000000002E-2</v>
      </c>
      <c r="G1508" s="184">
        <v>-6.7900000000000002E-2</v>
      </c>
      <c r="H1508" s="184">
        <v>-0.26829999999999998</v>
      </c>
      <c r="I1508" s="184">
        <v>-0.25969999999999999</v>
      </c>
      <c r="J1508" s="184">
        <v>1.0848</v>
      </c>
      <c r="K1508" s="184">
        <v>0.75519999999999998</v>
      </c>
      <c r="L1508" s="184">
        <v>3.4493</v>
      </c>
      <c r="M1508" s="184"/>
      <c r="N1508" s="184"/>
      <c r="O1508" s="184"/>
      <c r="P1508" s="184"/>
      <c r="Q1508" s="184">
        <v>4.46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44319</v>
      </c>
      <c r="E1509" s="184">
        <v>21.7317</v>
      </c>
      <c r="F1509" s="184">
        <v>1.61E-2</v>
      </c>
      <c r="G1509" s="184">
        <v>1.61E-2</v>
      </c>
      <c r="H1509" s="184">
        <v>0.99119999999999997</v>
      </c>
      <c r="I1509" s="184">
        <v>1.8460000000000001</v>
      </c>
      <c r="J1509" s="184">
        <v>-0.31509999999999999</v>
      </c>
      <c r="K1509" s="184">
        <v>-0.32340000000000002</v>
      </c>
      <c r="L1509" s="184">
        <v>13.792199999999999</v>
      </c>
      <c r="M1509" s="184">
        <v>17.767800000000001</v>
      </c>
      <c r="N1509" s="184">
        <v>30.0824</v>
      </c>
      <c r="O1509" s="184">
        <v>8.0870999999999995</v>
      </c>
      <c r="P1509" s="184">
        <v>7.4745999999999997</v>
      </c>
      <c r="Q1509" s="184">
        <v>8.0004000000000008</v>
      </c>
      <c r="R1509" s="184">
        <v>10.4611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44319</v>
      </c>
      <c r="E1510" s="184">
        <v>24.088899999999999</v>
      </c>
      <c r="F1510" s="184">
        <v>3.2000000000000001E-2</v>
      </c>
      <c r="G1510" s="184">
        <v>3.2000000000000001E-2</v>
      </c>
      <c r="H1510" s="184">
        <v>1.0287999999999999</v>
      </c>
      <c r="I1510" s="184">
        <v>1.9209000000000001</v>
      </c>
      <c r="J1510" s="184">
        <v>-0.14760000000000001</v>
      </c>
      <c r="K1510" s="184">
        <v>0.1434</v>
      </c>
      <c r="L1510" s="184">
        <v>14.867699999999999</v>
      </c>
      <c r="M1510" s="184">
        <v>19.2437</v>
      </c>
      <c r="N1510" s="184">
        <v>32.196800000000003</v>
      </c>
      <c r="O1510" s="184">
        <v>9.5737000000000005</v>
      </c>
      <c r="P1510" s="184">
        <v>8.9177</v>
      </c>
      <c r="Q1510" s="184">
        <v>8.7111000000000001</v>
      </c>
      <c r="R1510" s="184">
        <v>12.116300000000001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44319</v>
      </c>
      <c r="E1511" s="184">
        <v>11.6686</v>
      </c>
      <c r="F1511" s="184">
        <v>0.31290000000000001</v>
      </c>
      <c r="G1511" s="184">
        <v>0.31290000000000001</v>
      </c>
      <c r="H1511" s="184">
        <v>0.55930000000000002</v>
      </c>
      <c r="I1511" s="184">
        <v>1.1994</v>
      </c>
      <c r="J1511" s="184">
        <v>1.4670000000000001</v>
      </c>
      <c r="K1511" s="184">
        <v>2.3732000000000002</v>
      </c>
      <c r="L1511" s="184">
        <v>16.290600000000001</v>
      </c>
      <c r="M1511" s="184"/>
      <c r="N1511" s="184"/>
      <c r="O1511" s="184"/>
      <c r="P1511" s="184"/>
      <c r="Q1511" s="184">
        <v>16.686</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44319</v>
      </c>
      <c r="E1512" s="184">
        <v>11.534700000000001</v>
      </c>
      <c r="F1512" s="184">
        <v>0.29830000000000001</v>
      </c>
      <c r="G1512" s="184">
        <v>0.29830000000000001</v>
      </c>
      <c r="H1512" s="184">
        <v>0.52380000000000004</v>
      </c>
      <c r="I1512" s="184">
        <v>1.1274999999999999</v>
      </c>
      <c r="J1512" s="184">
        <v>1.2988999999999999</v>
      </c>
      <c r="K1512" s="184">
        <v>1.9029</v>
      </c>
      <c r="L1512" s="184">
        <v>15.284700000000001</v>
      </c>
      <c r="M1512" s="184"/>
      <c r="N1512" s="184"/>
      <c r="O1512" s="184"/>
      <c r="P1512" s="184"/>
      <c r="Q1512" s="184">
        <v>15.347</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44319</v>
      </c>
      <c r="E1513" s="184">
        <v>62.377000000000002</v>
      </c>
      <c r="F1513" s="184">
        <v>1.9792000000000001</v>
      </c>
      <c r="G1513" s="184">
        <v>1.9792000000000001</v>
      </c>
      <c r="H1513" s="184">
        <v>2.2071000000000001</v>
      </c>
      <c r="I1513" s="184">
        <v>4.9935999999999998</v>
      </c>
      <c r="J1513" s="184">
        <v>12.9521</v>
      </c>
      <c r="K1513" s="184">
        <v>21.326499999999999</v>
      </c>
      <c r="L1513" s="184">
        <v>31.402699999999999</v>
      </c>
      <c r="M1513" s="184">
        <v>38.658999999999999</v>
      </c>
      <c r="N1513" s="184">
        <v>80.612300000000005</v>
      </c>
      <c r="O1513" s="184">
        <v>21.816500000000001</v>
      </c>
      <c r="P1513" s="184">
        <v>14.9566</v>
      </c>
      <c r="Q1513" s="184">
        <v>9.5182000000000002</v>
      </c>
      <c r="R1513" s="184">
        <v>30.126100000000001</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44319</v>
      </c>
      <c r="E1514" s="184">
        <v>62.707500000000003</v>
      </c>
      <c r="F1514" s="184">
        <v>1.9903999999999999</v>
      </c>
      <c r="G1514" s="184">
        <v>1.9903999999999999</v>
      </c>
      <c r="H1514" s="184">
        <v>2.2921</v>
      </c>
      <c r="I1514" s="184">
        <v>5.1163999999999996</v>
      </c>
      <c r="J1514" s="184">
        <v>13.272</v>
      </c>
      <c r="K1514" s="184">
        <v>22.020199999999999</v>
      </c>
      <c r="L1514" s="184">
        <v>32.304600000000001</v>
      </c>
      <c r="M1514" s="184">
        <v>39.560299999999998</v>
      </c>
      <c r="N1514" s="184">
        <v>82.071700000000007</v>
      </c>
      <c r="O1514" s="184">
        <v>22.030999999999999</v>
      </c>
      <c r="P1514" s="184">
        <v>15.078099999999999</v>
      </c>
      <c r="Q1514" s="184">
        <v>11.9901</v>
      </c>
      <c r="R1514" s="184">
        <v>30.741900000000001</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44319</v>
      </c>
      <c r="E1515" s="184">
        <v>35.808999999999997</v>
      </c>
      <c r="F1515" s="184">
        <v>0.30220000000000002</v>
      </c>
      <c r="G1515" s="184">
        <v>0.30220000000000002</v>
      </c>
      <c r="H1515" s="184">
        <v>0.71579999999999999</v>
      </c>
      <c r="I1515" s="184">
        <v>1.3945000000000001</v>
      </c>
      <c r="J1515" s="184">
        <v>1.9644999999999999</v>
      </c>
      <c r="K1515" s="184">
        <v>1.8905000000000001</v>
      </c>
      <c r="L1515" s="184">
        <v>9.9609000000000005</v>
      </c>
      <c r="M1515" s="184">
        <v>10.1134</v>
      </c>
      <c r="N1515" s="184">
        <v>19.4222</v>
      </c>
      <c r="O1515" s="184">
        <v>9.5797000000000008</v>
      </c>
      <c r="P1515" s="184">
        <v>9.7695000000000007</v>
      </c>
      <c r="Q1515" s="184">
        <v>10.8184</v>
      </c>
      <c r="R1515" s="184">
        <v>13.445399999999999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44319</v>
      </c>
      <c r="E1516" s="184">
        <v>33.537799999999997</v>
      </c>
      <c r="F1516" s="184">
        <v>0.29549999999999998</v>
      </c>
      <c r="G1516" s="184">
        <v>0.29549999999999998</v>
      </c>
      <c r="H1516" s="184">
        <v>0.70020000000000004</v>
      </c>
      <c r="I1516" s="184">
        <v>1.3633999999999999</v>
      </c>
      <c r="J1516" s="184">
        <v>1.8906000000000001</v>
      </c>
      <c r="K1516" s="184">
        <v>1.6879</v>
      </c>
      <c r="L1516" s="184">
        <v>9.5490999999999993</v>
      </c>
      <c r="M1516" s="184">
        <v>9.5193999999999992</v>
      </c>
      <c r="N1516" s="184">
        <v>18.590299999999999</v>
      </c>
      <c r="O1516" s="184">
        <v>8.6986000000000008</v>
      </c>
      <c r="P1516" s="184">
        <v>8.7827999999999999</v>
      </c>
      <c r="Q1516" s="184">
        <v>8.1565999999999992</v>
      </c>
      <c r="R1516" s="184">
        <v>12.748799999999999</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44319</v>
      </c>
      <c r="E1517" s="184">
        <v>13.7439</v>
      </c>
      <c r="F1517" s="184">
        <v>0.41720000000000002</v>
      </c>
      <c r="G1517" s="184">
        <v>0.41720000000000002</v>
      </c>
      <c r="H1517" s="184">
        <v>1.3084</v>
      </c>
      <c r="I1517" s="184">
        <v>2.0387</v>
      </c>
      <c r="J1517" s="184">
        <v>0.51849999999999996</v>
      </c>
      <c r="K1517" s="184">
        <v>3.4106999999999998</v>
      </c>
      <c r="L1517" s="184">
        <v>21.305399999999999</v>
      </c>
      <c r="M1517" s="184">
        <v>28.985299999999999</v>
      </c>
      <c r="N1517" s="184">
        <v>39.634</v>
      </c>
      <c r="O1517" s="184"/>
      <c r="P1517" s="184"/>
      <c r="Q1517" s="184">
        <v>31.405100000000001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44319</v>
      </c>
      <c r="E1518" s="184">
        <v>13.439299999999999</v>
      </c>
      <c r="F1518" s="184">
        <v>0.40189999999999998</v>
      </c>
      <c r="G1518" s="184">
        <v>0.40189999999999998</v>
      </c>
      <c r="H1518" s="184">
        <v>1.272</v>
      </c>
      <c r="I1518" s="184">
        <v>1.9697</v>
      </c>
      <c r="J1518" s="184">
        <v>0.3584</v>
      </c>
      <c r="K1518" s="184">
        <v>2.9327000000000001</v>
      </c>
      <c r="L1518" s="184">
        <v>20.131</v>
      </c>
      <c r="M1518" s="184">
        <v>27.191400000000002</v>
      </c>
      <c r="N1518" s="184">
        <v>37.055999999999997</v>
      </c>
      <c r="O1518" s="184"/>
      <c r="P1518" s="184"/>
      <c r="Q1518" s="184">
        <v>28.9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44319</v>
      </c>
      <c r="E1519" s="184">
        <v>42.760100000000001</v>
      </c>
      <c r="F1519" s="184">
        <v>9.7900000000000001E-2</v>
      </c>
      <c r="G1519" s="184">
        <v>9.7900000000000001E-2</v>
      </c>
      <c r="H1519" s="184">
        <v>0.46379999999999999</v>
      </c>
      <c r="I1519" s="184">
        <v>0.73219999999999996</v>
      </c>
      <c r="J1519" s="184">
        <v>-9.9099999999999994E-2</v>
      </c>
      <c r="K1519" s="184">
        <v>0.3049</v>
      </c>
      <c r="L1519" s="184">
        <v>9.6888000000000005</v>
      </c>
      <c r="M1519" s="184">
        <v>13.6206</v>
      </c>
      <c r="N1519" s="184">
        <v>25.214400000000001</v>
      </c>
      <c r="O1519" s="184">
        <v>6.8103999999999996</v>
      </c>
      <c r="P1519" s="184">
        <v>9.0650999999999993</v>
      </c>
      <c r="Q1519" s="184">
        <v>7.3760000000000003</v>
      </c>
      <c r="R1519" s="184">
        <v>10.289400000000001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44319</v>
      </c>
      <c r="E1520" s="184">
        <v>40.0989</v>
      </c>
      <c r="F1520" s="184">
        <v>9.1399999999999995E-2</v>
      </c>
      <c r="G1520" s="184">
        <v>9.1399999999999995E-2</v>
      </c>
      <c r="H1520" s="184">
        <v>0.44890000000000002</v>
      </c>
      <c r="I1520" s="184">
        <v>0.70269999999999999</v>
      </c>
      <c r="J1520" s="184">
        <v>-0.16830000000000001</v>
      </c>
      <c r="K1520" s="184">
        <v>0.1091</v>
      </c>
      <c r="L1520" s="184">
        <v>9.2583000000000002</v>
      </c>
      <c r="M1520" s="184">
        <v>12.9534</v>
      </c>
      <c r="N1520" s="184">
        <v>24.238700000000001</v>
      </c>
      <c r="O1520" s="184">
        <v>5.9085999999999999</v>
      </c>
      <c r="P1520" s="184">
        <v>8.1158000000000001</v>
      </c>
      <c r="Q1520" s="184">
        <v>11.867599999999999</v>
      </c>
      <c r="R1520" s="184">
        <v>9.4179999999999993</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0.42410499999999995</v>
      </c>
      <c r="G1521" s="186">
        <v>0.42410499999999995</v>
      </c>
      <c r="H1521" s="186">
        <v>1.0364249999999997</v>
      </c>
      <c r="I1521" s="186">
        <v>1.8610300000000002</v>
      </c>
      <c r="J1521" s="186">
        <v>2.0312150000000004</v>
      </c>
      <c r="K1521" s="186">
        <v>3.8403700000000001</v>
      </c>
      <c r="L1521" s="186">
        <v>16.974715000000007</v>
      </c>
      <c r="M1521" s="186">
        <v>23.290675</v>
      </c>
      <c r="N1521" s="186">
        <v>38.682225000000003</v>
      </c>
      <c r="O1521" s="186">
        <v>11.273978571428572</v>
      </c>
      <c r="P1521" s="186">
        <v>10.954057142857142</v>
      </c>
      <c r="Q1521" s="186">
        <v>12.703240000000003</v>
      </c>
      <c r="R1521" s="186">
        <v>15.710357142857145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0.30025000000000002</v>
      </c>
      <c r="G1522" s="186">
        <v>0.30025000000000002</v>
      </c>
      <c r="H1522" s="186">
        <v>0.85349999999999993</v>
      </c>
      <c r="I1522" s="186">
        <v>1.62025</v>
      </c>
      <c r="J1522" s="186">
        <v>0.98130000000000006</v>
      </c>
      <c r="K1522" s="186">
        <v>1.7892000000000001</v>
      </c>
      <c r="L1522" s="186">
        <v>15.95215</v>
      </c>
      <c r="M1522" s="186">
        <v>23.075150000000001</v>
      </c>
      <c r="N1522" s="186">
        <v>36.247700000000002</v>
      </c>
      <c r="O1522" s="186">
        <v>9.7316500000000001</v>
      </c>
      <c r="P1522" s="186">
        <v>10.205349999999999</v>
      </c>
      <c r="Q1522" s="186">
        <v>10.3955</v>
      </c>
      <c r="R1522" s="186">
        <v>13.52955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7"/>
      <c r="B1523" s="127"/>
      <c r="C1523" s="127"/>
      <c r="D1523" s="129"/>
      <c r="E1523" s="130"/>
      <c r="F1523" s="130"/>
      <c r="G1523" s="130"/>
      <c r="H1523" s="130"/>
      <c r="I1523" s="130"/>
      <c r="J1523" s="130"/>
      <c r="K1523" s="130"/>
      <c r="L1523" s="130"/>
      <c r="M1523" s="130"/>
      <c r="N1523" s="130"/>
      <c r="O1523" s="130"/>
      <c r="P1523" s="130"/>
      <c r="Q1523" s="130"/>
      <c r="R1523" s="130"/>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44319</v>
      </c>
      <c r="E1525" s="184">
        <v>132.86000000000001</v>
      </c>
      <c r="F1525" s="184">
        <v>-7.4999999999999997E-3</v>
      </c>
      <c r="G1525" s="184">
        <v>-7.4999999999999997E-3</v>
      </c>
      <c r="H1525" s="184">
        <v>2.0587</v>
      </c>
      <c r="I1525" s="184">
        <v>4.0570000000000004</v>
      </c>
      <c r="J1525" s="184">
        <v>0.48399999999999999</v>
      </c>
      <c r="K1525" s="184">
        <v>5.6792999999999996</v>
      </c>
      <c r="L1525" s="184">
        <v>30.6905</v>
      </c>
      <c r="M1525" s="184">
        <v>42.614899999999999</v>
      </c>
      <c r="N1525" s="184">
        <v>55.664900000000003</v>
      </c>
      <c r="O1525" s="184">
        <v>9.7600999999999996</v>
      </c>
      <c r="P1525" s="184">
        <v>12.9427</v>
      </c>
      <c r="Q1525" s="184">
        <v>15.782</v>
      </c>
      <c r="R1525" s="184">
        <v>16.846299999999999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44319</v>
      </c>
      <c r="E1526" s="184">
        <v>142.93</v>
      </c>
      <c r="F1526" s="184">
        <v>-7.0000000000000001E-3</v>
      </c>
      <c r="G1526" s="184">
        <v>-7.0000000000000001E-3</v>
      </c>
      <c r="H1526" s="184">
        <v>2.0710000000000002</v>
      </c>
      <c r="I1526" s="184">
        <v>4.0853000000000002</v>
      </c>
      <c r="J1526" s="184">
        <v>0.54159999999999997</v>
      </c>
      <c r="K1526" s="184">
        <v>5.8898000000000001</v>
      </c>
      <c r="L1526" s="184">
        <v>31.236799999999999</v>
      </c>
      <c r="M1526" s="184">
        <v>43.489600000000003</v>
      </c>
      <c r="N1526" s="184">
        <v>56.893500000000003</v>
      </c>
      <c r="O1526" s="184">
        <v>10.697100000000001</v>
      </c>
      <c r="P1526" s="184">
        <v>13.9499</v>
      </c>
      <c r="Q1526" s="184">
        <v>13.2677</v>
      </c>
      <c r="R1526" s="184">
        <v>17.761600000000001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44319</v>
      </c>
      <c r="E1527" s="184">
        <v>61.417000000000002</v>
      </c>
      <c r="F1527" s="184">
        <v>0.65390000000000004</v>
      </c>
      <c r="G1527" s="184">
        <v>0.65390000000000004</v>
      </c>
      <c r="H1527" s="184">
        <v>2.8915999999999999</v>
      </c>
      <c r="I1527" s="184">
        <v>4.1124999999999998</v>
      </c>
      <c r="J1527" s="184">
        <v>0.77610000000000001</v>
      </c>
      <c r="K1527" s="184">
        <v>5.7145999999999999</v>
      </c>
      <c r="L1527" s="184">
        <v>29.7058</v>
      </c>
      <c r="M1527" s="184">
        <v>37.795900000000003</v>
      </c>
      <c r="N1527" s="184">
        <v>47.286499999999997</v>
      </c>
      <c r="O1527" s="184">
        <v>9.1697000000000006</v>
      </c>
      <c r="P1527" s="184">
        <v>12.592700000000001</v>
      </c>
      <c r="Q1527" s="184">
        <v>12.3049</v>
      </c>
      <c r="R1527" s="184">
        <v>14.798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44319</v>
      </c>
      <c r="E1528" s="184">
        <v>69.260999999999996</v>
      </c>
      <c r="F1528" s="184">
        <v>0.66569999999999996</v>
      </c>
      <c r="G1528" s="184">
        <v>0.66569999999999996</v>
      </c>
      <c r="H1528" s="184">
        <v>2.9199000000000002</v>
      </c>
      <c r="I1528" s="184">
        <v>4.1691000000000003</v>
      </c>
      <c r="J1528" s="184">
        <v>0.90029999999999999</v>
      </c>
      <c r="K1528" s="184">
        <v>6.0885999999999996</v>
      </c>
      <c r="L1528" s="184">
        <v>30.646599999999999</v>
      </c>
      <c r="M1528" s="184">
        <v>39.282499999999999</v>
      </c>
      <c r="N1528" s="184">
        <v>49.411099999999998</v>
      </c>
      <c r="O1528" s="184">
        <v>10.7468</v>
      </c>
      <c r="P1528" s="184">
        <v>14.310600000000001</v>
      </c>
      <c r="Q1528" s="184">
        <v>15.495100000000001</v>
      </c>
      <c r="R1528" s="184">
        <v>16.381599999999999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44319</v>
      </c>
      <c r="E1529" s="184">
        <v>360.28</v>
      </c>
      <c r="F1529" s="184">
        <v>0.31740000000000002</v>
      </c>
      <c r="G1529" s="184">
        <v>0.31740000000000002</v>
      </c>
      <c r="H1529" s="184">
        <v>2.1433</v>
      </c>
      <c r="I1529" s="184">
        <v>3.6537999999999999</v>
      </c>
      <c r="J1529" s="184">
        <v>-0.47239999999999999</v>
      </c>
      <c r="K1529" s="184">
        <v>1.7222999999999999</v>
      </c>
      <c r="L1529" s="184">
        <v>32.207999999999998</v>
      </c>
      <c r="M1529" s="184">
        <v>41.164499999999997</v>
      </c>
      <c r="N1529" s="184">
        <v>53.056600000000003</v>
      </c>
      <c r="O1529" s="184">
        <v>9.2670999999999992</v>
      </c>
      <c r="P1529" s="184">
        <v>12.6157</v>
      </c>
      <c r="Q1529" s="184">
        <v>14.4217</v>
      </c>
      <c r="R1529" s="184">
        <v>10.629799999999999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44319</v>
      </c>
      <c r="E1530" s="184">
        <v>387.86</v>
      </c>
      <c r="F1530" s="184">
        <v>0.32329999999999998</v>
      </c>
      <c r="G1530" s="184">
        <v>0.32329999999999998</v>
      </c>
      <c r="H1530" s="184">
        <v>2.1570999999999998</v>
      </c>
      <c r="I1530" s="184">
        <v>3.6892</v>
      </c>
      <c r="J1530" s="184">
        <v>-0.39290000000000003</v>
      </c>
      <c r="K1530" s="184">
        <v>1.9422999999999999</v>
      </c>
      <c r="L1530" s="184">
        <v>32.801499999999997</v>
      </c>
      <c r="M1530" s="184">
        <v>42.156599999999997</v>
      </c>
      <c r="N1530" s="184">
        <v>54.5505</v>
      </c>
      <c r="O1530" s="184">
        <v>10.3148</v>
      </c>
      <c r="P1530" s="184">
        <v>13.7784</v>
      </c>
      <c r="Q1530" s="184">
        <v>14.7821</v>
      </c>
      <c r="R1530" s="184">
        <v>11.689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44319</v>
      </c>
      <c r="E1533" s="184">
        <v>63.31</v>
      </c>
      <c r="F1533" s="184">
        <v>0.22159999999999999</v>
      </c>
      <c r="G1533" s="184">
        <v>0.22159999999999999</v>
      </c>
      <c r="H1533" s="184">
        <v>2.08</v>
      </c>
      <c r="I1533" s="184">
        <v>4.4375</v>
      </c>
      <c r="J1533" s="184">
        <v>0.55589999999999995</v>
      </c>
      <c r="K1533" s="184">
        <v>3.2452999999999999</v>
      </c>
      <c r="L1533" s="184">
        <v>30.347999999999999</v>
      </c>
      <c r="M1533" s="184">
        <v>42.333599999999997</v>
      </c>
      <c r="N1533" s="184">
        <v>52.407299999999999</v>
      </c>
      <c r="O1533" s="184">
        <v>7.7343000000000002</v>
      </c>
      <c r="P1533" s="184">
        <v>13.053100000000001</v>
      </c>
      <c r="Q1533" s="184">
        <v>15.0824</v>
      </c>
      <c r="R1533" s="184">
        <v>16.8599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44319</v>
      </c>
      <c r="E1534" s="184">
        <v>71.31</v>
      </c>
      <c r="F1534" s="184">
        <v>0.22489999999999999</v>
      </c>
      <c r="G1534" s="184">
        <v>0.22489999999999999</v>
      </c>
      <c r="H1534" s="184">
        <v>2.0901999999999998</v>
      </c>
      <c r="I1534" s="184">
        <v>4.4835000000000003</v>
      </c>
      <c r="J1534" s="184">
        <v>0.66349999999999998</v>
      </c>
      <c r="K1534" s="184">
        <v>3.5880000000000001</v>
      </c>
      <c r="L1534" s="184">
        <v>31.229299999999999</v>
      </c>
      <c r="M1534" s="184">
        <v>43.770200000000003</v>
      </c>
      <c r="N1534" s="184">
        <v>54.484400000000001</v>
      </c>
      <c r="O1534" s="184">
        <v>9.2592999999999996</v>
      </c>
      <c r="P1534" s="184">
        <v>14.7872</v>
      </c>
      <c r="Q1534" s="184">
        <v>18.106100000000001</v>
      </c>
      <c r="R1534" s="184">
        <v>18.428799999999999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44319</v>
      </c>
      <c r="E1535" s="184">
        <v>13.585699999999999</v>
      </c>
      <c r="F1535" s="184">
        <v>0.54690000000000005</v>
      </c>
      <c r="G1535" s="184">
        <v>0.54690000000000005</v>
      </c>
      <c r="H1535" s="184">
        <v>1.6262000000000001</v>
      </c>
      <c r="I1535" s="184">
        <v>2.8511000000000002</v>
      </c>
      <c r="J1535" s="184">
        <v>0.56850000000000001</v>
      </c>
      <c r="K1535" s="184">
        <v>4.4322999999999997</v>
      </c>
      <c r="L1535" s="184">
        <v>32.348399999999998</v>
      </c>
      <c r="M1535" s="184">
        <v>38.631</v>
      </c>
      <c r="N1535" s="184">
        <v>46.840699999999998</v>
      </c>
      <c r="O1535" s="184"/>
      <c r="P1535" s="184"/>
      <c r="Q1535" s="184">
        <v>16.831199999999999</v>
      </c>
      <c r="R1535" s="184"/>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44319</v>
      </c>
      <c r="E1536" s="184">
        <v>13.0252</v>
      </c>
      <c r="F1536" s="184">
        <v>0.52869999999999995</v>
      </c>
      <c r="G1536" s="184">
        <v>0.52869999999999995</v>
      </c>
      <c r="H1536" s="184">
        <v>1.5840000000000001</v>
      </c>
      <c r="I1536" s="184">
        <v>2.7662</v>
      </c>
      <c r="J1536" s="184">
        <v>0.37919999999999998</v>
      </c>
      <c r="K1536" s="184">
        <v>3.8866000000000001</v>
      </c>
      <c r="L1536" s="184">
        <v>30.955200000000001</v>
      </c>
      <c r="M1536" s="184">
        <v>36.432400000000001</v>
      </c>
      <c r="N1536" s="184">
        <v>43.656599999999997</v>
      </c>
      <c r="O1536" s="184"/>
      <c r="P1536" s="184"/>
      <c r="Q1536" s="184">
        <v>14.359</v>
      </c>
      <c r="R1536" s="184"/>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44319</v>
      </c>
      <c r="E1537" s="184">
        <v>17.2515</v>
      </c>
      <c r="F1537" s="184">
        <v>0.40389999999999998</v>
      </c>
      <c r="G1537" s="184">
        <v>0.40389999999999998</v>
      </c>
      <c r="H1537" s="184">
        <v>2.7467999999999999</v>
      </c>
      <c r="I1537" s="184">
        <v>4.5457000000000001</v>
      </c>
      <c r="J1537" s="184">
        <v>1.8443000000000001</v>
      </c>
      <c r="K1537" s="184">
        <v>8.7838999999999992</v>
      </c>
      <c r="L1537" s="184">
        <v>36.697499999999998</v>
      </c>
      <c r="M1537" s="184">
        <v>47.199599999999997</v>
      </c>
      <c r="N1537" s="184">
        <v>61.317900000000002</v>
      </c>
      <c r="O1537" s="184">
        <v>15.8522</v>
      </c>
      <c r="P1537" s="184"/>
      <c r="Q1537" s="184">
        <v>14.681100000000001</v>
      </c>
      <c r="R1537" s="184">
        <v>23.6265</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44319</v>
      </c>
      <c r="E1538" s="184">
        <v>15.9229</v>
      </c>
      <c r="F1538" s="184">
        <v>0.39029999999999998</v>
      </c>
      <c r="G1538" s="184">
        <v>0.39029999999999998</v>
      </c>
      <c r="H1538" s="184">
        <v>2.7158000000000002</v>
      </c>
      <c r="I1538" s="184">
        <v>4.4809999999999999</v>
      </c>
      <c r="J1538" s="184">
        <v>1.6943999999999999</v>
      </c>
      <c r="K1538" s="184">
        <v>8.3330000000000002</v>
      </c>
      <c r="L1538" s="184">
        <v>35.543999999999997</v>
      </c>
      <c r="M1538" s="184">
        <v>45.311100000000003</v>
      </c>
      <c r="N1538" s="184">
        <v>58.521999999999998</v>
      </c>
      <c r="O1538" s="184">
        <v>13.771000000000001</v>
      </c>
      <c r="P1538" s="184"/>
      <c r="Q1538" s="184">
        <v>12.3955</v>
      </c>
      <c r="R1538" s="184">
        <v>21.5472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44319</v>
      </c>
      <c r="E1539" s="184">
        <v>112.88209999999999</v>
      </c>
      <c r="F1539" s="184">
        <v>0.29480000000000001</v>
      </c>
      <c r="G1539" s="184">
        <v>0.29480000000000001</v>
      </c>
      <c r="H1539" s="184">
        <v>1.1403000000000001</v>
      </c>
      <c r="I1539" s="184">
        <v>3.8014000000000001</v>
      </c>
      <c r="J1539" s="184">
        <v>-1.2577</v>
      </c>
      <c r="K1539" s="184">
        <v>7.6783999999999999</v>
      </c>
      <c r="L1539" s="184">
        <v>39.237400000000001</v>
      </c>
      <c r="M1539" s="184">
        <v>50.716700000000003</v>
      </c>
      <c r="N1539" s="184">
        <v>58.6111</v>
      </c>
      <c r="O1539" s="184">
        <v>6.2971000000000004</v>
      </c>
      <c r="P1539" s="184">
        <v>10.9781</v>
      </c>
      <c r="Q1539" s="184">
        <v>16.2362</v>
      </c>
      <c r="R1539" s="184">
        <v>7.3437999999999999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44319</v>
      </c>
      <c r="E1540" s="184">
        <v>120.01600000000001</v>
      </c>
      <c r="F1540" s="184">
        <v>0.3004</v>
      </c>
      <c r="G1540" s="184">
        <v>0.3004</v>
      </c>
      <c r="H1540" s="184">
        <v>1.1537999999999999</v>
      </c>
      <c r="I1540" s="184">
        <v>3.8298999999999999</v>
      </c>
      <c r="J1540" s="184">
        <v>-1.1969000000000001</v>
      </c>
      <c r="K1540" s="184">
        <v>7.8497000000000003</v>
      </c>
      <c r="L1540" s="184">
        <v>39.6798</v>
      </c>
      <c r="M1540" s="184">
        <v>51.458100000000002</v>
      </c>
      <c r="N1540" s="184">
        <v>59.672800000000002</v>
      </c>
      <c r="O1540" s="184">
        <v>7.0175999999999998</v>
      </c>
      <c r="P1540" s="184">
        <v>11.7836</v>
      </c>
      <c r="Q1540" s="184">
        <v>12.5771</v>
      </c>
      <c r="R1540" s="184">
        <v>8.0631000000000004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44319</v>
      </c>
      <c r="E1541" s="184">
        <v>181</v>
      </c>
      <c r="F1541" s="184">
        <v>0.32150000000000001</v>
      </c>
      <c r="G1541" s="184">
        <v>0.32150000000000001</v>
      </c>
      <c r="H1541" s="184">
        <v>1.8685</v>
      </c>
      <c r="I1541" s="184">
        <v>3.3046000000000002</v>
      </c>
      <c r="J1541" s="184">
        <v>-0.41270000000000001</v>
      </c>
      <c r="K1541" s="184">
        <v>3.0106000000000002</v>
      </c>
      <c r="L1541" s="184">
        <v>28.069099999999999</v>
      </c>
      <c r="M1541" s="184">
        <v>37.789299999999997</v>
      </c>
      <c r="N1541" s="184">
        <v>52.203200000000002</v>
      </c>
      <c r="O1541" s="184">
        <v>6.9619999999999997</v>
      </c>
      <c r="P1541" s="184">
        <v>14.594099999999999</v>
      </c>
      <c r="Q1541" s="184">
        <v>15.1457</v>
      </c>
      <c r="R1541" s="184">
        <v>12.9491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44319</v>
      </c>
      <c r="E1542" s="184">
        <v>192.69</v>
      </c>
      <c r="F1542" s="184">
        <v>0.32800000000000001</v>
      </c>
      <c r="G1542" s="184">
        <v>0.32800000000000001</v>
      </c>
      <c r="H1542" s="184">
        <v>1.8876999999999999</v>
      </c>
      <c r="I1542" s="184">
        <v>3.3357000000000001</v>
      </c>
      <c r="J1542" s="184">
        <v>-0.34129999999999999</v>
      </c>
      <c r="K1542" s="184">
        <v>3.2027999999999999</v>
      </c>
      <c r="L1542" s="184">
        <v>28.5457</v>
      </c>
      <c r="M1542" s="184">
        <v>38.585999999999999</v>
      </c>
      <c r="N1542" s="184">
        <v>53.403399999999998</v>
      </c>
      <c r="O1542" s="184">
        <v>7.9134000000000002</v>
      </c>
      <c r="P1542" s="184">
        <v>15.553800000000001</v>
      </c>
      <c r="Q1542" s="184">
        <v>15.4345</v>
      </c>
      <c r="R1542" s="184">
        <v>13.8947</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44319</v>
      </c>
      <c r="E1543" s="184">
        <v>332.09530000000001</v>
      </c>
      <c r="F1543" s="184">
        <v>1.5270999999999999</v>
      </c>
      <c r="G1543" s="184">
        <v>1.5270999999999999</v>
      </c>
      <c r="H1543" s="184">
        <v>4.6482999999999999</v>
      </c>
      <c r="I1543" s="184">
        <v>6.5330000000000004</v>
      </c>
      <c r="J1543" s="184">
        <v>8.3041</v>
      </c>
      <c r="K1543" s="184">
        <v>19.1814</v>
      </c>
      <c r="L1543" s="184">
        <v>47.759300000000003</v>
      </c>
      <c r="M1543" s="184">
        <v>59.774000000000001</v>
      </c>
      <c r="N1543" s="184">
        <v>106.09</v>
      </c>
      <c r="O1543" s="184">
        <v>22.65</v>
      </c>
      <c r="P1543" s="184">
        <v>21.076799999999999</v>
      </c>
      <c r="Q1543" s="184">
        <v>19.002500000000001</v>
      </c>
      <c r="R1543" s="184">
        <v>34.940899999999999</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44319</v>
      </c>
      <c r="E1544" s="184">
        <v>342.38290000000001</v>
      </c>
      <c r="F1544" s="184">
        <v>1.5438000000000001</v>
      </c>
      <c r="G1544" s="184">
        <v>1.5438000000000001</v>
      </c>
      <c r="H1544" s="184">
        <v>4.6893000000000002</v>
      </c>
      <c r="I1544" s="184">
        <v>6.6124999999999998</v>
      </c>
      <c r="J1544" s="184">
        <v>8.4771999999999998</v>
      </c>
      <c r="K1544" s="184">
        <v>19.779800000000002</v>
      </c>
      <c r="L1544" s="184">
        <v>49.297699999999999</v>
      </c>
      <c r="M1544" s="184">
        <v>62.301600000000001</v>
      </c>
      <c r="N1544" s="184">
        <v>109.5556</v>
      </c>
      <c r="O1544" s="184">
        <v>23.622499999999999</v>
      </c>
      <c r="P1544" s="184">
        <v>21.709499999999998</v>
      </c>
      <c r="Q1544" s="184">
        <v>20.227</v>
      </c>
      <c r="R1544" s="184">
        <v>36.157899999999998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44319</v>
      </c>
      <c r="E1545" s="184">
        <v>13.779500000000001</v>
      </c>
      <c r="F1545" s="184">
        <v>0.53190000000000004</v>
      </c>
      <c r="G1545" s="184">
        <v>0.53190000000000004</v>
      </c>
      <c r="H1545" s="184">
        <v>2.6436999999999999</v>
      </c>
      <c r="I1545" s="184">
        <v>3.5569999999999999</v>
      </c>
      <c r="J1545" s="184">
        <v>-5.1000000000000004E-3</v>
      </c>
      <c r="K1545" s="184">
        <v>4.2447999999999997</v>
      </c>
      <c r="L1545" s="184">
        <v>29.1267</v>
      </c>
      <c r="M1545" s="184">
        <v>39.265599999999999</v>
      </c>
      <c r="N1545" s="184">
        <v>56.576300000000003</v>
      </c>
      <c r="O1545" s="184"/>
      <c r="P1545" s="184"/>
      <c r="Q1545" s="184">
        <v>21.338999999999999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44319</v>
      </c>
      <c r="E1546" s="184">
        <v>13.347300000000001</v>
      </c>
      <c r="F1546" s="184">
        <v>0.51739999999999997</v>
      </c>
      <c r="G1546" s="184">
        <v>0.51739999999999997</v>
      </c>
      <c r="H1546" s="184">
        <v>2.61</v>
      </c>
      <c r="I1546" s="184">
        <v>3.4899</v>
      </c>
      <c r="J1546" s="184">
        <v>-0.14960000000000001</v>
      </c>
      <c r="K1546" s="184">
        <v>3.8805000000000001</v>
      </c>
      <c r="L1546" s="184">
        <v>28.071000000000002</v>
      </c>
      <c r="M1546" s="184">
        <v>37.446599999999997</v>
      </c>
      <c r="N1546" s="184">
        <v>53.7211</v>
      </c>
      <c r="O1546" s="184"/>
      <c r="P1546" s="184"/>
      <c r="Q1546" s="184">
        <v>19.028400000000001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0.48135000000000006</v>
      </c>
      <c r="G1547" s="186">
        <v>0.48135000000000006</v>
      </c>
      <c r="H1547" s="186">
        <v>2.3863100000000004</v>
      </c>
      <c r="I1547" s="186">
        <v>4.0897950000000005</v>
      </c>
      <c r="J1547" s="186">
        <v>1.0480250000000002</v>
      </c>
      <c r="K1547" s="186">
        <v>6.406699999999999</v>
      </c>
      <c r="L1547" s="186">
        <v>33.709915000000002</v>
      </c>
      <c r="M1547" s="186">
        <v>43.875990000000002</v>
      </c>
      <c r="N1547" s="186">
        <v>59.196275</v>
      </c>
      <c r="O1547" s="186">
        <v>11.3146875</v>
      </c>
      <c r="P1547" s="186">
        <v>14.551871428571427</v>
      </c>
      <c r="Q1547" s="186">
        <v>15.824959999999995</v>
      </c>
      <c r="R1547" s="186">
        <v>17.619887499999997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0.35914999999999997</v>
      </c>
      <c r="G1548" s="186">
        <v>0.35914999999999997</v>
      </c>
      <c r="H1548" s="186">
        <v>2.1167499999999997</v>
      </c>
      <c r="I1548" s="186">
        <v>3.9434500000000003</v>
      </c>
      <c r="J1548" s="186">
        <v>0.51279999999999992</v>
      </c>
      <c r="K1548" s="186">
        <v>5.0557999999999996</v>
      </c>
      <c r="L1548" s="186">
        <v>31.233049999999999</v>
      </c>
      <c r="M1548" s="186">
        <v>42.245099999999994</v>
      </c>
      <c r="N1548" s="186">
        <v>54.517449999999997</v>
      </c>
      <c r="O1548" s="186">
        <v>9.5136000000000003</v>
      </c>
      <c r="P1548" s="186">
        <v>13.864149999999999</v>
      </c>
      <c r="Q1548" s="186">
        <v>15.290099999999999</v>
      </c>
      <c r="R1548" s="186">
        <v>16.613949999999999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7"/>
      <c r="B1549" s="127"/>
      <c r="C1549" s="127"/>
      <c r="D1549" s="129"/>
      <c r="E1549" s="130"/>
      <c r="F1549" s="130"/>
      <c r="G1549" s="130"/>
      <c r="H1549" s="130"/>
      <c r="I1549" s="130"/>
      <c r="J1549" s="130"/>
      <c r="K1549" s="130"/>
      <c r="L1549" s="130"/>
      <c r="M1549" s="130"/>
      <c r="N1549" s="130"/>
      <c r="O1549" s="130"/>
      <c r="P1549" s="130"/>
      <c r="Q1549" s="130"/>
      <c r="R1549" s="130"/>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44319</v>
      </c>
      <c r="E1551" s="184">
        <v>1116.1286</v>
      </c>
      <c r="F1551" s="184">
        <v>3.1789000000000001</v>
      </c>
      <c r="G1551" s="184">
        <v>3.1915</v>
      </c>
      <c r="H1551" s="184">
        <v>3.1806000000000001</v>
      </c>
      <c r="I1551" s="184">
        <v>3.1621999999999999</v>
      </c>
      <c r="J1551" s="184">
        <v>3.1516000000000002</v>
      </c>
      <c r="K1551" s="184">
        <v>3.1097000000000001</v>
      </c>
      <c r="L1551" s="184">
        <v>3.0436999999999999</v>
      </c>
      <c r="M1551" s="184">
        <v>3.0649999999999999</v>
      </c>
      <c r="N1551" s="184">
        <v>3.0632000000000001</v>
      </c>
      <c r="O1551" s="184"/>
      <c r="P1551" s="184"/>
      <c r="Q1551" s="184">
        <v>4.4851000000000001</v>
      </c>
      <c r="R1551" s="184">
        <v>3.9998999999999998</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44319</v>
      </c>
      <c r="E1552" s="184">
        <v>1112.6672000000001</v>
      </c>
      <c r="F1552" s="184">
        <v>3.0773000000000001</v>
      </c>
      <c r="G1552" s="184">
        <v>3.0920000000000001</v>
      </c>
      <c r="H1552" s="184">
        <v>3.0802</v>
      </c>
      <c r="I1552" s="184">
        <v>3.0621</v>
      </c>
      <c r="J1552" s="184">
        <v>3.0512000000000001</v>
      </c>
      <c r="K1552" s="184">
        <v>3.0089000000000001</v>
      </c>
      <c r="L1552" s="184">
        <v>2.9365999999999999</v>
      </c>
      <c r="M1552" s="184">
        <v>2.9521000000000002</v>
      </c>
      <c r="N1552" s="184">
        <v>2.9470999999999998</v>
      </c>
      <c r="O1552" s="184"/>
      <c r="P1552" s="184"/>
      <c r="Q1552" s="184">
        <v>4.3555999999999999</v>
      </c>
      <c r="R1552" s="184">
        <v>3.875</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44319</v>
      </c>
      <c r="E1553" s="184">
        <v>1091.0001999999999</v>
      </c>
      <c r="F1553" s="184">
        <v>3.1652</v>
      </c>
      <c r="G1553" s="184">
        <v>3.1991999999999998</v>
      </c>
      <c r="H1553" s="184">
        <v>3.1930999999999998</v>
      </c>
      <c r="I1553" s="184">
        <v>3.1749999999999998</v>
      </c>
      <c r="J1553" s="184">
        <v>3.1126999999999998</v>
      </c>
      <c r="K1553" s="184">
        <v>3.1027</v>
      </c>
      <c r="L1553" s="184">
        <v>3.05</v>
      </c>
      <c r="M1553" s="184">
        <v>3.0775999999999999</v>
      </c>
      <c r="N1553" s="184">
        <v>3.0922999999999998</v>
      </c>
      <c r="O1553" s="184"/>
      <c r="P1553" s="184"/>
      <c r="Q1553" s="184">
        <v>4.1597999999999997</v>
      </c>
      <c r="R1553" s="184">
        <v>4.0076999999999998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44319</v>
      </c>
      <c r="E1554" s="184">
        <v>1089.6262999999999</v>
      </c>
      <c r="F1554" s="184">
        <v>3.1021999999999998</v>
      </c>
      <c r="G1554" s="184">
        <v>3.1383999999999999</v>
      </c>
      <c r="H1554" s="184">
        <v>3.133</v>
      </c>
      <c r="I1554" s="184">
        <v>3.1149</v>
      </c>
      <c r="J1554" s="184">
        <v>3.0525000000000002</v>
      </c>
      <c r="K1554" s="184">
        <v>3.0455999999999999</v>
      </c>
      <c r="L1554" s="184">
        <v>2.9958</v>
      </c>
      <c r="M1554" s="184">
        <v>3.0242</v>
      </c>
      <c r="N1554" s="184">
        <v>3.0390000000000001</v>
      </c>
      <c r="O1554" s="184"/>
      <c r="P1554" s="184"/>
      <c r="Q1554" s="184">
        <v>4.0983999999999998</v>
      </c>
      <c r="R1554" s="184">
        <v>3.9550000000000001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44319</v>
      </c>
      <c r="E1555" s="184">
        <v>1084.0110999999999</v>
      </c>
      <c r="F1555" s="184">
        <v>3.125</v>
      </c>
      <c r="G1555" s="184">
        <v>3.1682000000000001</v>
      </c>
      <c r="H1555" s="184">
        <v>3.1627000000000001</v>
      </c>
      <c r="I1555" s="184">
        <v>3.1434000000000002</v>
      </c>
      <c r="J1555" s="184">
        <v>3.1175999999999999</v>
      </c>
      <c r="K1555" s="184">
        <v>3.1116999999999999</v>
      </c>
      <c r="L1555" s="184">
        <v>3.0678000000000001</v>
      </c>
      <c r="M1555" s="184">
        <v>3.0971000000000002</v>
      </c>
      <c r="N1555" s="184">
        <v>3.0977000000000001</v>
      </c>
      <c r="O1555" s="184"/>
      <c r="P1555" s="184"/>
      <c r="Q1555" s="184">
        <v>4.0559000000000003</v>
      </c>
      <c r="R1555" s="184">
        <v>4.0319000000000003</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44319</v>
      </c>
      <c r="E1556" s="184">
        <v>1082.8007</v>
      </c>
      <c r="F1556" s="184">
        <v>3.0745</v>
      </c>
      <c r="G1556" s="184">
        <v>3.1166</v>
      </c>
      <c r="H1556" s="184">
        <v>3.1116999999999999</v>
      </c>
      <c r="I1556" s="184">
        <v>3.0931000000000002</v>
      </c>
      <c r="J1556" s="184">
        <v>3.0674999999999999</v>
      </c>
      <c r="K1556" s="184">
        <v>3.0611999999999999</v>
      </c>
      <c r="L1556" s="184">
        <v>3.0125000000000002</v>
      </c>
      <c r="M1556" s="184">
        <v>3.0326</v>
      </c>
      <c r="N1556" s="184">
        <v>3.0352000000000001</v>
      </c>
      <c r="O1556" s="184"/>
      <c r="P1556" s="184"/>
      <c r="Q1556" s="184">
        <v>3.9986000000000002</v>
      </c>
      <c r="R1556" s="184">
        <v>3.9746000000000001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44319</v>
      </c>
      <c r="E1557" s="184">
        <v>1086.3095000000001</v>
      </c>
      <c r="F1557" s="184">
        <v>3.1049000000000002</v>
      </c>
      <c r="G1557" s="184">
        <v>3.1480000000000001</v>
      </c>
      <c r="H1557" s="184">
        <v>3.1454</v>
      </c>
      <c r="I1557" s="184">
        <v>3.1326000000000001</v>
      </c>
      <c r="J1557" s="184">
        <v>3.0937999999999999</v>
      </c>
      <c r="K1557" s="184">
        <v>3.0895000000000001</v>
      </c>
      <c r="L1557" s="184">
        <v>3.0638999999999998</v>
      </c>
      <c r="M1557" s="184">
        <v>3.0785</v>
      </c>
      <c r="N1557" s="184">
        <v>3.0851000000000002</v>
      </c>
      <c r="O1557" s="184"/>
      <c r="P1557" s="184"/>
      <c r="Q1557" s="184">
        <v>4.0890000000000004</v>
      </c>
      <c r="R1557" s="184">
        <v>4.0313999999999997</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44319</v>
      </c>
      <c r="E1558" s="184">
        <v>1083.8704</v>
      </c>
      <c r="F1558" s="184">
        <v>3.0108000000000001</v>
      </c>
      <c r="G1558" s="184">
        <v>3.0495000000000001</v>
      </c>
      <c r="H1558" s="184">
        <v>3.0489000000000002</v>
      </c>
      <c r="I1558" s="184">
        <v>3.0343</v>
      </c>
      <c r="J1558" s="184">
        <v>2.9942000000000002</v>
      </c>
      <c r="K1558" s="184">
        <v>2.9887000000000001</v>
      </c>
      <c r="L1558" s="184">
        <v>2.9622000000000002</v>
      </c>
      <c r="M1558" s="184">
        <v>2.9761000000000002</v>
      </c>
      <c r="N1558" s="184">
        <v>2.9819</v>
      </c>
      <c r="O1558" s="184"/>
      <c r="P1558" s="184"/>
      <c r="Q1558" s="184">
        <v>3.9756</v>
      </c>
      <c r="R1558" s="184">
        <v>3.9186000000000001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44319</v>
      </c>
      <c r="E1559" s="184">
        <v>1043.8389</v>
      </c>
      <c r="F1559" s="184">
        <v>3.2242000000000002</v>
      </c>
      <c r="G1559" s="184">
        <v>3.2178</v>
      </c>
      <c r="H1559" s="184">
        <v>3.2134999999999998</v>
      </c>
      <c r="I1559" s="184">
        <v>3.1825999999999999</v>
      </c>
      <c r="J1559" s="184">
        <v>3.1488999999999998</v>
      </c>
      <c r="K1559" s="184">
        <v>3.1383000000000001</v>
      </c>
      <c r="L1559" s="184">
        <v>3.109</v>
      </c>
      <c r="M1559" s="184">
        <v>3.1551999999999998</v>
      </c>
      <c r="N1559" s="184">
        <v>3.1955</v>
      </c>
      <c r="O1559" s="184"/>
      <c r="P1559" s="184"/>
      <c r="Q1559" s="184">
        <v>3.4449000000000001</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44319</v>
      </c>
      <c r="E1560" s="184">
        <v>1042.598</v>
      </c>
      <c r="F1560" s="184">
        <v>3.1476000000000002</v>
      </c>
      <c r="G1560" s="184">
        <v>3.1271</v>
      </c>
      <c r="H1560" s="184">
        <v>3.1196000000000002</v>
      </c>
      <c r="I1560" s="184">
        <v>3.0972</v>
      </c>
      <c r="J1560" s="184">
        <v>3.0556000000000001</v>
      </c>
      <c r="K1560" s="184">
        <v>3.0470999999999999</v>
      </c>
      <c r="L1560" s="184">
        <v>3.0150000000000001</v>
      </c>
      <c r="M1560" s="184">
        <v>3.0605000000000002</v>
      </c>
      <c r="N1560" s="184">
        <v>3.0991</v>
      </c>
      <c r="O1560" s="184"/>
      <c r="P1560" s="184"/>
      <c r="Q1560" s="184">
        <v>3.3477999999999999</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44319</v>
      </c>
      <c r="E1561" s="184">
        <v>1068.7438999999999</v>
      </c>
      <c r="F1561" s="184">
        <v>3.0979000000000001</v>
      </c>
      <c r="G1561" s="184">
        <v>3.1246</v>
      </c>
      <c r="H1561" s="184">
        <v>3.1263000000000001</v>
      </c>
      <c r="I1561" s="184">
        <v>3.1122999999999998</v>
      </c>
      <c r="J1561" s="184">
        <v>3.0956000000000001</v>
      </c>
      <c r="K1561" s="184">
        <v>3.0554999999999999</v>
      </c>
      <c r="L1561" s="184">
        <v>3.0171000000000001</v>
      </c>
      <c r="M1561" s="184">
        <v>3.0493000000000001</v>
      </c>
      <c r="N1561" s="184">
        <v>3.0750999999999999</v>
      </c>
      <c r="O1561" s="184"/>
      <c r="P1561" s="184"/>
      <c r="Q1561" s="184">
        <v>3.7984</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44319</v>
      </c>
      <c r="E1562" s="184">
        <v>1068.2121</v>
      </c>
      <c r="F1562" s="184">
        <v>3.0754999999999999</v>
      </c>
      <c r="G1562" s="184">
        <v>3.1034000000000002</v>
      </c>
      <c r="H1562" s="184">
        <v>3.1063999999999998</v>
      </c>
      <c r="I1562" s="184">
        <v>3.0920999999999998</v>
      </c>
      <c r="J1562" s="184">
        <v>3.0956999999999999</v>
      </c>
      <c r="K1562" s="184">
        <v>3.0442999999999998</v>
      </c>
      <c r="L1562" s="184">
        <v>3.0011000000000001</v>
      </c>
      <c r="M1562" s="184">
        <v>3.0316999999999998</v>
      </c>
      <c r="N1562" s="184">
        <v>3.0565000000000002</v>
      </c>
      <c r="O1562" s="184"/>
      <c r="P1562" s="184"/>
      <c r="Q1562" s="184">
        <v>3.7694000000000001</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44319</v>
      </c>
      <c r="E1563" s="184">
        <v>1105.318</v>
      </c>
      <c r="F1563" s="184">
        <v>3.0779000000000001</v>
      </c>
      <c r="G1563" s="184">
        <v>3.1093000000000002</v>
      </c>
      <c r="H1563" s="184">
        <v>3.1097000000000001</v>
      </c>
      <c r="I1563" s="184">
        <v>3.1031</v>
      </c>
      <c r="J1563" s="184">
        <v>3.0905</v>
      </c>
      <c r="K1563" s="184">
        <v>3.0583</v>
      </c>
      <c r="L1563" s="184">
        <v>3.0356000000000001</v>
      </c>
      <c r="M1563" s="184">
        <v>3.0752999999999999</v>
      </c>
      <c r="N1563" s="184">
        <v>3.1023000000000001</v>
      </c>
      <c r="O1563" s="184"/>
      <c r="P1563" s="184"/>
      <c r="Q1563" s="184">
        <v>4.4122000000000003</v>
      </c>
      <c r="R1563" s="184">
        <v>4.0926</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44319</v>
      </c>
      <c r="E1564" s="184">
        <v>1103.0667000000001</v>
      </c>
      <c r="F1564" s="184">
        <v>3.0081000000000002</v>
      </c>
      <c r="G1564" s="184">
        <v>3.0394999999999999</v>
      </c>
      <c r="H1564" s="184">
        <v>3.0350999999999999</v>
      </c>
      <c r="I1564" s="184">
        <v>3.0257999999999998</v>
      </c>
      <c r="J1564" s="184">
        <v>3.0114000000000001</v>
      </c>
      <c r="K1564" s="184">
        <v>2.9729000000000001</v>
      </c>
      <c r="L1564" s="184">
        <v>2.9506999999999999</v>
      </c>
      <c r="M1564" s="184">
        <v>2.9964</v>
      </c>
      <c r="N1564" s="184">
        <v>3.0247000000000002</v>
      </c>
      <c r="O1564" s="184"/>
      <c r="P1564" s="184"/>
      <c r="Q1564" s="184">
        <v>4.3204000000000002</v>
      </c>
      <c r="R1564" s="184">
        <v>4.0030999999999999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44319</v>
      </c>
      <c r="E1565" s="184">
        <v>1070.6421</v>
      </c>
      <c r="F1565" s="184">
        <v>3.0514999999999999</v>
      </c>
      <c r="G1565" s="184">
        <v>3.1009000000000002</v>
      </c>
      <c r="H1565" s="184">
        <v>3.1057000000000001</v>
      </c>
      <c r="I1565" s="184">
        <v>3.1328999999999998</v>
      </c>
      <c r="J1565" s="184">
        <v>3.0255000000000001</v>
      </c>
      <c r="K1565" s="184">
        <v>3.0533000000000001</v>
      </c>
      <c r="L1565" s="184">
        <v>3.0568</v>
      </c>
      <c r="M1565" s="184">
        <v>3.1191</v>
      </c>
      <c r="N1565" s="184">
        <v>3.1448999999999998</v>
      </c>
      <c r="O1565" s="184"/>
      <c r="P1565" s="184"/>
      <c r="Q1565" s="184">
        <v>3.9045000000000001</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44319</v>
      </c>
      <c r="E1566" s="184">
        <v>1069.3807999999999</v>
      </c>
      <c r="F1566" s="184">
        <v>3.0004</v>
      </c>
      <c r="G1566" s="184">
        <v>3.0510000000000002</v>
      </c>
      <c r="H1566" s="184">
        <v>3.0560999999999998</v>
      </c>
      <c r="I1566" s="184">
        <v>3.0831</v>
      </c>
      <c r="J1566" s="184">
        <v>2.9754999999999998</v>
      </c>
      <c r="K1566" s="184">
        <v>3.0030000000000001</v>
      </c>
      <c r="L1566" s="184">
        <v>3.0059999999999998</v>
      </c>
      <c r="M1566" s="184">
        <v>3.0680000000000001</v>
      </c>
      <c r="N1566" s="184">
        <v>3.0933999999999999</v>
      </c>
      <c r="O1566" s="184"/>
      <c r="P1566" s="184"/>
      <c r="Q1566" s="184">
        <v>3.8357999999999999</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44319</v>
      </c>
      <c r="E1567" s="184">
        <v>1077.2819999999999</v>
      </c>
      <c r="F1567" s="184">
        <v>3.0156999999999998</v>
      </c>
      <c r="G1567" s="184">
        <v>3.0524</v>
      </c>
      <c r="H1567" s="184">
        <v>3.0428999999999999</v>
      </c>
      <c r="I1567" s="184">
        <v>3.0272000000000001</v>
      </c>
      <c r="J1567" s="184">
        <v>3.0215999999999998</v>
      </c>
      <c r="K1567" s="184">
        <v>2.9641999999999999</v>
      </c>
      <c r="L1567" s="184">
        <v>2.9161999999999999</v>
      </c>
      <c r="M1567" s="184">
        <v>2.9516</v>
      </c>
      <c r="N1567" s="184">
        <v>2.9298000000000002</v>
      </c>
      <c r="O1567" s="184"/>
      <c r="P1567" s="184"/>
      <c r="Q1567" s="184">
        <v>3.8134999999999999</v>
      </c>
      <c r="R1567" s="184"/>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44319</v>
      </c>
      <c r="E1568" s="184">
        <v>1078.5178000000001</v>
      </c>
      <c r="F1568" s="184">
        <v>3.0663999999999998</v>
      </c>
      <c r="G1568" s="184">
        <v>3.1030000000000002</v>
      </c>
      <c r="H1568" s="184">
        <v>3.0941000000000001</v>
      </c>
      <c r="I1568" s="184">
        <v>3.0781999999999998</v>
      </c>
      <c r="J1568" s="184">
        <v>3.0729000000000002</v>
      </c>
      <c r="K1568" s="184">
        <v>3.0154000000000001</v>
      </c>
      <c r="L1568" s="184">
        <v>2.9676</v>
      </c>
      <c r="M1568" s="184">
        <v>3.0034000000000001</v>
      </c>
      <c r="N1568" s="184">
        <v>2.9874999999999998</v>
      </c>
      <c r="O1568" s="184"/>
      <c r="P1568" s="184"/>
      <c r="Q1568" s="184">
        <v>3.8733</v>
      </c>
      <c r="R1568" s="184"/>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44319</v>
      </c>
      <c r="E1569" s="184">
        <v>3048.5540999999998</v>
      </c>
      <c r="F1569" s="184">
        <v>3.0629</v>
      </c>
      <c r="G1569" s="184">
        <v>3.0613999999999999</v>
      </c>
      <c r="H1569" s="184">
        <v>3.0451000000000001</v>
      </c>
      <c r="I1569" s="184">
        <v>3.0222000000000002</v>
      </c>
      <c r="J1569" s="184">
        <v>2.9996999999999998</v>
      </c>
      <c r="K1569" s="184">
        <v>2.9552999999999998</v>
      </c>
      <c r="L1569" s="184">
        <v>2.9051</v>
      </c>
      <c r="M1569" s="184">
        <v>2.9277000000000002</v>
      </c>
      <c r="N1569" s="184">
        <v>2.9239999999999999</v>
      </c>
      <c r="O1569" s="184">
        <v>4.6284000000000001</v>
      </c>
      <c r="P1569" s="184">
        <v>5.1780999999999997</v>
      </c>
      <c r="Q1569" s="184">
        <v>5.9615999999999998</v>
      </c>
      <c r="R1569" s="184">
        <v>3.8506999999999998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44319</v>
      </c>
      <c r="E1570" s="184">
        <v>3066.6327999999999</v>
      </c>
      <c r="F1570" s="184">
        <v>3.1627000000000001</v>
      </c>
      <c r="G1570" s="184">
        <v>3.1613000000000002</v>
      </c>
      <c r="H1570" s="184">
        <v>3.1444000000000001</v>
      </c>
      <c r="I1570" s="184">
        <v>3.1219999999999999</v>
      </c>
      <c r="J1570" s="184">
        <v>3.1000999999999999</v>
      </c>
      <c r="K1570" s="184">
        <v>3.056</v>
      </c>
      <c r="L1570" s="184">
        <v>3.0068999999999999</v>
      </c>
      <c r="M1570" s="184">
        <v>3.0301999999999998</v>
      </c>
      <c r="N1570" s="184">
        <v>3.0272000000000001</v>
      </c>
      <c r="O1570" s="184">
        <v>4.7281000000000004</v>
      </c>
      <c r="P1570" s="184">
        <v>5.2590000000000003</v>
      </c>
      <c r="Q1570" s="184">
        <v>6.2835999999999999</v>
      </c>
      <c r="R1570" s="184">
        <v>3.9550999999999998</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44319</v>
      </c>
      <c r="E1571" s="184">
        <v>1079.1890000000001</v>
      </c>
      <c r="F1571" s="184">
        <v>3.1694</v>
      </c>
      <c r="G1571" s="184">
        <v>3.2094</v>
      </c>
      <c r="H1571" s="184">
        <v>3.1951999999999998</v>
      </c>
      <c r="I1571" s="184">
        <v>3.1745999999999999</v>
      </c>
      <c r="J1571" s="184">
        <v>3.1642000000000001</v>
      </c>
      <c r="K1571" s="184">
        <v>3.1497999999999999</v>
      </c>
      <c r="L1571" s="184">
        <v>3.0855000000000001</v>
      </c>
      <c r="M1571" s="184">
        <v>3.1154999999999999</v>
      </c>
      <c r="N1571" s="184">
        <v>3.1206</v>
      </c>
      <c r="O1571" s="184"/>
      <c r="P1571" s="184"/>
      <c r="Q1571" s="184">
        <v>3.9756</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44319</v>
      </c>
      <c r="E1572" s="184">
        <v>1076.0228999999999</v>
      </c>
      <c r="F1572" s="184">
        <v>3.0226000000000002</v>
      </c>
      <c r="G1572" s="184">
        <v>3.0592999999999999</v>
      </c>
      <c r="H1572" s="184">
        <v>3.0449999999999999</v>
      </c>
      <c r="I1572" s="184">
        <v>3.0244</v>
      </c>
      <c r="J1572" s="184">
        <v>3.0135999999999998</v>
      </c>
      <c r="K1572" s="184">
        <v>2.9986000000000002</v>
      </c>
      <c r="L1572" s="184">
        <v>2.9331999999999998</v>
      </c>
      <c r="M1572" s="184">
        <v>2.9620000000000002</v>
      </c>
      <c r="N1572" s="184">
        <v>2.9659</v>
      </c>
      <c r="O1572" s="184"/>
      <c r="P1572" s="184"/>
      <c r="Q1572" s="184">
        <v>3.8193000000000001</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44319</v>
      </c>
      <c r="E1573" s="184">
        <v>111.0194</v>
      </c>
      <c r="F1573" s="184">
        <v>2.9921000000000002</v>
      </c>
      <c r="G1573" s="184">
        <v>3.0364</v>
      </c>
      <c r="H1573" s="184">
        <v>3.0358999999999998</v>
      </c>
      <c r="I1573" s="184">
        <v>3.0234999999999999</v>
      </c>
      <c r="J1573" s="184">
        <v>3.0110000000000001</v>
      </c>
      <c r="K1573" s="184">
        <v>2.9687999999999999</v>
      </c>
      <c r="L1573" s="184">
        <v>2.9144999999999999</v>
      </c>
      <c r="M1573" s="184">
        <v>2.9420000000000002</v>
      </c>
      <c r="N1573" s="184">
        <v>2.9367000000000001</v>
      </c>
      <c r="O1573" s="184"/>
      <c r="P1573" s="184"/>
      <c r="Q1573" s="184">
        <v>4.3239999999999998</v>
      </c>
      <c r="R1573" s="184">
        <v>3.8706999999999998</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44319</v>
      </c>
      <c r="E1574" s="184">
        <v>111.2938</v>
      </c>
      <c r="F1574" s="184">
        <v>3.1158999999999999</v>
      </c>
      <c r="G1574" s="184">
        <v>3.1383000000000001</v>
      </c>
      <c r="H1574" s="184">
        <v>3.1362999999999999</v>
      </c>
      <c r="I1574" s="184">
        <v>3.1240999999999999</v>
      </c>
      <c r="J1574" s="184">
        <v>3.1124000000000001</v>
      </c>
      <c r="K1574" s="184">
        <v>3.0695000000000001</v>
      </c>
      <c r="L1574" s="184">
        <v>3.0162</v>
      </c>
      <c r="M1574" s="184">
        <v>3.0444</v>
      </c>
      <c r="N1574" s="184">
        <v>3.0398999999999998</v>
      </c>
      <c r="O1574" s="184"/>
      <c r="P1574" s="184"/>
      <c r="Q1574" s="184">
        <v>4.4283999999999999</v>
      </c>
      <c r="R1574" s="184">
        <v>3.9746000000000001</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44319</v>
      </c>
      <c r="E1575" s="184">
        <v>1100.9752000000001</v>
      </c>
      <c r="F1575" s="184">
        <v>3.1564000000000001</v>
      </c>
      <c r="G1575" s="184">
        <v>3.1514000000000002</v>
      </c>
      <c r="H1575" s="184">
        <v>3.1509</v>
      </c>
      <c r="I1575" s="184">
        <v>3.1343000000000001</v>
      </c>
      <c r="J1575" s="184">
        <v>3.0992000000000002</v>
      </c>
      <c r="K1575" s="184">
        <v>3.0653000000000001</v>
      </c>
      <c r="L1575" s="184">
        <v>3.0093999999999999</v>
      </c>
      <c r="M1575" s="184">
        <v>3.0486</v>
      </c>
      <c r="N1575" s="184">
        <v>3.0503</v>
      </c>
      <c r="O1575" s="184"/>
      <c r="P1575" s="184"/>
      <c r="Q1575" s="184">
        <v>4.2893999999999997</v>
      </c>
      <c r="R1575" s="184">
        <v>3.9817999999999998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44319</v>
      </c>
      <c r="E1576" s="184">
        <v>1097.8839</v>
      </c>
      <c r="F1576" s="184">
        <v>3.0522</v>
      </c>
      <c r="G1576" s="184">
        <v>3.0505</v>
      </c>
      <c r="H1576" s="184">
        <v>3.0499000000000001</v>
      </c>
      <c r="I1576" s="184">
        <v>3.0335999999999999</v>
      </c>
      <c r="J1576" s="184">
        <v>2.9986000000000002</v>
      </c>
      <c r="K1576" s="184">
        <v>2.9632999999999998</v>
      </c>
      <c r="L1576" s="184">
        <v>2.8953000000000002</v>
      </c>
      <c r="M1576" s="184">
        <v>2.9275000000000002</v>
      </c>
      <c r="N1576" s="184">
        <v>2.9253</v>
      </c>
      <c r="O1576" s="184"/>
      <c r="P1576" s="184"/>
      <c r="Q1576" s="184">
        <v>4.1615000000000002</v>
      </c>
      <c r="R1576" s="184">
        <v>3.8513000000000002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44319</v>
      </c>
      <c r="E1577" s="184">
        <v>1070.1850999999999</v>
      </c>
      <c r="F1577" s="184">
        <v>3.0425</v>
      </c>
      <c r="G1577" s="184">
        <v>3.1044999999999998</v>
      </c>
      <c r="H1577" s="184">
        <v>3.0948000000000002</v>
      </c>
      <c r="I1577" s="184">
        <v>3.0777999999999999</v>
      </c>
      <c r="J1577" s="184">
        <v>3.0152999999999999</v>
      </c>
      <c r="K1577" s="184">
        <v>3.0182000000000002</v>
      </c>
      <c r="L1577" s="184">
        <v>2.9716</v>
      </c>
      <c r="M1577" s="184">
        <v>2.9973999999999998</v>
      </c>
      <c r="N1577" s="184">
        <v>3.0007999999999999</v>
      </c>
      <c r="O1577" s="184"/>
      <c r="P1577" s="184"/>
      <c r="Q1577" s="184">
        <v>3.7932999999999999</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44319</v>
      </c>
      <c r="E1578" s="184">
        <v>1068.2258999999999</v>
      </c>
      <c r="F1578" s="184">
        <v>2.9422000000000001</v>
      </c>
      <c r="G1578" s="184">
        <v>3.0030000000000001</v>
      </c>
      <c r="H1578" s="184">
        <v>2.9929999999999999</v>
      </c>
      <c r="I1578" s="184">
        <v>2.9775</v>
      </c>
      <c r="J1578" s="184">
        <v>2.9146000000000001</v>
      </c>
      <c r="K1578" s="184">
        <v>2.9171999999999998</v>
      </c>
      <c r="L1578" s="184">
        <v>2.8702000000000001</v>
      </c>
      <c r="M1578" s="184">
        <v>2.8950999999999998</v>
      </c>
      <c r="N1578" s="184">
        <v>2.8976999999999999</v>
      </c>
      <c r="O1578" s="184"/>
      <c r="P1578" s="184"/>
      <c r="Q1578" s="184">
        <v>3.6888999999999998</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44319</v>
      </c>
      <c r="E1579" s="184">
        <v>1043.3684000000001</v>
      </c>
      <c r="F1579" s="184">
        <v>3.0996999999999999</v>
      </c>
      <c r="G1579" s="184">
        <v>3.1341000000000001</v>
      </c>
      <c r="H1579" s="184">
        <v>3.1333000000000002</v>
      </c>
      <c r="I1579" s="184">
        <v>3.1255000000000002</v>
      </c>
      <c r="J1579" s="184">
        <v>3.0861999999999998</v>
      </c>
      <c r="K1579" s="184">
        <v>3.0670999999999999</v>
      </c>
      <c r="L1579" s="184">
        <v>3.0186000000000002</v>
      </c>
      <c r="M1579" s="184">
        <v>3.0396999999999998</v>
      </c>
      <c r="N1579" s="184">
        <v>3.0402</v>
      </c>
      <c r="O1579" s="184"/>
      <c r="P1579" s="184"/>
      <c r="Q1579" s="184">
        <v>3.274</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44319</v>
      </c>
      <c r="E1580" s="184">
        <v>1042.5400999999999</v>
      </c>
      <c r="F1580" s="184">
        <v>3.0392000000000001</v>
      </c>
      <c r="G1580" s="184">
        <v>3.0724</v>
      </c>
      <c r="H1580" s="184">
        <v>3.0727000000000002</v>
      </c>
      <c r="I1580" s="184">
        <v>3.0653000000000001</v>
      </c>
      <c r="J1580" s="184">
        <v>3.0259</v>
      </c>
      <c r="K1580" s="184">
        <v>3.0066000000000002</v>
      </c>
      <c r="L1580" s="184">
        <v>2.9575999999999998</v>
      </c>
      <c r="M1580" s="184">
        <v>2.9782999999999999</v>
      </c>
      <c r="N1580" s="184">
        <v>2.9782999999999999</v>
      </c>
      <c r="O1580" s="184"/>
      <c r="P1580" s="184"/>
      <c r="Q1580" s="184">
        <v>3.2118000000000002</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44319</v>
      </c>
      <c r="E1581" s="184">
        <v>1053.4446</v>
      </c>
      <c r="F1581" s="184">
        <v>3.0354000000000001</v>
      </c>
      <c r="G1581" s="184">
        <v>3.0926</v>
      </c>
      <c r="H1581" s="184">
        <v>3.1107999999999998</v>
      </c>
      <c r="I1581" s="184">
        <v>3.0935000000000001</v>
      </c>
      <c r="J1581" s="184">
        <v>3.032</v>
      </c>
      <c r="K1581" s="184">
        <v>2.9946999999999999</v>
      </c>
      <c r="L1581" s="184">
        <v>2.9546000000000001</v>
      </c>
      <c r="M1581" s="184">
        <v>2.9864999999999999</v>
      </c>
      <c r="N1581" s="184">
        <v>3.0005999999999999</v>
      </c>
      <c r="O1581" s="184"/>
      <c r="P1581" s="184"/>
      <c r="Q1581" s="184">
        <v>3.4706999999999999</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44319</v>
      </c>
      <c r="E1582" s="184">
        <v>1051.8403000000001</v>
      </c>
      <c r="F1582" s="184">
        <v>2.9359000000000002</v>
      </c>
      <c r="G1582" s="184">
        <v>2.9931000000000001</v>
      </c>
      <c r="H1582" s="184">
        <v>3.0108000000000001</v>
      </c>
      <c r="I1582" s="184">
        <v>2.9933999999999998</v>
      </c>
      <c r="J1582" s="184">
        <v>2.9318</v>
      </c>
      <c r="K1582" s="184">
        <v>2.8940000000000001</v>
      </c>
      <c r="L1582" s="184">
        <v>2.8532000000000002</v>
      </c>
      <c r="M1582" s="184">
        <v>2.8841000000000001</v>
      </c>
      <c r="N1582" s="184">
        <v>2.8978999999999999</v>
      </c>
      <c r="O1582" s="184"/>
      <c r="P1582" s="184"/>
      <c r="Q1582" s="184">
        <v>3.3673999999999999</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44319</v>
      </c>
      <c r="E1583" s="184">
        <v>1049.047</v>
      </c>
      <c r="F1583" s="184">
        <v>3.1143000000000001</v>
      </c>
      <c r="G1583" s="184">
        <v>3.1636000000000002</v>
      </c>
      <c r="H1583" s="184">
        <v>3.1646000000000001</v>
      </c>
      <c r="I1583" s="184">
        <v>3.4678</v>
      </c>
      <c r="J1583" s="184">
        <v>3.2743000000000002</v>
      </c>
      <c r="K1583" s="184">
        <v>3.1695000000000002</v>
      </c>
      <c r="L1583" s="184">
        <v>3.0909</v>
      </c>
      <c r="M1583" s="184">
        <v>3.0989</v>
      </c>
      <c r="N1583" s="184">
        <v>3.0958999999999999</v>
      </c>
      <c r="O1583" s="184"/>
      <c r="P1583" s="184"/>
      <c r="Q1583" s="184">
        <v>3.4382000000000001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44319</v>
      </c>
      <c r="E1584" s="184">
        <v>1048.0181</v>
      </c>
      <c r="F1584" s="184">
        <v>3.0442</v>
      </c>
      <c r="G1584" s="184">
        <v>3.0935000000000001</v>
      </c>
      <c r="H1584" s="184">
        <v>3.0945</v>
      </c>
      <c r="I1584" s="184">
        <v>3.3976000000000002</v>
      </c>
      <c r="J1584" s="184">
        <v>3.2042000000000002</v>
      </c>
      <c r="K1584" s="184">
        <v>3.0990000000000002</v>
      </c>
      <c r="L1584" s="184">
        <v>3.0198999999999998</v>
      </c>
      <c r="M1584" s="184">
        <v>3.0272999999999999</v>
      </c>
      <c r="N1584" s="184">
        <v>3.0238</v>
      </c>
      <c r="O1584" s="184"/>
      <c r="P1584" s="184"/>
      <c r="Q1584" s="184">
        <v>3.3666</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44319</v>
      </c>
      <c r="E1585" s="184">
        <v>1100.9865</v>
      </c>
      <c r="F1585" s="184">
        <v>3.1132</v>
      </c>
      <c r="G1585" s="184">
        <v>3.1259000000000001</v>
      </c>
      <c r="H1585" s="184">
        <v>3.1276000000000002</v>
      </c>
      <c r="I1585" s="184">
        <v>3.1093000000000002</v>
      </c>
      <c r="J1585" s="184">
        <v>3.0905999999999998</v>
      </c>
      <c r="K1585" s="184">
        <v>3.0533999999999999</v>
      </c>
      <c r="L1585" s="184">
        <v>3.0164</v>
      </c>
      <c r="M1585" s="184">
        <v>3.0465</v>
      </c>
      <c r="N1585" s="184">
        <v>3.0432000000000001</v>
      </c>
      <c r="O1585" s="184"/>
      <c r="P1585" s="184"/>
      <c r="Q1585" s="184">
        <v>4.2742000000000004</v>
      </c>
      <c r="R1585" s="184">
        <v>3.9729000000000001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44319</v>
      </c>
      <c r="E1586" s="184">
        <v>1099.1293000000001</v>
      </c>
      <c r="F1586" s="184">
        <v>3.0154999999999998</v>
      </c>
      <c r="G1586" s="184">
        <v>3.0259999999999998</v>
      </c>
      <c r="H1586" s="184">
        <v>3.0274999999999999</v>
      </c>
      <c r="I1586" s="184">
        <v>3.0093000000000001</v>
      </c>
      <c r="J1586" s="184">
        <v>2.9901</v>
      </c>
      <c r="K1586" s="184">
        <v>2.9525999999999999</v>
      </c>
      <c r="L1586" s="184">
        <v>2.9146999999999998</v>
      </c>
      <c r="M1586" s="184">
        <v>2.9441000000000002</v>
      </c>
      <c r="N1586" s="184">
        <v>2.94</v>
      </c>
      <c r="O1586" s="184"/>
      <c r="P1586" s="184"/>
      <c r="Q1586" s="184">
        <v>4.1977000000000002</v>
      </c>
      <c r="R1586" s="184">
        <v>3.8932000000000002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44319</v>
      </c>
      <c r="E1587" s="184">
        <v>2683.6669999999999</v>
      </c>
      <c r="F1587" s="184">
        <v>3.2418</v>
      </c>
      <c r="G1587" s="184">
        <v>3.2000999999999999</v>
      </c>
      <c r="H1587" s="184">
        <v>3.1751</v>
      </c>
      <c r="I1587" s="184">
        <v>3.1488</v>
      </c>
      <c r="J1587" s="184">
        <v>3.1042999999999998</v>
      </c>
      <c r="K1587" s="184">
        <v>3.0878000000000001</v>
      </c>
      <c r="L1587" s="184">
        <v>3.0276000000000001</v>
      </c>
      <c r="M1587" s="184">
        <v>3.0581999999999998</v>
      </c>
      <c r="N1587" s="184">
        <v>3.0585</v>
      </c>
      <c r="O1587" s="184">
        <v>4.7579000000000002</v>
      </c>
      <c r="P1587" s="184">
        <v>5.4565999999999999</v>
      </c>
      <c r="Q1587" s="184">
        <v>6.7007000000000003</v>
      </c>
      <c r="R1587" s="184">
        <v>4.0018000000000002</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44319</v>
      </c>
      <c r="E1588" s="184">
        <v>2555.5653333333298</v>
      </c>
      <c r="F1588" s="184">
        <v>3.1400999999999999</v>
      </c>
      <c r="G1588" s="184">
        <v>3.0992999999999999</v>
      </c>
      <c r="H1588" s="184">
        <v>3.0746000000000002</v>
      </c>
      <c r="I1588" s="184">
        <v>3.0486</v>
      </c>
      <c r="J1588" s="184">
        <v>3.0041000000000002</v>
      </c>
      <c r="K1588" s="184">
        <v>2.9870999999999999</v>
      </c>
      <c r="L1588" s="184">
        <v>2.9260999999999999</v>
      </c>
      <c r="M1588" s="184">
        <v>2.9542000000000002</v>
      </c>
      <c r="N1588" s="184">
        <v>2.9542000000000002</v>
      </c>
      <c r="O1588" s="184">
        <v>4.2184999999999997</v>
      </c>
      <c r="P1588" s="184">
        <v>4.7944000000000004</v>
      </c>
      <c r="Q1588" s="184">
        <v>6.7130000000000001</v>
      </c>
      <c r="R1588" s="184">
        <v>3.5948000000000002</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44319</v>
      </c>
      <c r="E1589" s="184">
        <v>1069.5690999999999</v>
      </c>
      <c r="F1589" s="184">
        <v>3.1909999999999998</v>
      </c>
      <c r="G1589" s="184">
        <v>3.2063999999999999</v>
      </c>
      <c r="H1589" s="184">
        <v>3.1932</v>
      </c>
      <c r="I1589" s="184">
        <v>3.1514000000000002</v>
      </c>
      <c r="J1589" s="184">
        <v>3.1116000000000001</v>
      </c>
      <c r="K1589" s="184">
        <v>3.0831</v>
      </c>
      <c r="L1589" s="184">
        <v>3.0204</v>
      </c>
      <c r="M1589" s="184">
        <v>3.0476000000000001</v>
      </c>
      <c r="N1589" s="184">
        <v>3.0451000000000001</v>
      </c>
      <c r="O1589" s="184"/>
      <c r="P1589" s="184"/>
      <c r="Q1589" s="184">
        <v>3.7869999999999999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44319</v>
      </c>
      <c r="E1590" s="184">
        <v>1067.0728999999999</v>
      </c>
      <c r="F1590" s="184">
        <v>3.0617000000000001</v>
      </c>
      <c r="G1590" s="184">
        <v>3.077</v>
      </c>
      <c r="H1590" s="184">
        <v>3.0636999999999999</v>
      </c>
      <c r="I1590" s="184">
        <v>3.0213999999999999</v>
      </c>
      <c r="J1590" s="184">
        <v>2.9811999999999999</v>
      </c>
      <c r="K1590" s="184">
        <v>2.952</v>
      </c>
      <c r="L1590" s="184">
        <v>2.8883000000000001</v>
      </c>
      <c r="M1590" s="184">
        <v>2.9144999999999999</v>
      </c>
      <c r="N1590" s="184">
        <v>2.911</v>
      </c>
      <c r="O1590" s="184"/>
      <c r="P1590" s="184"/>
      <c r="Q1590" s="184">
        <v>3.6520999999999999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44319</v>
      </c>
      <c r="E1591" s="184">
        <v>1067.9401</v>
      </c>
      <c r="F1591" s="184">
        <v>3.1720000000000002</v>
      </c>
      <c r="G1591" s="184">
        <v>3.1941999999999999</v>
      </c>
      <c r="H1591" s="184">
        <v>3.3466999999999998</v>
      </c>
      <c r="I1591" s="184">
        <v>3.2435999999999998</v>
      </c>
      <c r="J1591" s="184">
        <v>3.1576</v>
      </c>
      <c r="K1591" s="184">
        <v>3.1151</v>
      </c>
      <c r="L1591" s="184">
        <v>3.0558999999999998</v>
      </c>
      <c r="M1591" s="184">
        <v>3.0931999999999999</v>
      </c>
      <c r="N1591" s="184">
        <v>3.1025999999999998</v>
      </c>
      <c r="O1591" s="184"/>
      <c r="P1591" s="184"/>
      <c r="Q1591" s="184">
        <v>3.7601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44319</v>
      </c>
      <c r="E1592" s="184">
        <v>1066.0147999999999</v>
      </c>
      <c r="F1592" s="184">
        <v>3.0680999999999998</v>
      </c>
      <c r="G1592" s="184">
        <v>3.0937999999999999</v>
      </c>
      <c r="H1592" s="184">
        <v>3.2454999999999998</v>
      </c>
      <c r="I1592" s="184">
        <v>3.1433</v>
      </c>
      <c r="J1592" s="184">
        <v>3.0571999999999999</v>
      </c>
      <c r="K1592" s="184">
        <v>3.0143</v>
      </c>
      <c r="L1592" s="184">
        <v>2.9544999999999999</v>
      </c>
      <c r="M1592" s="184">
        <v>2.9908999999999999</v>
      </c>
      <c r="N1592" s="184">
        <v>2.9994999999999998</v>
      </c>
      <c r="O1592" s="184"/>
      <c r="P1592" s="184"/>
      <c r="Q1592" s="184">
        <v>3.6549999999999998</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44319</v>
      </c>
      <c r="E1593" s="184">
        <v>1057.3008</v>
      </c>
      <c r="F1593" s="184">
        <v>3.2281</v>
      </c>
      <c r="G1593" s="184">
        <v>3.2229000000000001</v>
      </c>
      <c r="H1593" s="184">
        <v>3.2199</v>
      </c>
      <c r="I1593" s="184">
        <v>3.194</v>
      </c>
      <c r="J1593" s="184">
        <v>3.1705000000000001</v>
      </c>
      <c r="K1593" s="184">
        <v>3.1404999999999998</v>
      </c>
      <c r="L1593" s="184">
        <v>3.0991</v>
      </c>
      <c r="M1593" s="184">
        <v>3.1345999999999998</v>
      </c>
      <c r="N1593" s="184">
        <v>3.1501000000000001</v>
      </c>
      <c r="O1593" s="184"/>
      <c r="P1593" s="184"/>
      <c r="Q1593" s="184">
        <v>3.6585000000000001</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44319</v>
      </c>
      <c r="E1594" s="184">
        <v>1055.6451</v>
      </c>
      <c r="F1594" s="184">
        <v>3.1294</v>
      </c>
      <c r="G1594" s="184">
        <v>3.1253000000000002</v>
      </c>
      <c r="H1594" s="184">
        <v>3.1225999999999998</v>
      </c>
      <c r="I1594" s="184">
        <v>3.0960000000000001</v>
      </c>
      <c r="J1594" s="184">
        <v>3.073</v>
      </c>
      <c r="K1594" s="184">
        <v>3.0425</v>
      </c>
      <c r="L1594" s="184">
        <v>3.0005999999999999</v>
      </c>
      <c r="M1594" s="184">
        <v>3.0341999999999998</v>
      </c>
      <c r="N1594" s="184">
        <v>3.05</v>
      </c>
      <c r="O1594" s="184"/>
      <c r="P1594" s="184"/>
      <c r="Q1594" s="184">
        <v>3.5537999999999998</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44319</v>
      </c>
      <c r="E1595" s="184">
        <v>110.7843</v>
      </c>
      <c r="F1595" s="184">
        <v>3.0973000000000002</v>
      </c>
      <c r="G1595" s="184">
        <v>3.1417000000000002</v>
      </c>
      <c r="H1595" s="184">
        <v>3.1413000000000002</v>
      </c>
      <c r="I1595" s="184">
        <v>3.129</v>
      </c>
      <c r="J1595" s="184">
        <v>3.1057000000000001</v>
      </c>
      <c r="K1595" s="184">
        <v>3.0608</v>
      </c>
      <c r="L1595" s="184">
        <v>3.0270999999999999</v>
      </c>
      <c r="M1595" s="184">
        <v>3.0547</v>
      </c>
      <c r="N1595" s="184">
        <v>3.0670000000000002</v>
      </c>
      <c r="O1595" s="184"/>
      <c r="P1595" s="184"/>
      <c r="Q1595" s="184">
        <v>4.4058999999999999</v>
      </c>
      <c r="R1595" s="184">
        <v>4.0288000000000004</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44319</v>
      </c>
      <c r="E1596" s="184">
        <v>110.5296</v>
      </c>
      <c r="F1596" s="184">
        <v>3.0053000000000001</v>
      </c>
      <c r="G1596" s="184">
        <v>3.0499000000000001</v>
      </c>
      <c r="H1596" s="184">
        <v>3.0493000000000001</v>
      </c>
      <c r="I1596" s="184">
        <v>3.0392999999999999</v>
      </c>
      <c r="J1596" s="184">
        <v>3.0152999999999999</v>
      </c>
      <c r="K1596" s="184">
        <v>2.97</v>
      </c>
      <c r="L1596" s="184">
        <v>2.9357000000000002</v>
      </c>
      <c r="M1596" s="184">
        <v>2.9626999999999999</v>
      </c>
      <c r="N1596" s="184">
        <v>2.9718</v>
      </c>
      <c r="O1596" s="184"/>
      <c r="P1596" s="184"/>
      <c r="Q1596" s="184">
        <v>4.3048000000000002</v>
      </c>
      <c r="R1596" s="184">
        <v>3.9287999999999998</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44319</v>
      </c>
      <c r="E1597" s="184">
        <v>1065.0438999999999</v>
      </c>
      <c r="F1597" s="184">
        <v>3.1978</v>
      </c>
      <c r="G1597" s="184">
        <v>3.2566000000000002</v>
      </c>
      <c r="H1597" s="184">
        <v>3.2284000000000002</v>
      </c>
      <c r="I1597" s="184">
        <v>3.2042999999999999</v>
      </c>
      <c r="J1597" s="184">
        <v>3.1757</v>
      </c>
      <c r="K1597" s="184">
        <v>3.1311</v>
      </c>
      <c r="L1597" s="184">
        <v>3.0901999999999998</v>
      </c>
      <c r="M1597" s="184">
        <v>3.11</v>
      </c>
      <c r="N1597" s="184">
        <v>3.1318999999999999</v>
      </c>
      <c r="O1597" s="184"/>
      <c r="P1597" s="184"/>
      <c r="Q1597" s="184">
        <v>3.8108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44319</v>
      </c>
      <c r="E1598" s="184">
        <v>1063.1867</v>
      </c>
      <c r="F1598" s="184">
        <v>3.145</v>
      </c>
      <c r="G1598" s="184">
        <v>3.2050000000000001</v>
      </c>
      <c r="H1598" s="184">
        <v>3.1779999999999999</v>
      </c>
      <c r="I1598" s="184">
        <v>3.1541000000000001</v>
      </c>
      <c r="J1598" s="184">
        <v>3.1255000000000002</v>
      </c>
      <c r="K1598" s="184">
        <v>3.0488</v>
      </c>
      <c r="L1598" s="184">
        <v>2.9977</v>
      </c>
      <c r="M1598" s="184">
        <v>3.0135999999999998</v>
      </c>
      <c r="N1598" s="184">
        <v>3.0316000000000001</v>
      </c>
      <c r="O1598" s="184"/>
      <c r="P1598" s="184"/>
      <c r="Q1598" s="184">
        <v>3.7033</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44319</v>
      </c>
      <c r="E1599" s="184">
        <v>3361.2211000000002</v>
      </c>
      <c r="F1599" s="184">
        <v>3.1396000000000002</v>
      </c>
      <c r="G1599" s="184">
        <v>3.1865000000000001</v>
      </c>
      <c r="H1599" s="184">
        <v>3.1697000000000002</v>
      </c>
      <c r="I1599" s="184">
        <v>3.1581000000000001</v>
      </c>
      <c r="J1599" s="184">
        <v>3.1082000000000001</v>
      </c>
      <c r="K1599" s="184">
        <v>3.0691999999999999</v>
      </c>
      <c r="L1599" s="184">
        <v>3.0110000000000001</v>
      </c>
      <c r="M1599" s="184">
        <v>3.04</v>
      </c>
      <c r="N1599" s="184">
        <v>3.0455000000000001</v>
      </c>
      <c r="O1599" s="184">
        <v>4.7484999999999999</v>
      </c>
      <c r="P1599" s="184">
        <v>5.3034999999999997</v>
      </c>
      <c r="Q1599" s="184">
        <v>6.5883000000000003</v>
      </c>
      <c r="R1599" s="184">
        <v>3.9756999999999998</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44319</v>
      </c>
      <c r="E1600" s="184">
        <v>3328.5133000000001</v>
      </c>
      <c r="F1600" s="184">
        <v>3.0695999999999999</v>
      </c>
      <c r="G1600" s="184">
        <v>3.1162000000000001</v>
      </c>
      <c r="H1600" s="184">
        <v>3.0996999999999999</v>
      </c>
      <c r="I1600" s="184">
        <v>3.0880000000000001</v>
      </c>
      <c r="J1600" s="184">
        <v>3.0379</v>
      </c>
      <c r="K1600" s="184">
        <v>2.9986000000000002</v>
      </c>
      <c r="L1600" s="184">
        <v>2.9399000000000002</v>
      </c>
      <c r="M1600" s="184">
        <v>2.9683000000000002</v>
      </c>
      <c r="N1600" s="184">
        <v>2.9733999999999998</v>
      </c>
      <c r="O1600" s="184">
        <v>4.6795999999999998</v>
      </c>
      <c r="P1600" s="184">
        <v>5.2126999999999999</v>
      </c>
      <c r="Q1600" s="184">
        <v>6.6717000000000004</v>
      </c>
      <c r="R1600" s="184">
        <v>3.9028</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44319</v>
      </c>
      <c r="E1601" s="184">
        <v>1097.4456</v>
      </c>
      <c r="F1601" s="184">
        <v>3.0733999999999999</v>
      </c>
      <c r="G1601" s="184">
        <v>3.1183000000000001</v>
      </c>
      <c r="H1601" s="184">
        <v>3.1086999999999998</v>
      </c>
      <c r="I1601" s="184">
        <v>3.0870000000000002</v>
      </c>
      <c r="J1601" s="184">
        <v>3.0714000000000001</v>
      </c>
      <c r="K1601" s="184">
        <v>3.0327999999999999</v>
      </c>
      <c r="L1601" s="184">
        <v>2.9876999999999998</v>
      </c>
      <c r="M1601" s="184">
        <v>3.0167000000000002</v>
      </c>
      <c r="N1601" s="184">
        <v>3.0274000000000001</v>
      </c>
      <c r="O1601" s="184"/>
      <c r="P1601" s="184"/>
      <c r="Q1601" s="184">
        <v>4.4766000000000004</v>
      </c>
      <c r="R1601" s="184">
        <v>4.0369000000000002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44319</v>
      </c>
      <c r="E1602" s="184">
        <v>1095.0513000000001</v>
      </c>
      <c r="F1602" s="184">
        <v>2.9601000000000002</v>
      </c>
      <c r="G1602" s="184">
        <v>3.0038999999999998</v>
      </c>
      <c r="H1602" s="184">
        <v>2.9954000000000001</v>
      </c>
      <c r="I1602" s="184">
        <v>2.9735</v>
      </c>
      <c r="J1602" s="184">
        <v>2.9586000000000001</v>
      </c>
      <c r="K1602" s="184">
        <v>2.9260000000000002</v>
      </c>
      <c r="L1602" s="184">
        <v>2.8833000000000002</v>
      </c>
      <c r="M1602" s="184">
        <v>2.9123999999999999</v>
      </c>
      <c r="N1602" s="184">
        <v>2.9222000000000001</v>
      </c>
      <c r="O1602" s="184"/>
      <c r="P1602" s="184"/>
      <c r="Q1602" s="184">
        <v>4.3692000000000002</v>
      </c>
      <c r="R1602" s="184">
        <v>3.9298000000000002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44319</v>
      </c>
      <c r="E1603" s="184">
        <v>1088.9871000000001</v>
      </c>
      <c r="F1603" s="184">
        <v>3.1408</v>
      </c>
      <c r="G1603" s="184">
        <v>3.1671</v>
      </c>
      <c r="H1603" s="184">
        <v>3.1663999999999999</v>
      </c>
      <c r="I1603" s="184">
        <v>3.1486999999999998</v>
      </c>
      <c r="J1603" s="184">
        <v>3.0922999999999998</v>
      </c>
      <c r="K1603" s="184">
        <v>3.1263000000000001</v>
      </c>
      <c r="L1603" s="184">
        <v>3.0619999999999998</v>
      </c>
      <c r="M1603" s="184">
        <v>3.0871</v>
      </c>
      <c r="N1603" s="184">
        <v>3.0848</v>
      </c>
      <c r="O1603" s="184"/>
      <c r="P1603" s="184"/>
      <c r="Q1603" s="184">
        <v>4.1181000000000001</v>
      </c>
      <c r="R1603" s="184">
        <v>4.0129000000000001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44319</v>
      </c>
      <c r="E1604" s="184">
        <v>1086.5456999999999</v>
      </c>
      <c r="F1604" s="184">
        <v>3.0369999999999999</v>
      </c>
      <c r="G1604" s="184">
        <v>3.0667</v>
      </c>
      <c r="H1604" s="184">
        <v>3.0659000000000001</v>
      </c>
      <c r="I1604" s="184">
        <v>3.0485000000000002</v>
      </c>
      <c r="J1604" s="184">
        <v>2.9921000000000002</v>
      </c>
      <c r="K1604" s="184">
        <v>2.9830000000000001</v>
      </c>
      <c r="L1604" s="184">
        <v>2.9392999999999998</v>
      </c>
      <c r="M1604" s="184">
        <v>2.9706000000000001</v>
      </c>
      <c r="N1604" s="184">
        <v>2.9706999999999999</v>
      </c>
      <c r="O1604" s="184"/>
      <c r="P1604" s="184"/>
      <c r="Q1604" s="184">
        <v>4.0072999999999999</v>
      </c>
      <c r="R1604" s="184">
        <v>3.9018999999999999</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44319</v>
      </c>
      <c r="E1605" s="184">
        <v>1086.7815000000001</v>
      </c>
      <c r="F1605" s="184">
        <v>3.0767000000000002</v>
      </c>
      <c r="G1605" s="184">
        <v>3.1814</v>
      </c>
      <c r="H1605" s="184">
        <v>3.1301000000000001</v>
      </c>
      <c r="I1605" s="184">
        <v>3.1183000000000001</v>
      </c>
      <c r="J1605" s="184">
        <v>3.07</v>
      </c>
      <c r="K1605" s="184">
        <v>3.0503</v>
      </c>
      <c r="L1605" s="184">
        <v>3.0097999999999998</v>
      </c>
      <c r="M1605" s="184">
        <v>3.0415000000000001</v>
      </c>
      <c r="N1605" s="184">
        <v>3.0327000000000002</v>
      </c>
      <c r="O1605" s="184"/>
      <c r="P1605" s="184"/>
      <c r="Q1605" s="184">
        <v>4.0263999999999998</v>
      </c>
      <c r="R1605" s="184">
        <v>3.9226000000000001</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44319</v>
      </c>
      <c r="E1606" s="184">
        <v>1084.5236</v>
      </c>
      <c r="F1606" s="184">
        <v>2.9754</v>
      </c>
      <c r="G1606" s="184">
        <v>3.0813999999999999</v>
      </c>
      <c r="H1606" s="184">
        <v>3.0297999999999998</v>
      </c>
      <c r="I1606" s="184">
        <v>3.0179999999999998</v>
      </c>
      <c r="J1606" s="184">
        <v>2.9689999999999999</v>
      </c>
      <c r="K1606" s="184">
        <v>2.9556</v>
      </c>
      <c r="L1606" s="184">
        <v>2.9135</v>
      </c>
      <c r="M1606" s="184">
        <v>2.9426999999999999</v>
      </c>
      <c r="N1606" s="184">
        <v>2.9319000000000002</v>
      </c>
      <c r="O1606" s="184"/>
      <c r="P1606" s="184"/>
      <c r="Q1606" s="184">
        <v>3.9237000000000002</v>
      </c>
      <c r="R1606" s="184">
        <v>3.8201999999999998</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44319</v>
      </c>
      <c r="E1607" s="184">
        <v>2825.5479999999998</v>
      </c>
      <c r="F1607" s="184">
        <v>3.1031</v>
      </c>
      <c r="G1607" s="184">
        <v>3.1631</v>
      </c>
      <c r="H1607" s="184">
        <v>3.1625000000000001</v>
      </c>
      <c r="I1607" s="184">
        <v>3.1541000000000001</v>
      </c>
      <c r="J1607" s="184">
        <v>3.1048</v>
      </c>
      <c r="K1607" s="184">
        <v>3.0724999999999998</v>
      </c>
      <c r="L1607" s="184">
        <v>3.0226999999999999</v>
      </c>
      <c r="M1607" s="184">
        <v>3.0602</v>
      </c>
      <c r="N1607" s="184">
        <v>3.0676999999999999</v>
      </c>
      <c r="O1607" s="184">
        <v>4.79</v>
      </c>
      <c r="P1607" s="184">
        <v>5.6475999999999997</v>
      </c>
      <c r="Q1607" s="184">
        <v>6.6929999999999996</v>
      </c>
      <c r="R1607" s="184">
        <v>4.0133999999999999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44319</v>
      </c>
      <c r="E1608" s="184">
        <v>2801.3620000000001</v>
      </c>
      <c r="F1608" s="184">
        <v>3.0426000000000002</v>
      </c>
      <c r="G1608" s="184">
        <v>3.1031</v>
      </c>
      <c r="H1608" s="184">
        <v>3.1025</v>
      </c>
      <c r="I1608" s="184">
        <v>3.0939999999999999</v>
      </c>
      <c r="J1608" s="184">
        <v>3.0451999999999999</v>
      </c>
      <c r="K1608" s="184">
        <v>3.0123000000000002</v>
      </c>
      <c r="L1608" s="184">
        <v>2.9618000000000002</v>
      </c>
      <c r="M1608" s="184">
        <v>3.0015000000000001</v>
      </c>
      <c r="N1608" s="184">
        <v>3.0068000000000001</v>
      </c>
      <c r="O1608" s="184">
        <v>4.7211999999999996</v>
      </c>
      <c r="P1608" s="184">
        <v>5.5324</v>
      </c>
      <c r="Q1608" s="184">
        <v>6.0949</v>
      </c>
      <c r="R1608" s="184">
        <v>3.9394</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44319</v>
      </c>
      <c r="E1609" s="184">
        <v>1061.9981</v>
      </c>
      <c r="F1609" s="184">
        <v>3.0076000000000001</v>
      </c>
      <c r="G1609" s="184">
        <v>3.0573000000000001</v>
      </c>
      <c r="H1609" s="184">
        <v>3.0537999999999998</v>
      </c>
      <c r="I1609" s="184">
        <v>3.0310000000000001</v>
      </c>
      <c r="J1609" s="184">
        <v>3.0125999999999999</v>
      </c>
      <c r="K1609" s="184">
        <v>2.9702999999999999</v>
      </c>
      <c r="L1609" s="184">
        <v>2.9195000000000002</v>
      </c>
      <c r="M1609" s="184">
        <v>2.9468000000000001</v>
      </c>
      <c r="N1609" s="184">
        <v>2.9304999999999999</v>
      </c>
      <c r="O1609" s="184"/>
      <c r="P1609" s="184"/>
      <c r="Q1609" s="184">
        <v>3.6105999999999998</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44319</v>
      </c>
      <c r="E1610" s="184">
        <v>1060.9286999999999</v>
      </c>
      <c r="F1610" s="184">
        <v>2.9485999999999999</v>
      </c>
      <c r="G1610" s="184">
        <v>2.9984999999999999</v>
      </c>
      <c r="H1610" s="184">
        <v>2.9948999999999999</v>
      </c>
      <c r="I1610" s="184">
        <v>2.9830000000000001</v>
      </c>
      <c r="J1610" s="184">
        <v>2.9567999999999999</v>
      </c>
      <c r="K1610" s="184">
        <v>2.9054000000000002</v>
      </c>
      <c r="L1610" s="184">
        <v>2.8548</v>
      </c>
      <c r="M1610" s="184">
        <v>2.8873000000000002</v>
      </c>
      <c r="N1610" s="184">
        <v>2.8687999999999998</v>
      </c>
      <c r="O1610" s="184"/>
      <c r="P1610" s="184"/>
      <c r="Q1610" s="184">
        <v>3.5491000000000001</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3.082873333333334</v>
      </c>
      <c r="G1611" s="186">
        <v>3.1154133333333336</v>
      </c>
      <c r="H1611" s="186">
        <v>3.1135833333333327</v>
      </c>
      <c r="I1611" s="186">
        <v>3.105063333333332</v>
      </c>
      <c r="J1611" s="186">
        <v>3.0633116666666651</v>
      </c>
      <c r="K1611" s="186">
        <v>3.0334099999999995</v>
      </c>
      <c r="L1611" s="186">
        <v>2.9861650000000002</v>
      </c>
      <c r="M1611" s="186">
        <v>3.015883333333333</v>
      </c>
      <c r="N1611" s="186">
        <v>3.021571666666667</v>
      </c>
      <c r="O1611" s="186">
        <v>4.6590249999999997</v>
      </c>
      <c r="P1611" s="186">
        <v>5.2980375000000004</v>
      </c>
      <c r="Q1611" s="186">
        <v>4.2483050000000002</v>
      </c>
      <c r="R1611" s="186">
        <v>3.9453093750000012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3.0761000000000003</v>
      </c>
      <c r="G1612" s="186">
        <v>3.1127500000000001</v>
      </c>
      <c r="H1612" s="186">
        <v>3.1102499999999997</v>
      </c>
      <c r="I1612" s="186">
        <v>3.0966</v>
      </c>
      <c r="J1612" s="186">
        <v>3.0687499999999996</v>
      </c>
      <c r="K1612" s="186">
        <v>3.04495</v>
      </c>
      <c r="L1612" s="186">
        <v>3.0008499999999998</v>
      </c>
      <c r="M1612" s="186">
        <v>3.0287499999999996</v>
      </c>
      <c r="N1612" s="186">
        <v>3.0321500000000001</v>
      </c>
      <c r="O1612" s="186">
        <v>4.7246500000000005</v>
      </c>
      <c r="P1612" s="186">
        <v>5.28125</v>
      </c>
      <c r="Q1612" s="186">
        <v>3.9870999999999999</v>
      </c>
      <c r="R1612" s="186">
        <v>3.964</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7"/>
      <c r="B1613" s="127"/>
      <c r="C1613" s="127"/>
      <c r="D1613" s="129"/>
      <c r="E1613" s="130"/>
      <c r="F1613" s="130"/>
      <c r="G1613" s="130"/>
      <c r="H1613" s="130"/>
      <c r="I1613" s="130"/>
      <c r="J1613" s="130"/>
      <c r="K1613" s="130"/>
      <c r="L1613" s="130"/>
      <c r="M1613" s="130"/>
      <c r="N1613" s="130"/>
      <c r="O1613" s="130"/>
      <c r="P1613" s="130"/>
      <c r="Q1613" s="130"/>
      <c r="R1613" s="130"/>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44319</v>
      </c>
      <c r="E1615" s="184">
        <v>63.651299999999999</v>
      </c>
      <c r="F1615" s="184">
        <v>-1.6435999999999999</v>
      </c>
      <c r="G1615" s="184">
        <v>-1.6435999999999999</v>
      </c>
      <c r="H1615" s="184">
        <v>5.8555999999999999</v>
      </c>
      <c r="I1615" s="184">
        <v>6.8170999999999999</v>
      </c>
      <c r="J1615" s="184">
        <v>8.8048999999999999</v>
      </c>
      <c r="K1615" s="184">
        <v>4.4733999999999998</v>
      </c>
      <c r="L1615" s="184">
        <v>1.9823</v>
      </c>
      <c r="M1615" s="184">
        <v>2.7551999999999999</v>
      </c>
      <c r="N1615" s="184">
        <v>5.3974000000000002</v>
      </c>
      <c r="O1615" s="184">
        <v>10.1371</v>
      </c>
      <c r="P1615" s="184">
        <v>9.1282999999999994</v>
      </c>
      <c r="Q1615" s="184">
        <v>8.9572000000000003</v>
      </c>
      <c r="R1615" s="184">
        <v>10.4321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44319</v>
      </c>
      <c r="E1616" s="184">
        <v>66.56</v>
      </c>
      <c r="F1616" s="184">
        <v>-0.98699999999999999</v>
      </c>
      <c r="G1616" s="184">
        <v>-0.98699999999999999</v>
      </c>
      <c r="H1616" s="184">
        <v>6.5103</v>
      </c>
      <c r="I1616" s="184">
        <v>7.4714</v>
      </c>
      <c r="J1616" s="184">
        <v>9.4608000000000008</v>
      </c>
      <c r="K1616" s="184">
        <v>5.1242999999999999</v>
      </c>
      <c r="L1616" s="184">
        <v>2.6107</v>
      </c>
      <c r="M1616" s="184">
        <v>3.3832</v>
      </c>
      <c r="N1616" s="184">
        <v>6.0418000000000003</v>
      </c>
      <c r="O1616" s="184">
        <v>10.802199999999999</v>
      </c>
      <c r="P1616" s="184">
        <v>9.7371999999999996</v>
      </c>
      <c r="Q1616" s="184">
        <v>9.9533000000000005</v>
      </c>
      <c r="R1616" s="184">
        <v>11.101100000000001</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44319</v>
      </c>
      <c r="E1617" s="184">
        <v>66.56</v>
      </c>
      <c r="F1617" s="184">
        <v>-0.98699999999999999</v>
      </c>
      <c r="G1617" s="184">
        <v>-0.98699999999999999</v>
      </c>
      <c r="H1617" s="184">
        <v>6.5103</v>
      </c>
      <c r="I1617" s="184">
        <v>7.4714</v>
      </c>
      <c r="J1617" s="184">
        <v>9.4608000000000008</v>
      </c>
      <c r="K1617" s="184">
        <v>5.1242999999999999</v>
      </c>
      <c r="L1617" s="184">
        <v>2.6107</v>
      </c>
      <c r="M1617" s="184">
        <v>3.3832</v>
      </c>
      <c r="N1617" s="184">
        <v>6.0418000000000003</v>
      </c>
      <c r="O1617" s="184">
        <v>10.802199999999999</v>
      </c>
      <c r="P1617" s="184">
        <v>9.7371999999999996</v>
      </c>
      <c r="Q1617" s="184">
        <v>9.9533000000000005</v>
      </c>
      <c r="R1617" s="184">
        <v>11.101100000000001</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44319</v>
      </c>
      <c r="E1618" s="184">
        <v>20.817</v>
      </c>
      <c r="F1618" s="184">
        <v>14.7462</v>
      </c>
      <c r="G1618" s="184">
        <v>14.7462</v>
      </c>
      <c r="H1618" s="184">
        <v>8.5806000000000004</v>
      </c>
      <c r="I1618" s="184">
        <v>16.903700000000001</v>
      </c>
      <c r="J1618" s="184">
        <v>10.783799999999999</v>
      </c>
      <c r="K1618" s="184">
        <v>3.4908999999999999</v>
      </c>
      <c r="L1618" s="184">
        <v>3.3683000000000001</v>
      </c>
      <c r="M1618" s="184">
        <v>5.1665000000000001</v>
      </c>
      <c r="N1618" s="184">
        <v>6.6227999999999998</v>
      </c>
      <c r="O1618" s="184">
        <v>10.9346</v>
      </c>
      <c r="P1618" s="184">
        <v>8.8239000000000001</v>
      </c>
      <c r="Q1618" s="184">
        <v>8.3244000000000007</v>
      </c>
      <c r="R1618" s="184">
        <v>12.044</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44319</v>
      </c>
      <c r="E1619" s="184">
        <v>19.948</v>
      </c>
      <c r="F1619" s="184">
        <v>14.166600000000001</v>
      </c>
      <c r="G1619" s="184">
        <v>14.166600000000001</v>
      </c>
      <c r="H1619" s="184">
        <v>7.9847000000000001</v>
      </c>
      <c r="I1619" s="184">
        <v>16.294599999999999</v>
      </c>
      <c r="J1619" s="184">
        <v>10.178699999999999</v>
      </c>
      <c r="K1619" s="184">
        <v>2.8839999999999999</v>
      </c>
      <c r="L1619" s="184">
        <v>2.7565</v>
      </c>
      <c r="M1619" s="184">
        <v>4.5578000000000003</v>
      </c>
      <c r="N1619" s="184">
        <v>6.0336999999999996</v>
      </c>
      <c r="O1619" s="184">
        <v>10.381600000000001</v>
      </c>
      <c r="P1619" s="184">
        <v>8.2718000000000007</v>
      </c>
      <c r="Q1619" s="184">
        <v>7.7232000000000003</v>
      </c>
      <c r="R1619" s="184">
        <v>11.481199999999999</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44319</v>
      </c>
      <c r="E1620" s="184">
        <v>33.316800000000001</v>
      </c>
      <c r="F1620" s="184">
        <v>4.4203000000000001</v>
      </c>
      <c r="G1620" s="184">
        <v>4.4203000000000001</v>
      </c>
      <c r="H1620" s="184">
        <v>11.497199999999999</v>
      </c>
      <c r="I1620" s="184">
        <v>15.1988</v>
      </c>
      <c r="J1620" s="184">
        <v>9.8877000000000006</v>
      </c>
      <c r="K1620" s="184">
        <v>2.5727000000000002</v>
      </c>
      <c r="L1620" s="184">
        <v>0.85160000000000002</v>
      </c>
      <c r="M1620" s="184">
        <v>1.6288</v>
      </c>
      <c r="N1620" s="184">
        <v>4.5974000000000004</v>
      </c>
      <c r="O1620" s="184">
        <v>8.1637000000000004</v>
      </c>
      <c r="P1620" s="184">
        <v>7.0373999999999999</v>
      </c>
      <c r="Q1620" s="184">
        <v>6.4926000000000004</v>
      </c>
      <c r="R1620" s="184">
        <v>8.3458000000000006</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44319</v>
      </c>
      <c r="E1621" s="184">
        <v>35.797800000000002</v>
      </c>
      <c r="F1621" s="184">
        <v>5.2023000000000001</v>
      </c>
      <c r="G1621" s="184">
        <v>5.2023000000000001</v>
      </c>
      <c r="H1621" s="184">
        <v>12.2788</v>
      </c>
      <c r="I1621" s="184">
        <v>15.9742</v>
      </c>
      <c r="J1621" s="184">
        <v>10.662599999999999</v>
      </c>
      <c r="K1621" s="184">
        <v>3.3540999999999999</v>
      </c>
      <c r="L1621" s="184">
        <v>1.6344000000000001</v>
      </c>
      <c r="M1621" s="184">
        <v>2.4186999999999999</v>
      </c>
      <c r="N1621" s="184">
        <v>5.4146999999999998</v>
      </c>
      <c r="O1621" s="184">
        <v>9.0117999999999991</v>
      </c>
      <c r="P1621" s="184">
        <v>7.8853999999999997</v>
      </c>
      <c r="Q1621" s="184">
        <v>8.5861999999999998</v>
      </c>
      <c r="R1621" s="184">
        <v>9.1904000000000003</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44319</v>
      </c>
      <c r="E1622" s="184">
        <v>62.9465</v>
      </c>
      <c r="F1622" s="184">
        <v>4.9888000000000003</v>
      </c>
      <c r="G1622" s="184">
        <v>4.9888000000000003</v>
      </c>
      <c r="H1622" s="184">
        <v>8.0060000000000002</v>
      </c>
      <c r="I1622" s="184">
        <v>10.458500000000001</v>
      </c>
      <c r="J1622" s="184">
        <v>5.2930999999999999</v>
      </c>
      <c r="K1622" s="184">
        <v>3.1288999999999998</v>
      </c>
      <c r="L1622" s="184">
        <v>2.0527000000000002</v>
      </c>
      <c r="M1622" s="184">
        <v>2.6650999999999998</v>
      </c>
      <c r="N1622" s="184">
        <v>5.5949999999999998</v>
      </c>
      <c r="O1622" s="184">
        <v>9.0320999999999998</v>
      </c>
      <c r="P1622" s="184">
        <v>8.8191000000000006</v>
      </c>
      <c r="Q1622" s="184">
        <v>9.0950000000000006</v>
      </c>
      <c r="R1622" s="184">
        <v>9.9006000000000007</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44319</v>
      </c>
      <c r="E1623" s="184">
        <v>60.1858</v>
      </c>
      <c r="F1623" s="184">
        <v>4.2263999999999999</v>
      </c>
      <c r="G1623" s="184">
        <v>4.2263999999999999</v>
      </c>
      <c r="H1623" s="184">
        <v>7.2529000000000003</v>
      </c>
      <c r="I1623" s="184">
        <v>9.7045999999999992</v>
      </c>
      <c r="J1623" s="184">
        <v>4.6561000000000003</v>
      </c>
      <c r="K1623" s="184">
        <v>2.3982000000000001</v>
      </c>
      <c r="L1623" s="184">
        <v>1.2803</v>
      </c>
      <c r="M1623" s="184">
        <v>1.8929</v>
      </c>
      <c r="N1623" s="184">
        <v>4.8204000000000002</v>
      </c>
      <c r="O1623" s="184">
        <v>8.3021999999999991</v>
      </c>
      <c r="P1623" s="184">
        <v>8.1221999999999994</v>
      </c>
      <c r="Q1623" s="184">
        <v>8.7665000000000006</v>
      </c>
      <c r="R1623" s="184">
        <v>9.1470000000000002</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44319</v>
      </c>
      <c r="E1624" s="184">
        <v>77.118300000000005</v>
      </c>
      <c r="F1624" s="184">
        <v>14.5002</v>
      </c>
      <c r="G1624" s="184">
        <v>14.5002</v>
      </c>
      <c r="H1624" s="184">
        <v>9.5646000000000004</v>
      </c>
      <c r="I1624" s="184">
        <v>15.1999</v>
      </c>
      <c r="J1624" s="184">
        <v>12.2858</v>
      </c>
      <c r="K1624" s="184">
        <v>6.4768999999999997</v>
      </c>
      <c r="L1624" s="184">
        <v>2.9828999999999999</v>
      </c>
      <c r="M1624" s="184">
        <v>4.1715999999999998</v>
      </c>
      <c r="N1624" s="184">
        <v>7.0155000000000003</v>
      </c>
      <c r="O1624" s="184">
        <v>11.5167</v>
      </c>
      <c r="P1624" s="184">
        <v>9.8566000000000003</v>
      </c>
      <c r="Q1624" s="184">
        <v>9.0684000000000005</v>
      </c>
      <c r="R1624" s="184">
        <v>12.077</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44319</v>
      </c>
      <c r="E1625" s="184">
        <v>74.088899999999995</v>
      </c>
      <c r="F1625" s="184">
        <v>13.974500000000001</v>
      </c>
      <c r="G1625" s="184">
        <v>13.974500000000001</v>
      </c>
      <c r="H1625" s="184">
        <v>9.0381999999999998</v>
      </c>
      <c r="I1625" s="184">
        <v>14.6645</v>
      </c>
      <c r="J1625" s="184">
        <v>11.7425</v>
      </c>
      <c r="K1625" s="184">
        <v>5.9328000000000003</v>
      </c>
      <c r="L1625" s="184">
        <v>2.4426999999999999</v>
      </c>
      <c r="M1625" s="184">
        <v>3.6419000000000001</v>
      </c>
      <c r="N1625" s="184">
        <v>6.4617000000000004</v>
      </c>
      <c r="O1625" s="184">
        <v>10.813700000000001</v>
      </c>
      <c r="P1625" s="184">
        <v>9.1647999999999996</v>
      </c>
      <c r="Q1625" s="184">
        <v>9.7125000000000004</v>
      </c>
      <c r="R1625" s="184">
        <v>11.4674</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44319</v>
      </c>
      <c r="E1626" s="184">
        <v>19.9831</v>
      </c>
      <c r="F1626" s="184">
        <v>24.8307</v>
      </c>
      <c r="G1626" s="184">
        <v>24.8307</v>
      </c>
      <c r="H1626" s="184">
        <v>20.406400000000001</v>
      </c>
      <c r="I1626" s="184">
        <v>20.46</v>
      </c>
      <c r="J1626" s="184">
        <v>23.4573</v>
      </c>
      <c r="K1626" s="184">
        <v>11.136699999999999</v>
      </c>
      <c r="L1626" s="184">
        <v>7.2001999999999997</v>
      </c>
      <c r="M1626" s="184">
        <v>7.9850000000000003</v>
      </c>
      <c r="N1626" s="184">
        <v>9.8384</v>
      </c>
      <c r="O1626" s="184">
        <v>10.9537</v>
      </c>
      <c r="P1626" s="184">
        <v>9.4312000000000005</v>
      </c>
      <c r="Q1626" s="184">
        <v>10.060600000000001</v>
      </c>
      <c r="R1626" s="184">
        <v>12.486599999999999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44319</v>
      </c>
      <c r="E1627" s="184">
        <v>19.311499999999999</v>
      </c>
      <c r="F1627" s="184">
        <v>24.1145</v>
      </c>
      <c r="G1627" s="184">
        <v>24.1145</v>
      </c>
      <c r="H1627" s="184">
        <v>19.6767</v>
      </c>
      <c r="I1627" s="184">
        <v>19.696400000000001</v>
      </c>
      <c r="J1627" s="184">
        <v>22.6782</v>
      </c>
      <c r="K1627" s="184">
        <v>10.3887</v>
      </c>
      <c r="L1627" s="184">
        <v>6.5743</v>
      </c>
      <c r="M1627" s="184">
        <v>7.3891999999999998</v>
      </c>
      <c r="N1627" s="184">
        <v>9.2392000000000003</v>
      </c>
      <c r="O1627" s="184">
        <v>10.418699999999999</v>
      </c>
      <c r="P1627" s="184">
        <v>8.8965999999999994</v>
      </c>
      <c r="Q1627" s="184">
        <v>9.5409000000000006</v>
      </c>
      <c r="R1627" s="184">
        <v>11.917</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44319</v>
      </c>
      <c r="E1628" s="184">
        <v>47.5199</v>
      </c>
      <c r="F1628" s="184">
        <v>5.5327999999999999</v>
      </c>
      <c r="G1628" s="184">
        <v>5.5327999999999999</v>
      </c>
      <c r="H1628" s="184">
        <v>6.2510000000000003</v>
      </c>
      <c r="I1628" s="184">
        <v>18.087199999999999</v>
      </c>
      <c r="J1628" s="184">
        <v>13.902900000000001</v>
      </c>
      <c r="K1628" s="184">
        <v>4.3724999999999996</v>
      </c>
      <c r="L1628" s="184">
        <v>1.8694999999999999</v>
      </c>
      <c r="M1628" s="184">
        <v>1.198</v>
      </c>
      <c r="N1628" s="184">
        <v>2.9483999999999999</v>
      </c>
      <c r="O1628" s="184">
        <v>7.6219999999999999</v>
      </c>
      <c r="P1628" s="184">
        <v>6.1969000000000003</v>
      </c>
      <c r="Q1628" s="184">
        <v>8.3580000000000005</v>
      </c>
      <c r="R1628" s="184">
        <v>7.0395000000000003</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44319</v>
      </c>
      <c r="E1629" s="184">
        <v>51.030500000000004</v>
      </c>
      <c r="F1629" s="184">
        <v>5.9394999999999998</v>
      </c>
      <c r="G1629" s="184">
        <v>5.9394999999999998</v>
      </c>
      <c r="H1629" s="184">
        <v>6.6706000000000003</v>
      </c>
      <c r="I1629" s="184">
        <v>18.5075</v>
      </c>
      <c r="J1629" s="184">
        <v>14.325799999999999</v>
      </c>
      <c r="K1629" s="184">
        <v>4.7938000000000001</v>
      </c>
      <c r="L1629" s="184">
        <v>2.3077999999999999</v>
      </c>
      <c r="M1629" s="184">
        <v>1.6459999999999999</v>
      </c>
      <c r="N1629" s="184">
        <v>3.427</v>
      </c>
      <c r="O1629" s="184">
        <v>8.3018999999999998</v>
      </c>
      <c r="P1629" s="184">
        <v>7.0096999999999996</v>
      </c>
      <c r="Q1629" s="184">
        <v>8.0162999999999993</v>
      </c>
      <c r="R1629" s="184">
        <v>7.5492999999999997</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44319</v>
      </c>
      <c r="E1630" s="184">
        <v>43.676099999999998</v>
      </c>
      <c r="F1630" s="184">
        <v>5.7133000000000003</v>
      </c>
      <c r="G1630" s="184">
        <v>5.7133000000000003</v>
      </c>
      <c r="H1630" s="184">
        <v>8.5619999999999994</v>
      </c>
      <c r="I1630" s="184">
        <v>14.351100000000001</v>
      </c>
      <c r="J1630" s="184">
        <v>9.1255000000000006</v>
      </c>
      <c r="K1630" s="184">
        <v>3.1947000000000001</v>
      </c>
      <c r="L1630" s="184">
        <v>1.3821000000000001</v>
      </c>
      <c r="M1630" s="184">
        <v>2.4559000000000002</v>
      </c>
      <c r="N1630" s="184">
        <v>5.0057999999999998</v>
      </c>
      <c r="O1630" s="184">
        <v>7.9730999999999996</v>
      </c>
      <c r="P1630" s="184">
        <v>7.3502000000000001</v>
      </c>
      <c r="Q1630" s="184">
        <v>7.7352999999999996</v>
      </c>
      <c r="R1630" s="184">
        <v>8.2314000000000007</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44319</v>
      </c>
      <c r="E1631" s="184">
        <v>45.153500000000001</v>
      </c>
      <c r="F1631" s="184">
        <v>6.1466000000000003</v>
      </c>
      <c r="G1631" s="184">
        <v>6.1466000000000003</v>
      </c>
      <c r="H1631" s="184">
        <v>8.9882000000000009</v>
      </c>
      <c r="I1631" s="184">
        <v>14.6846</v>
      </c>
      <c r="J1631" s="184">
        <v>9.5244</v>
      </c>
      <c r="K1631" s="184">
        <v>3.6295000000000002</v>
      </c>
      <c r="L1631" s="184">
        <v>1.8451</v>
      </c>
      <c r="M1631" s="184">
        <v>2.9213</v>
      </c>
      <c r="N1631" s="184">
        <v>5.4718999999999998</v>
      </c>
      <c r="O1631" s="184">
        <v>8.4029000000000007</v>
      </c>
      <c r="P1631" s="184">
        <v>7.7878999999999996</v>
      </c>
      <c r="Q1631" s="184">
        <v>8.5127000000000006</v>
      </c>
      <c r="R1631" s="184">
        <v>8.6869999999999994</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44319</v>
      </c>
      <c r="E1632" s="184">
        <v>78.151899999999998</v>
      </c>
      <c r="F1632" s="184">
        <v>4.2203999999999997</v>
      </c>
      <c r="G1632" s="184">
        <v>4.2203999999999997</v>
      </c>
      <c r="H1632" s="184">
        <v>9.0830000000000002</v>
      </c>
      <c r="I1632" s="184">
        <v>12.755599999999999</v>
      </c>
      <c r="J1632" s="184">
        <v>8.4524000000000008</v>
      </c>
      <c r="K1632" s="184">
        <v>3.8721999999999999</v>
      </c>
      <c r="L1632" s="184">
        <v>2.9216000000000002</v>
      </c>
      <c r="M1632" s="184">
        <v>3.0017999999999998</v>
      </c>
      <c r="N1632" s="184">
        <v>6.5644</v>
      </c>
      <c r="O1632" s="184">
        <v>9.5934000000000008</v>
      </c>
      <c r="P1632" s="184">
        <v>8.9888999999999992</v>
      </c>
      <c r="Q1632" s="184">
        <v>9.9284999999999997</v>
      </c>
      <c r="R1632" s="184">
        <v>10.6738</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44319</v>
      </c>
      <c r="E1633" s="184">
        <v>82.296800000000005</v>
      </c>
      <c r="F1633" s="184">
        <v>4.8215000000000003</v>
      </c>
      <c r="G1633" s="184">
        <v>4.8215000000000003</v>
      </c>
      <c r="H1633" s="184">
        <v>9.6929999999999996</v>
      </c>
      <c r="I1633" s="184">
        <v>13.3674</v>
      </c>
      <c r="J1633" s="184">
        <v>9.0663</v>
      </c>
      <c r="K1633" s="184">
        <v>4.4882</v>
      </c>
      <c r="L1633" s="184">
        <v>3.5413999999999999</v>
      </c>
      <c r="M1633" s="184">
        <v>3.6267</v>
      </c>
      <c r="N1633" s="184">
        <v>7.1768000000000001</v>
      </c>
      <c r="O1633" s="184">
        <v>10.160299999999999</v>
      </c>
      <c r="P1633" s="184">
        <v>9.5825999999999993</v>
      </c>
      <c r="Q1633" s="184">
        <v>9.3745999999999992</v>
      </c>
      <c r="R1633" s="184">
        <v>11.2567</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44319</v>
      </c>
      <c r="E1634" s="184">
        <v>17.2395</v>
      </c>
      <c r="F1634" s="184">
        <v>16.607600000000001</v>
      </c>
      <c r="G1634" s="184">
        <v>16.607600000000001</v>
      </c>
      <c r="H1634" s="184">
        <v>2.6629999999999998</v>
      </c>
      <c r="I1634" s="184">
        <v>18.136900000000001</v>
      </c>
      <c r="J1634" s="184">
        <v>15.9983</v>
      </c>
      <c r="K1634" s="184">
        <v>7.8231999999999999</v>
      </c>
      <c r="L1634" s="184">
        <v>2.8410000000000002</v>
      </c>
      <c r="M1634" s="184">
        <v>2.3742999999999999</v>
      </c>
      <c r="N1634" s="184">
        <v>3.8117000000000001</v>
      </c>
      <c r="O1634" s="184">
        <v>7.5960999999999999</v>
      </c>
      <c r="P1634" s="184">
        <v>5.9142000000000001</v>
      </c>
      <c r="Q1634" s="184">
        <v>6.7233000000000001</v>
      </c>
      <c r="R1634" s="184">
        <v>6.9183000000000003</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44319</v>
      </c>
      <c r="E1635" s="184">
        <v>18.240300000000001</v>
      </c>
      <c r="F1635" s="184">
        <v>17.3673</v>
      </c>
      <c r="G1635" s="184">
        <v>17.3673</v>
      </c>
      <c r="H1635" s="184">
        <v>3.4327000000000001</v>
      </c>
      <c r="I1635" s="184">
        <v>18.903199999999998</v>
      </c>
      <c r="J1635" s="184">
        <v>16.7745</v>
      </c>
      <c r="K1635" s="184">
        <v>8.6107999999999993</v>
      </c>
      <c r="L1635" s="184">
        <v>3.6113</v>
      </c>
      <c r="M1635" s="184">
        <v>3.1795</v>
      </c>
      <c r="N1635" s="184">
        <v>4.6651999999999996</v>
      </c>
      <c r="O1635" s="184">
        <v>8.4517000000000007</v>
      </c>
      <c r="P1635" s="184">
        <v>6.8663999999999996</v>
      </c>
      <c r="Q1635" s="184">
        <v>7.3952999999999998</v>
      </c>
      <c r="R1635" s="184">
        <v>7.8060999999999998</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44319</v>
      </c>
      <c r="E1636" s="184">
        <v>29.257300000000001</v>
      </c>
      <c r="F1636" s="184">
        <v>7.3650000000000002</v>
      </c>
      <c r="G1636" s="184">
        <v>7.3650000000000002</v>
      </c>
      <c r="H1636" s="184">
        <v>3.6383000000000001</v>
      </c>
      <c r="I1636" s="184">
        <v>16.157299999999999</v>
      </c>
      <c r="J1636" s="184">
        <v>12.714499999999999</v>
      </c>
      <c r="K1636" s="184">
        <v>4.0256999999999996</v>
      </c>
      <c r="L1636" s="184">
        <v>1.9549000000000001</v>
      </c>
      <c r="M1636" s="184">
        <v>2.7787999999999999</v>
      </c>
      <c r="N1636" s="184">
        <v>7.0022000000000002</v>
      </c>
      <c r="O1636" s="184">
        <v>11.887</v>
      </c>
      <c r="P1636" s="184">
        <v>10.1203</v>
      </c>
      <c r="Q1636" s="184">
        <v>10.073</v>
      </c>
      <c r="R1636" s="184">
        <v>12.3329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44319</v>
      </c>
      <c r="E1637" s="184">
        <v>27.775600000000001</v>
      </c>
      <c r="F1637" s="184">
        <v>6.7933000000000003</v>
      </c>
      <c r="G1637" s="184">
        <v>6.7933000000000003</v>
      </c>
      <c r="H1637" s="184">
        <v>3.0242</v>
      </c>
      <c r="I1637" s="184">
        <v>15.542199999999999</v>
      </c>
      <c r="J1637" s="184">
        <v>12.089</v>
      </c>
      <c r="K1637" s="184">
        <v>3.3957999999999999</v>
      </c>
      <c r="L1637" s="184">
        <v>1.3242</v>
      </c>
      <c r="M1637" s="184">
        <v>2.1436000000000002</v>
      </c>
      <c r="N1637" s="184">
        <v>6.3396999999999997</v>
      </c>
      <c r="O1637" s="184">
        <v>11.223699999999999</v>
      </c>
      <c r="P1637" s="184">
        <v>9.4774999999999991</v>
      </c>
      <c r="Q1637" s="184">
        <v>8.5790000000000006</v>
      </c>
      <c r="R1637" s="184">
        <v>11.664199999999999</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44319</v>
      </c>
      <c r="E1638" s="184">
        <v>10.1282</v>
      </c>
      <c r="F1638" s="184">
        <v>7.5727000000000002</v>
      </c>
      <c r="G1638" s="184">
        <v>7.5727000000000002</v>
      </c>
      <c r="H1638" s="184">
        <v>6.7013999999999996</v>
      </c>
      <c r="I1638" s="184">
        <v>17.857299999999999</v>
      </c>
      <c r="J1638" s="184">
        <v>11.2523</v>
      </c>
      <c r="K1638" s="184"/>
      <c r="L1638" s="184"/>
      <c r="M1638" s="184"/>
      <c r="N1638" s="184"/>
      <c r="O1638" s="184"/>
      <c r="P1638" s="184"/>
      <c r="Q1638" s="184">
        <v>11.4129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44319</v>
      </c>
      <c r="E1639" s="184">
        <v>10.125500000000001</v>
      </c>
      <c r="F1639" s="184">
        <v>7.5747</v>
      </c>
      <c r="G1639" s="184">
        <v>7.5747</v>
      </c>
      <c r="H1639" s="184">
        <v>6.5483000000000002</v>
      </c>
      <c r="I1639" s="184">
        <v>17.653300000000002</v>
      </c>
      <c r="J1639" s="184">
        <v>11.0213</v>
      </c>
      <c r="K1639" s="184"/>
      <c r="L1639" s="184"/>
      <c r="M1639" s="184"/>
      <c r="N1639" s="184"/>
      <c r="O1639" s="184"/>
      <c r="P1639" s="184"/>
      <c r="Q1639" s="184">
        <v>11.172599999999999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44319</v>
      </c>
      <c r="E1640" s="184">
        <v>10.1381</v>
      </c>
      <c r="F1640" s="184">
        <v>9.2477</v>
      </c>
      <c r="G1640" s="184">
        <v>9.2477</v>
      </c>
      <c r="H1640" s="184">
        <v>16.096499999999999</v>
      </c>
      <c r="I1640" s="184">
        <v>23.325800000000001</v>
      </c>
      <c r="J1640" s="184">
        <v>12.8355</v>
      </c>
      <c r="K1640" s="184"/>
      <c r="L1640" s="184"/>
      <c r="M1640" s="184"/>
      <c r="N1640" s="184"/>
      <c r="O1640" s="184"/>
      <c r="P1640" s="184"/>
      <c r="Q1640" s="184">
        <v>12.2943</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44319</v>
      </c>
      <c r="E1641" s="184">
        <v>10.1351</v>
      </c>
      <c r="F1641" s="184">
        <v>8.8897999999999993</v>
      </c>
      <c r="G1641" s="184">
        <v>8.8897999999999993</v>
      </c>
      <c r="H1641" s="184">
        <v>15.790699999999999</v>
      </c>
      <c r="I1641" s="184">
        <v>23.070900000000002</v>
      </c>
      <c r="J1641" s="184">
        <v>12.571400000000001</v>
      </c>
      <c r="K1641" s="184"/>
      <c r="L1641" s="184"/>
      <c r="M1641" s="184"/>
      <c r="N1641" s="184"/>
      <c r="O1641" s="184"/>
      <c r="P1641" s="184"/>
      <c r="Q1641" s="184">
        <v>12.027200000000001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44319</v>
      </c>
      <c r="E1642" s="184">
        <v>2248.4151999999999</v>
      </c>
      <c r="F1642" s="184">
        <v>-0.50319999999999998</v>
      </c>
      <c r="G1642" s="184">
        <v>-0.50319999999999998</v>
      </c>
      <c r="H1642" s="184">
        <v>4.6028000000000002</v>
      </c>
      <c r="I1642" s="184">
        <v>6.1115000000000004</v>
      </c>
      <c r="J1642" s="184">
        <v>5.4217000000000004</v>
      </c>
      <c r="K1642" s="184">
        <v>3.306</v>
      </c>
      <c r="L1642" s="184">
        <v>3.1199999999999999E-2</v>
      </c>
      <c r="M1642" s="184">
        <v>0.17030000000000001</v>
      </c>
      <c r="N1642" s="184">
        <v>3.0992999999999999</v>
      </c>
      <c r="O1642" s="184">
        <v>8.0761000000000003</v>
      </c>
      <c r="P1642" s="184">
        <v>7.4713000000000003</v>
      </c>
      <c r="Q1642" s="184">
        <v>6.3114999999999997</v>
      </c>
      <c r="R1642" s="184">
        <v>7.5869</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44319</v>
      </c>
      <c r="E1643" s="184">
        <v>2409.0136000000002</v>
      </c>
      <c r="F1643" s="184">
        <v>0.26719999999999999</v>
      </c>
      <c r="G1643" s="184">
        <v>0.26719999999999999</v>
      </c>
      <c r="H1643" s="184">
        <v>5.3737000000000004</v>
      </c>
      <c r="I1643" s="184">
        <v>6.8834999999999997</v>
      </c>
      <c r="J1643" s="184">
        <v>6.1958000000000002</v>
      </c>
      <c r="K1643" s="184">
        <v>4.0852000000000004</v>
      </c>
      <c r="L1643" s="184">
        <v>0.80369999999999997</v>
      </c>
      <c r="M1643" s="184">
        <v>0.94440000000000002</v>
      </c>
      <c r="N1643" s="184">
        <v>3.9182999999999999</v>
      </c>
      <c r="O1643" s="184">
        <v>8.9240999999999993</v>
      </c>
      <c r="P1643" s="184">
        <v>8.3010999999999999</v>
      </c>
      <c r="Q1643" s="184">
        <v>8.2355</v>
      </c>
      <c r="R1643" s="184">
        <v>8.4491999999999994</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44319</v>
      </c>
      <c r="E1644" s="184">
        <v>82.793499999999995</v>
      </c>
      <c r="F1644" s="184">
        <v>10.84</v>
      </c>
      <c r="G1644" s="184">
        <v>10.84</v>
      </c>
      <c r="H1644" s="184">
        <v>9.7042999999999999</v>
      </c>
      <c r="I1644" s="184">
        <v>15.2255</v>
      </c>
      <c r="J1644" s="184">
        <v>10.4649</v>
      </c>
      <c r="K1644" s="184">
        <v>3.1968999999999999</v>
      </c>
      <c r="L1644" s="184">
        <v>3.7161</v>
      </c>
      <c r="M1644" s="184">
        <v>4.1036000000000001</v>
      </c>
      <c r="N1644" s="184">
        <v>6.4036999999999997</v>
      </c>
      <c r="O1644" s="184">
        <v>10.7989</v>
      </c>
      <c r="P1644" s="184">
        <v>9.3384</v>
      </c>
      <c r="Q1644" s="184">
        <v>9.1433</v>
      </c>
      <c r="R1644" s="184">
        <v>11.1929</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44319</v>
      </c>
      <c r="E1645" s="184">
        <v>84.793199999999999</v>
      </c>
      <c r="F1645" s="184">
        <v>10.8429</v>
      </c>
      <c r="G1645" s="184">
        <v>10.8429</v>
      </c>
      <c r="H1645" s="184">
        <v>9.7034000000000002</v>
      </c>
      <c r="I1645" s="184">
        <v>15.228300000000001</v>
      </c>
      <c r="J1645" s="184">
        <v>10.4656</v>
      </c>
      <c r="K1645" s="184">
        <v>3.1970999999999998</v>
      </c>
      <c r="L1645" s="184">
        <v>3.7179000000000002</v>
      </c>
      <c r="M1645" s="184">
        <v>4.1048999999999998</v>
      </c>
      <c r="N1645" s="184">
        <v>6.4044999999999996</v>
      </c>
      <c r="O1645" s="184">
        <v>10.799099999999999</v>
      </c>
      <c r="P1645" s="184">
        <v>9.3425999999999991</v>
      </c>
      <c r="Q1645" s="184">
        <v>9.1832999999999991</v>
      </c>
      <c r="R1645" s="184">
        <v>11.193300000000001</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44319</v>
      </c>
      <c r="E1646" s="184">
        <v>76.1785</v>
      </c>
      <c r="F1646" s="184">
        <v>9.8302999999999994</v>
      </c>
      <c r="G1646" s="184">
        <v>9.8302999999999994</v>
      </c>
      <c r="H1646" s="184">
        <v>8.6867999999999999</v>
      </c>
      <c r="I1646" s="184">
        <v>14.204700000000001</v>
      </c>
      <c r="J1646" s="184">
        <v>9.4479000000000006</v>
      </c>
      <c r="K1646" s="184">
        <v>2.1865999999999999</v>
      </c>
      <c r="L1646" s="184">
        <v>2.6785999999999999</v>
      </c>
      <c r="M1646" s="184">
        <v>3.0545</v>
      </c>
      <c r="N1646" s="184">
        <v>5.3250999999999999</v>
      </c>
      <c r="O1646" s="184">
        <v>9.6664999999999992</v>
      </c>
      <c r="P1646" s="184">
        <v>8.2379999999999995</v>
      </c>
      <c r="Q1646" s="184">
        <v>9.5065000000000008</v>
      </c>
      <c r="R1646" s="184">
        <v>10.062900000000001</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44319</v>
      </c>
      <c r="E1647" s="184">
        <v>58.734000000000002</v>
      </c>
      <c r="F1647" s="184">
        <v>5.9272999999999998</v>
      </c>
      <c r="G1647" s="184">
        <v>5.9272999999999998</v>
      </c>
      <c r="H1647" s="184">
        <v>10.657299999999999</v>
      </c>
      <c r="I1647" s="184">
        <v>15.894399999999999</v>
      </c>
      <c r="J1647" s="184">
        <v>10.221299999999999</v>
      </c>
      <c r="K1647" s="184">
        <v>2.8631000000000002</v>
      </c>
      <c r="L1647" s="184">
        <v>1.4279999999999999</v>
      </c>
      <c r="M1647" s="184">
        <v>2.9434999999999998</v>
      </c>
      <c r="N1647" s="184">
        <v>6.3441999999999998</v>
      </c>
      <c r="O1647" s="184">
        <v>9.4718999999999998</v>
      </c>
      <c r="P1647" s="184">
        <v>8.7468000000000004</v>
      </c>
      <c r="Q1647" s="184">
        <v>9.9566999999999997</v>
      </c>
      <c r="R1647" s="184">
        <v>10.0509</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44319</v>
      </c>
      <c r="E1648" s="184">
        <v>53.862699999999997</v>
      </c>
      <c r="F1648" s="184">
        <v>4.7454000000000001</v>
      </c>
      <c r="G1648" s="184">
        <v>4.7454000000000001</v>
      </c>
      <c r="H1648" s="184">
        <v>9.4655000000000005</v>
      </c>
      <c r="I1648" s="184">
        <v>14.6905</v>
      </c>
      <c r="J1648" s="184">
        <v>9.0115999999999996</v>
      </c>
      <c r="K1648" s="184">
        <v>1.6321000000000001</v>
      </c>
      <c r="L1648" s="184">
        <v>0.23350000000000001</v>
      </c>
      <c r="M1648" s="184">
        <v>1.7523</v>
      </c>
      <c r="N1648" s="184">
        <v>5.101</v>
      </c>
      <c r="O1648" s="184">
        <v>8.1252999999999993</v>
      </c>
      <c r="P1648" s="184">
        <v>7.3190999999999997</v>
      </c>
      <c r="Q1648" s="184">
        <v>8.3034999999999997</v>
      </c>
      <c r="R1648" s="184">
        <v>8.7296999999999993</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44319</v>
      </c>
      <c r="E1649" s="184">
        <v>51.686300000000003</v>
      </c>
      <c r="F1649" s="184">
        <v>8.9750999999999994</v>
      </c>
      <c r="G1649" s="184">
        <v>8.9750999999999994</v>
      </c>
      <c r="H1649" s="184">
        <v>6.5758000000000001</v>
      </c>
      <c r="I1649" s="184">
        <v>13.5684</v>
      </c>
      <c r="J1649" s="184">
        <v>9.6773000000000007</v>
      </c>
      <c r="K1649" s="184">
        <v>6.6744000000000003</v>
      </c>
      <c r="L1649" s="184">
        <v>3.3092999999999999</v>
      </c>
      <c r="M1649" s="184">
        <v>3.9784999999999999</v>
      </c>
      <c r="N1649" s="184">
        <v>6.1784999999999997</v>
      </c>
      <c r="O1649" s="184">
        <v>10.671099999999999</v>
      </c>
      <c r="P1649" s="184">
        <v>9.0508000000000006</v>
      </c>
      <c r="Q1649" s="184">
        <v>8.5134000000000007</v>
      </c>
      <c r="R1649" s="184">
        <v>11.030799999999999</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44319</v>
      </c>
      <c r="E1650" s="184">
        <v>48.343400000000003</v>
      </c>
      <c r="F1650" s="184">
        <v>8.2604000000000006</v>
      </c>
      <c r="G1650" s="184">
        <v>8.2604000000000006</v>
      </c>
      <c r="H1650" s="184">
        <v>5.8525</v>
      </c>
      <c r="I1650" s="184">
        <v>12.8443</v>
      </c>
      <c r="J1650" s="184">
        <v>8.9512999999999998</v>
      </c>
      <c r="K1650" s="184">
        <v>5.9443999999999999</v>
      </c>
      <c r="L1650" s="184">
        <v>2.58</v>
      </c>
      <c r="M1650" s="184">
        <v>3.2410999999999999</v>
      </c>
      <c r="N1650" s="184">
        <v>5.3823999999999996</v>
      </c>
      <c r="O1650" s="184">
        <v>9.8018000000000001</v>
      </c>
      <c r="P1650" s="184">
        <v>8.1211000000000002</v>
      </c>
      <c r="Q1650" s="184">
        <v>7.6260000000000003</v>
      </c>
      <c r="R1650" s="184">
        <v>10.2339</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44319</v>
      </c>
      <c r="E1652" s="184">
        <v>30.273700000000002</v>
      </c>
      <c r="F1652" s="184">
        <v>8.6468000000000007</v>
      </c>
      <c r="G1652" s="184">
        <v>8.6468000000000007</v>
      </c>
      <c r="H1652" s="184">
        <v>6.4150999999999998</v>
      </c>
      <c r="I1652" s="184">
        <v>16.631699999999999</v>
      </c>
      <c r="J1652" s="184">
        <v>12.495900000000001</v>
      </c>
      <c r="K1652" s="184">
        <v>3.95</v>
      </c>
      <c r="L1652" s="184">
        <v>1.5052000000000001</v>
      </c>
      <c r="M1652" s="184">
        <v>1.8782000000000001</v>
      </c>
      <c r="N1652" s="184">
        <v>4.8202999999999996</v>
      </c>
      <c r="O1652" s="184">
        <v>10.125999999999999</v>
      </c>
      <c r="P1652" s="184">
        <v>9.3095999999999997</v>
      </c>
      <c r="Q1652" s="184">
        <v>9.1105999999999998</v>
      </c>
      <c r="R1652" s="184">
        <v>10.279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44319</v>
      </c>
      <c r="E1653" s="184">
        <v>32.930900000000001</v>
      </c>
      <c r="F1653" s="184">
        <v>9.5765999999999991</v>
      </c>
      <c r="G1653" s="184">
        <v>9.5765999999999991</v>
      </c>
      <c r="H1653" s="184">
        <v>7.3731999999999998</v>
      </c>
      <c r="I1653" s="184">
        <v>17.598800000000001</v>
      </c>
      <c r="J1653" s="184">
        <v>13.472799999999999</v>
      </c>
      <c r="K1653" s="184">
        <v>4.9279000000000002</v>
      </c>
      <c r="L1653" s="184">
        <v>2.484</v>
      </c>
      <c r="M1653" s="184">
        <v>2.8652000000000002</v>
      </c>
      <c r="N1653" s="184">
        <v>5.8418000000000001</v>
      </c>
      <c r="O1653" s="184">
        <v>11.150600000000001</v>
      </c>
      <c r="P1653" s="184">
        <v>10.416499999999999</v>
      </c>
      <c r="Q1653" s="184">
        <v>10.4438</v>
      </c>
      <c r="R1653" s="184">
        <v>11.3169</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44319</v>
      </c>
      <c r="E1654" s="184">
        <v>33.0199</v>
      </c>
      <c r="F1654" s="184">
        <v>9.5876000000000001</v>
      </c>
      <c r="G1654" s="184">
        <v>9.5876000000000001</v>
      </c>
      <c r="H1654" s="184">
        <v>7.3849999999999998</v>
      </c>
      <c r="I1654" s="184">
        <v>17.599</v>
      </c>
      <c r="J1654" s="184">
        <v>13.473800000000001</v>
      </c>
      <c r="K1654" s="184">
        <v>4.9284999999999997</v>
      </c>
      <c r="L1654" s="184">
        <v>2.4841000000000002</v>
      </c>
      <c r="M1654" s="184">
        <v>2.8653</v>
      </c>
      <c r="N1654" s="184">
        <v>5.8423999999999996</v>
      </c>
      <c r="O1654" s="184">
        <v>11.152799999999999</v>
      </c>
      <c r="P1654" s="184">
        <v>10.398300000000001</v>
      </c>
      <c r="Q1654" s="184">
        <v>10.8268</v>
      </c>
      <c r="R1654" s="184">
        <v>11.3179</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44319</v>
      </c>
      <c r="E1655" s="184">
        <v>24.050899999999999</v>
      </c>
      <c r="F1655" s="184">
        <v>9.6698000000000004</v>
      </c>
      <c r="G1655" s="184">
        <v>9.6698000000000004</v>
      </c>
      <c r="H1655" s="184">
        <v>8.7735000000000003</v>
      </c>
      <c r="I1655" s="184">
        <v>14.1578</v>
      </c>
      <c r="J1655" s="184">
        <v>13.970800000000001</v>
      </c>
      <c r="K1655" s="184">
        <v>4.8708999999999998</v>
      </c>
      <c r="L1655" s="184">
        <v>2.444</v>
      </c>
      <c r="M1655" s="184">
        <v>3.2286999999999999</v>
      </c>
      <c r="N1655" s="184">
        <v>5.1414999999999997</v>
      </c>
      <c r="O1655" s="184">
        <v>8.5092999999999996</v>
      </c>
      <c r="P1655" s="184">
        <v>7.7077</v>
      </c>
      <c r="Q1655" s="184">
        <v>7.2590000000000003</v>
      </c>
      <c r="R1655" s="184">
        <v>8.9395000000000007</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44319</v>
      </c>
      <c r="E1656" s="184">
        <v>24.928100000000001</v>
      </c>
      <c r="F1656" s="184">
        <v>10.893700000000001</v>
      </c>
      <c r="G1656" s="184">
        <v>10.893700000000001</v>
      </c>
      <c r="H1656" s="184">
        <v>9.9547000000000008</v>
      </c>
      <c r="I1656" s="184">
        <v>15.3278</v>
      </c>
      <c r="J1656" s="184">
        <v>15.1485</v>
      </c>
      <c r="K1656" s="184">
        <v>6.0433000000000003</v>
      </c>
      <c r="L1656" s="184">
        <v>3.6494</v>
      </c>
      <c r="M1656" s="184">
        <v>4.5006000000000004</v>
      </c>
      <c r="N1656" s="184">
        <v>6.3044000000000002</v>
      </c>
      <c r="O1656" s="184">
        <v>9.3080999999999996</v>
      </c>
      <c r="P1656" s="184">
        <v>8.3109000000000002</v>
      </c>
      <c r="Q1656" s="184">
        <v>8.4417000000000009</v>
      </c>
      <c r="R1656" s="184">
        <v>9.8048999999999999</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44319</v>
      </c>
      <c r="E1657" s="184">
        <v>52.659500000000001</v>
      </c>
      <c r="F1657" s="184">
        <v>7.3747999999999996</v>
      </c>
      <c r="G1657" s="184">
        <v>7.3747999999999996</v>
      </c>
      <c r="H1657" s="184">
        <v>6.0571000000000002</v>
      </c>
      <c r="I1657" s="184">
        <v>10.573399999999999</v>
      </c>
      <c r="J1657" s="184">
        <v>8.6963000000000008</v>
      </c>
      <c r="K1657" s="184">
        <v>6.0529000000000002</v>
      </c>
      <c r="L1657" s="184">
        <v>3.6785999999999999</v>
      </c>
      <c r="M1657" s="184">
        <v>3.9811999999999999</v>
      </c>
      <c r="N1657" s="184">
        <v>6.7256</v>
      </c>
      <c r="O1657" s="184">
        <v>10.7088</v>
      </c>
      <c r="P1657" s="184">
        <v>9.9024999999999999</v>
      </c>
      <c r="Q1657" s="184">
        <v>10.3757</v>
      </c>
      <c r="R1657" s="184">
        <v>11.942299999999999</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44319</v>
      </c>
      <c r="E1658" s="184">
        <v>50.723500000000001</v>
      </c>
      <c r="F1658" s="184">
        <v>6.8879999999999999</v>
      </c>
      <c r="G1658" s="184">
        <v>6.8879999999999999</v>
      </c>
      <c r="H1658" s="184">
        <v>5.5673000000000004</v>
      </c>
      <c r="I1658" s="184">
        <v>10.087400000000001</v>
      </c>
      <c r="J1658" s="184">
        <v>8.2114999999999991</v>
      </c>
      <c r="K1658" s="184">
        <v>5.5669000000000004</v>
      </c>
      <c r="L1658" s="184">
        <v>3.1798000000000002</v>
      </c>
      <c r="M1658" s="184">
        <v>3.4828999999999999</v>
      </c>
      <c r="N1658" s="184">
        <v>6.2183999999999999</v>
      </c>
      <c r="O1658" s="184">
        <v>10.1592</v>
      </c>
      <c r="P1658" s="184">
        <v>9.3303999999999991</v>
      </c>
      <c r="Q1658" s="184">
        <v>8.2967999999999993</v>
      </c>
      <c r="R1658" s="184">
        <v>11.4262</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44319</v>
      </c>
      <c r="E1659" s="184">
        <v>66.439300000000003</v>
      </c>
      <c r="F1659" s="184">
        <v>12.9056</v>
      </c>
      <c r="G1659" s="184">
        <v>12.9056</v>
      </c>
      <c r="H1659" s="184">
        <v>15.4359</v>
      </c>
      <c r="I1659" s="184">
        <v>21.507400000000001</v>
      </c>
      <c r="J1659" s="184">
        <v>7.3906999999999998</v>
      </c>
      <c r="K1659" s="184">
        <v>2.3203999999999998</v>
      </c>
      <c r="L1659" s="184">
        <v>0.77180000000000004</v>
      </c>
      <c r="M1659" s="184">
        <v>1.2119</v>
      </c>
      <c r="N1659" s="184">
        <v>4.0434000000000001</v>
      </c>
      <c r="O1659" s="184">
        <v>9.2143999999999995</v>
      </c>
      <c r="P1659" s="184">
        <v>8.1234000000000002</v>
      </c>
      <c r="Q1659" s="184">
        <v>8.9437999999999995</v>
      </c>
      <c r="R1659" s="184">
        <v>9.0655999999999999</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44319</v>
      </c>
      <c r="E1660" s="184">
        <v>61.743400000000001</v>
      </c>
      <c r="F1660" s="184">
        <v>12.2493</v>
      </c>
      <c r="G1660" s="184">
        <v>12.2493</v>
      </c>
      <c r="H1660" s="184">
        <v>14.77</v>
      </c>
      <c r="I1660" s="184">
        <v>20.834499999999998</v>
      </c>
      <c r="J1660" s="184">
        <v>6.6898</v>
      </c>
      <c r="K1660" s="184">
        <v>1.304</v>
      </c>
      <c r="L1660" s="184">
        <v>-0.1537</v>
      </c>
      <c r="M1660" s="184">
        <v>0.3589</v>
      </c>
      <c r="N1660" s="184">
        <v>3.1974999999999998</v>
      </c>
      <c r="O1660" s="184">
        <v>8.3058999999999994</v>
      </c>
      <c r="P1660" s="184">
        <v>7.1466000000000003</v>
      </c>
      <c r="Q1660" s="184">
        <v>8.7606999999999999</v>
      </c>
      <c r="R1660" s="184">
        <v>8.2604000000000006</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44319</v>
      </c>
      <c r="E1661" s="184">
        <v>50.613199999999999</v>
      </c>
      <c r="F1661" s="184">
        <v>9.4304000000000006</v>
      </c>
      <c r="G1661" s="184">
        <v>9.4304000000000006</v>
      </c>
      <c r="H1661" s="184">
        <v>6.1163999999999996</v>
      </c>
      <c r="I1661" s="184">
        <v>12.8637</v>
      </c>
      <c r="J1661" s="184">
        <v>9.0307999999999993</v>
      </c>
      <c r="K1661" s="184">
        <v>4.3962000000000003</v>
      </c>
      <c r="L1661" s="184">
        <v>2.1730999999999998</v>
      </c>
      <c r="M1661" s="184">
        <v>2.0137</v>
      </c>
      <c r="N1661" s="184">
        <v>4.7824999999999998</v>
      </c>
      <c r="O1661" s="184">
        <v>9.4090000000000007</v>
      </c>
      <c r="P1661" s="184">
        <v>9.4593000000000007</v>
      </c>
      <c r="Q1661" s="184">
        <v>9.4498999999999995</v>
      </c>
      <c r="R1661" s="184">
        <v>10.1168</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44319</v>
      </c>
      <c r="E1662" s="184">
        <v>49.436300000000003</v>
      </c>
      <c r="F1662" s="184">
        <v>9.1621000000000006</v>
      </c>
      <c r="G1662" s="184">
        <v>9.1621000000000006</v>
      </c>
      <c r="H1662" s="184">
        <v>5.8392999999999997</v>
      </c>
      <c r="I1662" s="184">
        <v>12.585599999999999</v>
      </c>
      <c r="J1662" s="184">
        <v>8.7382000000000009</v>
      </c>
      <c r="K1662" s="184">
        <v>4.0895000000000001</v>
      </c>
      <c r="L1662" s="184">
        <v>1.8708</v>
      </c>
      <c r="M1662" s="184">
        <v>1.7097</v>
      </c>
      <c r="N1662" s="184">
        <v>4.4740000000000002</v>
      </c>
      <c r="O1662" s="184">
        <v>9.0989000000000004</v>
      </c>
      <c r="P1662" s="184">
        <v>9.1571999999999996</v>
      </c>
      <c r="Q1662" s="184">
        <v>8.6359999999999992</v>
      </c>
      <c r="R1662" s="184">
        <v>9.7906999999999993</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8.5301106382978737</v>
      </c>
      <c r="G1663" s="186">
        <v>8.5301106382978737</v>
      </c>
      <c r="H1663" s="186">
        <v>8.6088255319148956</v>
      </c>
      <c r="I1663" s="186">
        <v>14.960289361702131</v>
      </c>
      <c r="J1663" s="186">
        <v>10.982614893617018</v>
      </c>
      <c r="K1663" s="186">
        <v>4.563455813953488</v>
      </c>
      <c r="L1663" s="186">
        <v>2.4309744186046514</v>
      </c>
      <c r="M1663" s="186">
        <v>2.9942883720930245</v>
      </c>
      <c r="N1663" s="186">
        <v>5.6065511627906961</v>
      </c>
      <c r="O1663" s="186">
        <v>9.6734930232558138</v>
      </c>
      <c r="P1663" s="186">
        <v>8.5906488372092991</v>
      </c>
      <c r="Q1663" s="186">
        <v>9.0459914893617022</v>
      </c>
      <c r="R1663" s="186">
        <v>10.084679069767441</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8.2604000000000006</v>
      </c>
      <c r="G1664" s="186">
        <v>8.2604000000000006</v>
      </c>
      <c r="H1664" s="186">
        <v>7.9847000000000001</v>
      </c>
      <c r="I1664" s="186">
        <v>15.2255</v>
      </c>
      <c r="J1664" s="186">
        <v>10.221299999999999</v>
      </c>
      <c r="K1664" s="186">
        <v>4.0895000000000001</v>
      </c>
      <c r="L1664" s="186">
        <v>2.444</v>
      </c>
      <c r="M1664" s="186">
        <v>2.9213</v>
      </c>
      <c r="N1664" s="186">
        <v>5.5949999999999998</v>
      </c>
      <c r="O1664" s="186">
        <v>9.6664999999999992</v>
      </c>
      <c r="P1664" s="186">
        <v>8.8239000000000001</v>
      </c>
      <c r="Q1664" s="186">
        <v>8.9572000000000003</v>
      </c>
      <c r="R1664" s="186">
        <v>10.2339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1"/>
      <c r="B1665" s="127"/>
      <c r="C1665" s="127"/>
      <c r="D1665" s="127"/>
      <c r="E1665" s="127"/>
      <c r="F1665" s="132"/>
      <c r="G1665" s="132"/>
      <c r="H1665" s="132"/>
      <c r="I1665" s="132"/>
      <c r="J1665" s="132"/>
      <c r="K1665" s="132"/>
      <c r="L1665" s="132"/>
      <c r="M1665" s="132"/>
      <c r="N1665" s="132"/>
      <c r="O1665" s="132"/>
      <c r="P1665" s="132"/>
      <c r="Q1665" s="132"/>
      <c r="R1665" s="132"/>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44319</v>
      </c>
      <c r="E1667" s="184">
        <v>36.840899999999998</v>
      </c>
      <c r="F1667" s="184">
        <v>5.3853999999999997</v>
      </c>
      <c r="G1667" s="184">
        <v>5.3853999999999997</v>
      </c>
      <c r="H1667" s="184">
        <v>9.7843</v>
      </c>
      <c r="I1667" s="184">
        <v>10.366</v>
      </c>
      <c r="J1667" s="184">
        <v>8.4280000000000008</v>
      </c>
      <c r="K1667" s="184">
        <v>5.9516999999999998</v>
      </c>
      <c r="L1667" s="184">
        <v>4.335</v>
      </c>
      <c r="M1667" s="184">
        <v>6.4467999999999996</v>
      </c>
      <c r="N1667" s="184">
        <v>11.11</v>
      </c>
      <c r="O1667" s="184">
        <v>8.5305</v>
      </c>
      <c r="P1667" s="184">
        <v>8.0256000000000007</v>
      </c>
      <c r="Q1667" s="184">
        <v>7.5145999999999997</v>
      </c>
      <c r="R1667" s="184">
        <v>9.1074999999999999</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44319</v>
      </c>
      <c r="E1668" s="184">
        <v>38.772599999999997</v>
      </c>
      <c r="F1668" s="184">
        <v>6.0907</v>
      </c>
      <c r="G1668" s="184">
        <v>6.0907</v>
      </c>
      <c r="H1668" s="184">
        <v>10.497400000000001</v>
      </c>
      <c r="I1668" s="184">
        <v>11.088100000000001</v>
      </c>
      <c r="J1668" s="184">
        <v>9.1494999999999997</v>
      </c>
      <c r="K1668" s="184">
        <v>6.6524999999999999</v>
      </c>
      <c r="L1668" s="184">
        <v>5.0613000000000001</v>
      </c>
      <c r="M1668" s="184">
        <v>7.1955</v>
      </c>
      <c r="N1668" s="184">
        <v>11.900499999999999</v>
      </c>
      <c r="O1668" s="184">
        <v>9.2898999999999994</v>
      </c>
      <c r="P1668" s="184">
        <v>8.7646999999999995</v>
      </c>
      <c r="Q1668" s="184">
        <v>9.4895999999999994</v>
      </c>
      <c r="R1668" s="184">
        <v>9.8780999999999999</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44319</v>
      </c>
      <c r="E1669" s="184">
        <v>25.603400000000001</v>
      </c>
      <c r="F1669" s="184">
        <v>9.3686000000000007</v>
      </c>
      <c r="G1669" s="184">
        <v>9.3686000000000007</v>
      </c>
      <c r="H1669" s="184">
        <v>12.2685</v>
      </c>
      <c r="I1669" s="184">
        <v>12.2872</v>
      </c>
      <c r="J1669" s="184">
        <v>8.7737999999999996</v>
      </c>
      <c r="K1669" s="184">
        <v>5.7629999999999999</v>
      </c>
      <c r="L1669" s="184">
        <v>4.5907999999999998</v>
      </c>
      <c r="M1669" s="184">
        <v>5.4721000000000002</v>
      </c>
      <c r="N1669" s="184">
        <v>9.1029999999999998</v>
      </c>
      <c r="O1669" s="184">
        <v>9.2028999999999996</v>
      </c>
      <c r="P1669" s="184">
        <v>8.6148000000000007</v>
      </c>
      <c r="Q1669" s="184">
        <v>8.9529999999999994</v>
      </c>
      <c r="R1669" s="184">
        <v>9.6340000000000003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44319</v>
      </c>
      <c r="E1670" s="184">
        <v>24.067799999999998</v>
      </c>
      <c r="F1670" s="184">
        <v>8.7011000000000003</v>
      </c>
      <c r="G1670" s="184">
        <v>8.7011000000000003</v>
      </c>
      <c r="H1670" s="184">
        <v>11.5731</v>
      </c>
      <c r="I1670" s="184">
        <v>11.587899999999999</v>
      </c>
      <c r="J1670" s="184">
        <v>8.0778999999999996</v>
      </c>
      <c r="K1670" s="184">
        <v>5.0856000000000003</v>
      </c>
      <c r="L1670" s="184">
        <v>3.8875000000000002</v>
      </c>
      <c r="M1670" s="184">
        <v>4.7504</v>
      </c>
      <c r="N1670" s="184">
        <v>8.3512000000000004</v>
      </c>
      <c r="O1670" s="184">
        <v>8.4817</v>
      </c>
      <c r="P1670" s="184">
        <v>7.8841000000000001</v>
      </c>
      <c r="Q1670" s="184">
        <v>8.0937000000000001</v>
      </c>
      <c r="R1670" s="184">
        <v>8.9062999999999999</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44319</v>
      </c>
      <c r="E1671" s="184">
        <v>23.009699999999999</v>
      </c>
      <c r="F1671" s="184">
        <v>7.8307000000000002</v>
      </c>
      <c r="G1671" s="184">
        <v>7.8307000000000002</v>
      </c>
      <c r="H1671" s="184">
        <v>10.1493</v>
      </c>
      <c r="I1671" s="184">
        <v>8.8109000000000002</v>
      </c>
      <c r="J1671" s="184">
        <v>7.3696999999999999</v>
      </c>
      <c r="K1671" s="184">
        <v>6.2077999999999998</v>
      </c>
      <c r="L1671" s="184">
        <v>3.9878</v>
      </c>
      <c r="M1671" s="184">
        <v>4.7380000000000004</v>
      </c>
      <c r="N1671" s="184">
        <v>7.2859999999999996</v>
      </c>
      <c r="O1671" s="184">
        <v>7.4668000000000001</v>
      </c>
      <c r="P1671" s="184">
        <v>7.7606000000000002</v>
      </c>
      <c r="Q1671" s="184">
        <v>7.9836</v>
      </c>
      <c r="R1671" s="184">
        <v>7.5159000000000002</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44319</v>
      </c>
      <c r="E1672" s="184">
        <v>24.277100000000001</v>
      </c>
      <c r="F1672" s="184">
        <v>8.5757999999999992</v>
      </c>
      <c r="G1672" s="184">
        <v>8.5757999999999992</v>
      </c>
      <c r="H1672" s="184">
        <v>10.9338</v>
      </c>
      <c r="I1672" s="184">
        <v>9.593</v>
      </c>
      <c r="J1672" s="184">
        <v>8.1742000000000008</v>
      </c>
      <c r="K1672" s="184">
        <v>7.0118999999999998</v>
      </c>
      <c r="L1672" s="184">
        <v>4.7797000000000001</v>
      </c>
      <c r="M1672" s="184">
        <v>5.5308999999999999</v>
      </c>
      <c r="N1672" s="184">
        <v>8.0966000000000005</v>
      </c>
      <c r="O1672" s="184">
        <v>8.2225999999999999</v>
      </c>
      <c r="P1672" s="184">
        <v>8.5254999999999992</v>
      </c>
      <c r="Q1672" s="184">
        <v>8.8291000000000004</v>
      </c>
      <c r="R1672" s="184">
        <v>8.2890999999999995</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44319</v>
      </c>
      <c r="E1673" s="184">
        <v>24.6997</v>
      </c>
      <c r="F1673" s="184">
        <v>5.8152999999999997</v>
      </c>
      <c r="G1673" s="184">
        <v>5.8152999999999997</v>
      </c>
      <c r="H1673" s="184">
        <v>9.9198000000000004</v>
      </c>
      <c r="I1673" s="184">
        <v>11.5989</v>
      </c>
      <c r="J1673" s="184">
        <v>8.0559999999999992</v>
      </c>
      <c r="K1673" s="184">
        <v>6.0332999999999997</v>
      </c>
      <c r="L1673" s="184">
        <v>3.8565999999999998</v>
      </c>
      <c r="M1673" s="184">
        <v>5.0629</v>
      </c>
      <c r="N1673" s="184">
        <v>8.5338999999999992</v>
      </c>
      <c r="O1673" s="184">
        <v>7.5465999999999998</v>
      </c>
      <c r="P1673" s="184">
        <v>7.3574999999999999</v>
      </c>
      <c r="Q1673" s="184">
        <v>5.5819999999999999</v>
      </c>
      <c r="R1673" s="184">
        <v>7.742</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44319</v>
      </c>
      <c r="E1674" s="184">
        <v>25.996300000000002</v>
      </c>
      <c r="F1674" s="184">
        <v>6.5556999999999999</v>
      </c>
      <c r="G1674" s="184">
        <v>6.5556999999999999</v>
      </c>
      <c r="H1674" s="184">
        <v>10.632199999999999</v>
      </c>
      <c r="I1674" s="184">
        <v>12.3132</v>
      </c>
      <c r="J1674" s="184">
        <v>8.7698</v>
      </c>
      <c r="K1674" s="184">
        <v>6.7492999999999999</v>
      </c>
      <c r="L1674" s="184">
        <v>4.5742000000000003</v>
      </c>
      <c r="M1674" s="184">
        <v>5.7850999999999999</v>
      </c>
      <c r="N1674" s="184">
        <v>9.2659000000000002</v>
      </c>
      <c r="O1674" s="184">
        <v>8.4116</v>
      </c>
      <c r="P1674" s="184">
        <v>8.0335000000000001</v>
      </c>
      <c r="Q1674" s="184">
        <v>8.5175000000000001</v>
      </c>
      <c r="R1674" s="184">
        <v>8.5573999999999995</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44319</v>
      </c>
      <c r="E1675" s="184">
        <v>18.3719</v>
      </c>
      <c r="F1675" s="184">
        <v>3.7097000000000002</v>
      </c>
      <c r="G1675" s="184">
        <v>3.7097000000000002</v>
      </c>
      <c r="H1675" s="184">
        <v>7.3044000000000002</v>
      </c>
      <c r="I1675" s="184">
        <v>8.7567000000000004</v>
      </c>
      <c r="J1675" s="184">
        <v>10.2628</v>
      </c>
      <c r="K1675" s="184">
        <v>6.6028000000000002</v>
      </c>
      <c r="L1675" s="184">
        <v>4.5640000000000001</v>
      </c>
      <c r="M1675" s="184">
        <v>5.2747000000000002</v>
      </c>
      <c r="N1675" s="184">
        <v>6.8860999999999999</v>
      </c>
      <c r="O1675" s="184">
        <v>-2.7035</v>
      </c>
      <c r="P1675" s="184">
        <v>1.5876999999999999</v>
      </c>
      <c r="Q1675" s="184">
        <v>4.6866000000000003</v>
      </c>
      <c r="R1675" s="184">
        <v>-7.1440000000000001</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44319</v>
      </c>
      <c r="E1676" s="184">
        <v>17.211099999999998</v>
      </c>
      <c r="F1676" s="184">
        <v>3.2526000000000002</v>
      </c>
      <c r="G1676" s="184">
        <v>3.2526000000000002</v>
      </c>
      <c r="H1676" s="184">
        <v>6.7648000000000001</v>
      </c>
      <c r="I1676" s="184">
        <v>8.2057000000000002</v>
      </c>
      <c r="J1676" s="184">
        <v>9.6981999999999999</v>
      </c>
      <c r="K1676" s="184">
        <v>6.0277000000000003</v>
      </c>
      <c r="L1676" s="184">
        <v>3.9834999999999998</v>
      </c>
      <c r="M1676" s="184">
        <v>4.6917999999999997</v>
      </c>
      <c r="N1676" s="184">
        <v>6.2907000000000002</v>
      </c>
      <c r="O1676" s="184">
        <v>-3.2433999999999998</v>
      </c>
      <c r="P1676" s="184">
        <v>0.90669999999999995</v>
      </c>
      <c r="Q1676" s="184">
        <v>4.4832000000000001</v>
      </c>
      <c r="R1676" s="184">
        <v>-7.6601999999999997</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44319</v>
      </c>
      <c r="E1677" s="184">
        <v>21.7059</v>
      </c>
      <c r="F1677" s="184">
        <v>5.1589999999999998</v>
      </c>
      <c r="G1677" s="184">
        <v>5.1589999999999998</v>
      </c>
      <c r="H1677" s="184">
        <v>8.7347999999999999</v>
      </c>
      <c r="I1677" s="184">
        <v>10.1286</v>
      </c>
      <c r="J1677" s="184">
        <v>7.1131000000000002</v>
      </c>
      <c r="K1677" s="184">
        <v>5.9206000000000003</v>
      </c>
      <c r="L1677" s="184">
        <v>4.1821000000000002</v>
      </c>
      <c r="M1677" s="184">
        <v>4.6253000000000002</v>
      </c>
      <c r="N1677" s="184">
        <v>8.0835000000000008</v>
      </c>
      <c r="O1677" s="184">
        <v>8.2498000000000005</v>
      </c>
      <c r="P1677" s="184">
        <v>8.2418999999999993</v>
      </c>
      <c r="Q1677" s="184">
        <v>7.9237000000000002</v>
      </c>
      <c r="R1677" s="184">
        <v>8.5652000000000008</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44319</v>
      </c>
      <c r="E1678" s="184">
        <v>20.404</v>
      </c>
      <c r="F1678" s="184">
        <v>4.4737999999999998</v>
      </c>
      <c r="G1678" s="184">
        <v>4.4737999999999998</v>
      </c>
      <c r="H1678" s="184">
        <v>8.0879999999999992</v>
      </c>
      <c r="I1678" s="184">
        <v>9.4770000000000003</v>
      </c>
      <c r="J1678" s="184">
        <v>6.4775999999999998</v>
      </c>
      <c r="K1678" s="184">
        <v>5.2645</v>
      </c>
      <c r="L1678" s="184">
        <v>3.5419999999999998</v>
      </c>
      <c r="M1678" s="184">
        <v>3.9748999999999999</v>
      </c>
      <c r="N1678" s="184">
        <v>7.3977000000000004</v>
      </c>
      <c r="O1678" s="184">
        <v>7.5068999999999999</v>
      </c>
      <c r="P1678" s="184">
        <v>7.4352999999999998</v>
      </c>
      <c r="Q1678" s="184">
        <v>7.3689</v>
      </c>
      <c r="R1678" s="184">
        <v>7.8453999999999997</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44319</v>
      </c>
      <c r="E1679" s="184">
        <v>39.134</v>
      </c>
      <c r="F1679" s="184">
        <v>5.0697000000000001</v>
      </c>
      <c r="G1679" s="184">
        <v>5.0697000000000001</v>
      </c>
      <c r="H1679" s="184">
        <v>11.202999999999999</v>
      </c>
      <c r="I1679" s="184">
        <v>12.0337</v>
      </c>
      <c r="J1679" s="184">
        <v>8.2260000000000009</v>
      </c>
      <c r="K1679" s="184">
        <v>6.3456999999999999</v>
      </c>
      <c r="L1679" s="184">
        <v>4.2051999999999996</v>
      </c>
      <c r="M1679" s="184">
        <v>4.8672000000000004</v>
      </c>
      <c r="N1679" s="184">
        <v>7.9169999999999998</v>
      </c>
      <c r="O1679" s="184">
        <v>8.6560000000000006</v>
      </c>
      <c r="P1679" s="184">
        <v>8.1180000000000003</v>
      </c>
      <c r="Q1679" s="184">
        <v>8.6686999999999994</v>
      </c>
      <c r="R1679" s="184">
        <v>9.1119000000000003</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44319</v>
      </c>
      <c r="E1680" s="184">
        <v>36.952300000000001</v>
      </c>
      <c r="F1680" s="184">
        <v>4.4465000000000003</v>
      </c>
      <c r="G1680" s="184">
        <v>4.4465000000000003</v>
      </c>
      <c r="H1680" s="184">
        <v>10.562200000000001</v>
      </c>
      <c r="I1680" s="184">
        <v>11.387600000000001</v>
      </c>
      <c r="J1680" s="184">
        <v>7.5824999999999996</v>
      </c>
      <c r="K1680" s="184">
        <v>5.6811999999999996</v>
      </c>
      <c r="L1680" s="184">
        <v>3.5333000000000001</v>
      </c>
      <c r="M1680" s="184">
        <v>4.2043999999999997</v>
      </c>
      <c r="N1680" s="184">
        <v>7.2302999999999997</v>
      </c>
      <c r="O1680" s="184">
        <v>7.8993000000000002</v>
      </c>
      <c r="P1680" s="184">
        <v>7.2984</v>
      </c>
      <c r="Q1680" s="184">
        <v>7.2556000000000003</v>
      </c>
      <c r="R1680" s="184">
        <v>8.3826000000000001</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44319</v>
      </c>
      <c r="E1688" s="184">
        <v>4085.5736947791202</v>
      </c>
      <c r="F1688" s="184">
        <v>11.0123</v>
      </c>
      <c r="G1688" s="184">
        <v>11.0123</v>
      </c>
      <c r="H1688" s="184">
        <v>25.791599999999999</v>
      </c>
      <c r="I1688" s="184">
        <v>27.732700000000001</v>
      </c>
      <c r="J1688" s="184">
        <v>21.430599999999998</v>
      </c>
      <c r="K1688" s="184">
        <v>18.947800000000001</v>
      </c>
      <c r="L1688" s="184">
        <v>20.991399999999999</v>
      </c>
      <c r="M1688" s="184">
        <v>12.7125</v>
      </c>
      <c r="N1688" s="184">
        <v>10.224600000000001</v>
      </c>
      <c r="O1688" s="184">
        <v>3.4495</v>
      </c>
      <c r="P1688" s="184">
        <v>5.7060000000000004</v>
      </c>
      <c r="Q1688" s="184">
        <v>7.5789999999999997</v>
      </c>
      <c r="R1688" s="184">
        <v>1.0330999999999999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44319</v>
      </c>
      <c r="E1689" s="184">
        <v>4332.3334000000004</v>
      </c>
      <c r="F1689" s="184">
        <v>11.0128</v>
      </c>
      <c r="G1689" s="184">
        <v>11.0128</v>
      </c>
      <c r="H1689" s="184">
        <v>25.791699999999999</v>
      </c>
      <c r="I1689" s="184">
        <v>27.7319</v>
      </c>
      <c r="J1689" s="184">
        <v>21.430299999999999</v>
      </c>
      <c r="K1689" s="184">
        <v>19.084700000000002</v>
      </c>
      <c r="L1689" s="184">
        <v>21.483899999999998</v>
      </c>
      <c r="M1689" s="184">
        <v>13.314</v>
      </c>
      <c r="N1689" s="184">
        <v>10.8886</v>
      </c>
      <c r="O1689" s="184">
        <v>4.1806999999999999</v>
      </c>
      <c r="P1689" s="184">
        <v>6.44</v>
      </c>
      <c r="Q1689" s="184">
        <v>7.8681000000000001</v>
      </c>
      <c r="R1689" s="184">
        <v>1.7116</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44319</v>
      </c>
      <c r="E1690" s="184">
        <v>24.773</v>
      </c>
      <c r="F1690" s="184">
        <v>9.5845000000000002</v>
      </c>
      <c r="G1690" s="184">
        <v>9.5845000000000002</v>
      </c>
      <c r="H1690" s="184">
        <v>12.3635</v>
      </c>
      <c r="I1690" s="184">
        <v>12.3504</v>
      </c>
      <c r="J1690" s="184">
        <v>9.2654999999999994</v>
      </c>
      <c r="K1690" s="184">
        <v>5.8567999999999998</v>
      </c>
      <c r="L1690" s="184">
        <v>4.4051999999999998</v>
      </c>
      <c r="M1690" s="184">
        <v>5.3292999999999999</v>
      </c>
      <c r="N1690" s="184">
        <v>9.4684000000000008</v>
      </c>
      <c r="O1690" s="184">
        <v>8.8321000000000005</v>
      </c>
      <c r="P1690" s="184">
        <v>8.2528000000000006</v>
      </c>
      <c r="Q1690" s="184">
        <v>8.7096</v>
      </c>
      <c r="R1690" s="184">
        <v>9.4391999999999996</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44319</v>
      </c>
      <c r="E1691" s="184">
        <v>25.167300000000001</v>
      </c>
      <c r="F1691" s="184">
        <v>10.1121</v>
      </c>
      <c r="G1691" s="184">
        <v>10.1121</v>
      </c>
      <c r="H1691" s="184">
        <v>12.898</v>
      </c>
      <c r="I1691" s="184">
        <v>12.8672</v>
      </c>
      <c r="J1691" s="184">
        <v>9.7718000000000007</v>
      </c>
      <c r="K1691" s="184">
        <v>6.3644999999999996</v>
      </c>
      <c r="L1691" s="184">
        <v>4.9283999999999999</v>
      </c>
      <c r="M1691" s="184">
        <v>5.8625999999999996</v>
      </c>
      <c r="N1691" s="184">
        <v>9.9808000000000003</v>
      </c>
      <c r="O1691" s="184">
        <v>9.1196000000000002</v>
      </c>
      <c r="P1691" s="184">
        <v>8.4893000000000001</v>
      </c>
      <c r="Q1691" s="184">
        <v>8.8081999999999994</v>
      </c>
      <c r="R1691" s="184">
        <v>9.7903000000000002</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44319</v>
      </c>
      <c r="E1692" s="184">
        <v>31.2898</v>
      </c>
      <c r="F1692" s="184">
        <v>7.4702999999999999</v>
      </c>
      <c r="G1692" s="184">
        <v>7.4702999999999999</v>
      </c>
      <c r="H1692" s="184">
        <v>9.2484999999999999</v>
      </c>
      <c r="I1692" s="184">
        <v>12.1044</v>
      </c>
      <c r="J1692" s="184">
        <v>8.7468000000000004</v>
      </c>
      <c r="K1692" s="184">
        <v>5.8465999999999996</v>
      </c>
      <c r="L1692" s="184">
        <v>3.8046000000000002</v>
      </c>
      <c r="M1692" s="184">
        <v>3.7081</v>
      </c>
      <c r="N1692" s="184">
        <v>4.3803000000000001</v>
      </c>
      <c r="O1692" s="184">
        <v>3.2991999999999999</v>
      </c>
      <c r="P1692" s="184">
        <v>4.5457999999999998</v>
      </c>
      <c r="Q1692" s="184">
        <v>6.3928000000000003</v>
      </c>
      <c r="R1692" s="184">
        <v>1.6042000000000001</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44319</v>
      </c>
      <c r="E1693" s="184">
        <v>33.778300000000002</v>
      </c>
      <c r="F1693" s="184">
        <v>8.5425000000000004</v>
      </c>
      <c r="G1693" s="184">
        <v>8.5425000000000004</v>
      </c>
      <c r="H1693" s="184">
        <v>10.316700000000001</v>
      </c>
      <c r="I1693" s="184">
        <v>13.1798</v>
      </c>
      <c r="J1693" s="184">
        <v>9.8280999999999992</v>
      </c>
      <c r="K1693" s="184">
        <v>6.9513999999999996</v>
      </c>
      <c r="L1693" s="184">
        <v>4.8775000000000004</v>
      </c>
      <c r="M1693" s="184">
        <v>4.7759999999999998</v>
      </c>
      <c r="N1693" s="184">
        <v>5.4627999999999997</v>
      </c>
      <c r="O1693" s="184">
        <v>4.3129</v>
      </c>
      <c r="P1693" s="184">
        <v>5.5533000000000001</v>
      </c>
      <c r="Q1693" s="184">
        <v>6.9753999999999996</v>
      </c>
      <c r="R1693" s="184">
        <v>2.6156000000000001</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44319</v>
      </c>
      <c r="E1694" s="184">
        <v>46.192</v>
      </c>
      <c r="F1694" s="184">
        <v>9.9116999999999997</v>
      </c>
      <c r="G1694" s="184">
        <v>9.9116999999999997</v>
      </c>
      <c r="H1694" s="184">
        <v>10.3833</v>
      </c>
      <c r="I1694" s="184">
        <v>11.867000000000001</v>
      </c>
      <c r="J1694" s="184">
        <v>7.9295</v>
      </c>
      <c r="K1694" s="184">
        <v>5.3616000000000001</v>
      </c>
      <c r="L1694" s="184">
        <v>4.5438999999999998</v>
      </c>
      <c r="M1694" s="184">
        <v>5.3575999999999997</v>
      </c>
      <c r="N1694" s="184">
        <v>9.2164000000000001</v>
      </c>
      <c r="O1694" s="184">
        <v>8.5671999999999997</v>
      </c>
      <c r="P1694" s="184">
        <v>8.11</v>
      </c>
      <c r="Q1694" s="184">
        <v>8.1485000000000003</v>
      </c>
      <c r="R1694" s="184">
        <v>9.2538</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44319</v>
      </c>
      <c r="E1695" s="184">
        <v>49.001100000000001</v>
      </c>
      <c r="F1695" s="184">
        <v>10.686</v>
      </c>
      <c r="G1695" s="184">
        <v>10.686</v>
      </c>
      <c r="H1695" s="184">
        <v>11.143800000000001</v>
      </c>
      <c r="I1695" s="184">
        <v>12.6281</v>
      </c>
      <c r="J1695" s="184">
        <v>8.6903000000000006</v>
      </c>
      <c r="K1695" s="184">
        <v>6.1304999999999996</v>
      </c>
      <c r="L1695" s="184">
        <v>5.3217999999999996</v>
      </c>
      <c r="M1695" s="184">
        <v>6.1497999999999999</v>
      </c>
      <c r="N1695" s="184">
        <v>10.047599999999999</v>
      </c>
      <c r="O1695" s="184">
        <v>9.4063999999999997</v>
      </c>
      <c r="P1695" s="184">
        <v>8.9681999999999995</v>
      </c>
      <c r="Q1695" s="184">
        <v>9.2459000000000007</v>
      </c>
      <c r="R1695" s="184">
        <v>10.079499999999999</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44319</v>
      </c>
      <c r="E1696" s="184">
        <v>20.0929</v>
      </c>
      <c r="F1696" s="184">
        <v>10.241899999999999</v>
      </c>
      <c r="G1696" s="184">
        <v>10.241899999999999</v>
      </c>
      <c r="H1696" s="184">
        <v>8.7340999999999998</v>
      </c>
      <c r="I1696" s="184">
        <v>12.935499999999999</v>
      </c>
      <c r="J1696" s="184">
        <v>9.4435000000000002</v>
      </c>
      <c r="K1696" s="184">
        <v>5.6006999999999998</v>
      </c>
      <c r="L1696" s="184">
        <v>4.1513999999999998</v>
      </c>
      <c r="M1696" s="184">
        <v>5.0541999999999998</v>
      </c>
      <c r="N1696" s="184">
        <v>9.6193000000000008</v>
      </c>
      <c r="O1696" s="184">
        <v>5.0407000000000002</v>
      </c>
      <c r="P1696" s="184">
        <v>5.5846999999999998</v>
      </c>
      <c r="Q1696" s="184">
        <v>7.1379000000000001</v>
      </c>
      <c r="R1696" s="184">
        <v>4.0490000000000004</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44319</v>
      </c>
      <c r="E1697" s="184">
        <v>21.515499999999999</v>
      </c>
      <c r="F1697" s="184">
        <v>10.696999999999999</v>
      </c>
      <c r="G1697" s="184">
        <v>10.696999999999999</v>
      </c>
      <c r="H1697" s="184">
        <v>9.2012999999999998</v>
      </c>
      <c r="I1697" s="184">
        <v>13.3855</v>
      </c>
      <c r="J1697" s="184">
        <v>9.8858999999999995</v>
      </c>
      <c r="K1697" s="184">
        <v>6.0149999999999997</v>
      </c>
      <c r="L1697" s="184">
        <v>4.5388000000000002</v>
      </c>
      <c r="M1697" s="184">
        <v>5.4776999999999996</v>
      </c>
      <c r="N1697" s="184">
        <v>10.1356</v>
      </c>
      <c r="O1697" s="184">
        <v>5.8243999999999998</v>
      </c>
      <c r="P1697" s="184">
        <v>6.5381</v>
      </c>
      <c r="Q1697" s="184">
        <v>7.5251000000000001</v>
      </c>
      <c r="R1697" s="184">
        <v>4.6326999999999998</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44319</v>
      </c>
      <c r="E1698" s="184">
        <v>47.2104</v>
      </c>
      <c r="F1698" s="184">
        <v>6.2656000000000001</v>
      </c>
      <c r="G1698" s="184">
        <v>6.2656000000000001</v>
      </c>
      <c r="H1698" s="184">
        <v>8.4741</v>
      </c>
      <c r="I1698" s="184">
        <v>11.8271</v>
      </c>
      <c r="J1698" s="184">
        <v>8.2184000000000008</v>
      </c>
      <c r="K1698" s="184">
        <v>6.4642999999999997</v>
      </c>
      <c r="L1698" s="184">
        <v>4.1955</v>
      </c>
      <c r="M1698" s="184">
        <v>4.8201000000000001</v>
      </c>
      <c r="N1698" s="184">
        <v>8.4667999999999992</v>
      </c>
      <c r="O1698" s="184">
        <v>8.9402000000000008</v>
      </c>
      <c r="P1698" s="184">
        <v>8.2187000000000001</v>
      </c>
      <c r="Q1698" s="184">
        <v>8.6852999999999998</v>
      </c>
      <c r="R1698" s="184">
        <v>9.2317</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44319</v>
      </c>
      <c r="E1699" s="184">
        <v>44.977899999999998</v>
      </c>
      <c r="F1699" s="184">
        <v>5.7915000000000001</v>
      </c>
      <c r="G1699" s="184">
        <v>5.7915000000000001</v>
      </c>
      <c r="H1699" s="184">
        <v>7.9882</v>
      </c>
      <c r="I1699" s="184">
        <v>11.346500000000001</v>
      </c>
      <c r="J1699" s="184">
        <v>7.7285000000000004</v>
      </c>
      <c r="K1699" s="184">
        <v>5.9695</v>
      </c>
      <c r="L1699" s="184">
        <v>3.6842999999999999</v>
      </c>
      <c r="M1699" s="184">
        <v>4.2958999999999996</v>
      </c>
      <c r="N1699" s="184">
        <v>7.9142000000000001</v>
      </c>
      <c r="O1699" s="184">
        <v>8.3948999999999998</v>
      </c>
      <c r="P1699" s="184">
        <v>7.6688999999999998</v>
      </c>
      <c r="Q1699" s="184">
        <v>7.65</v>
      </c>
      <c r="R1699" s="184">
        <v>8.6763999999999992</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44319</v>
      </c>
      <c r="E1700" s="184">
        <v>1700.9499000000001</v>
      </c>
      <c r="F1700" s="184">
        <v>4.9810999999999996</v>
      </c>
      <c r="G1700" s="184">
        <v>4.9810999999999996</v>
      </c>
      <c r="H1700" s="184">
        <v>8.8815000000000008</v>
      </c>
      <c r="I1700" s="184">
        <v>6.5521000000000003</v>
      </c>
      <c r="J1700" s="184">
        <v>5.6353</v>
      </c>
      <c r="K1700" s="184">
        <v>3.3582999999999998</v>
      </c>
      <c r="L1700" s="184">
        <v>2.67</v>
      </c>
      <c r="M1700" s="184">
        <v>3.2923</v>
      </c>
      <c r="N1700" s="184">
        <v>4.3601999999999999</v>
      </c>
      <c r="O1700" s="184">
        <v>5.6925999999999997</v>
      </c>
      <c r="P1700" s="184">
        <v>6.1813000000000002</v>
      </c>
      <c r="Q1700" s="184">
        <v>7.1989999999999998</v>
      </c>
      <c r="R1700" s="184">
        <v>4.5528000000000004</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44319</v>
      </c>
      <c r="E1701" s="184">
        <v>1861.1694</v>
      </c>
      <c r="F1701" s="184">
        <v>6.2861000000000002</v>
      </c>
      <c r="G1701" s="184">
        <v>6.2861000000000002</v>
      </c>
      <c r="H1701" s="184">
        <v>10.1852</v>
      </c>
      <c r="I1701" s="184">
        <v>7.8571</v>
      </c>
      <c r="J1701" s="184">
        <v>6.9541000000000004</v>
      </c>
      <c r="K1701" s="184">
        <v>4.6753</v>
      </c>
      <c r="L1701" s="184">
        <v>4.0496999999999996</v>
      </c>
      <c r="M1701" s="184">
        <v>4.6703000000000001</v>
      </c>
      <c r="N1701" s="184">
        <v>5.7561999999999998</v>
      </c>
      <c r="O1701" s="184">
        <v>6.9443999999999999</v>
      </c>
      <c r="P1701" s="184">
        <v>7.3673999999999999</v>
      </c>
      <c r="Q1701" s="184">
        <v>8.4435000000000002</v>
      </c>
      <c r="R1701" s="184">
        <v>5.8136000000000001</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44319</v>
      </c>
      <c r="E1702" s="184">
        <v>2845.7213000000002</v>
      </c>
      <c r="F1702" s="184">
        <v>4.7710999999999997</v>
      </c>
      <c r="G1702" s="184">
        <v>4.7710999999999997</v>
      </c>
      <c r="H1702" s="184">
        <v>11.197900000000001</v>
      </c>
      <c r="I1702" s="184">
        <v>13.5527</v>
      </c>
      <c r="J1702" s="184">
        <v>8.5351999999999997</v>
      </c>
      <c r="K1702" s="184">
        <v>5.4625000000000004</v>
      </c>
      <c r="L1702" s="184">
        <v>3.1983000000000001</v>
      </c>
      <c r="M1702" s="184">
        <v>3.3637000000000001</v>
      </c>
      <c r="N1702" s="184">
        <v>7.3738999999999999</v>
      </c>
      <c r="O1702" s="184">
        <v>7.7453000000000003</v>
      </c>
      <c r="P1702" s="184">
        <v>7.2950999999999997</v>
      </c>
      <c r="Q1702" s="184">
        <v>7.6875</v>
      </c>
      <c r="R1702" s="184">
        <v>8.2484999999999999</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44319</v>
      </c>
      <c r="E1703" s="184">
        <v>3053.6853000000001</v>
      </c>
      <c r="F1703" s="184">
        <v>5.6215999999999999</v>
      </c>
      <c r="G1703" s="184">
        <v>5.6215999999999999</v>
      </c>
      <c r="H1703" s="184">
        <v>12.049899999999999</v>
      </c>
      <c r="I1703" s="184">
        <v>14.407299999999999</v>
      </c>
      <c r="J1703" s="184">
        <v>9.3920999999999992</v>
      </c>
      <c r="K1703" s="184">
        <v>6.3247</v>
      </c>
      <c r="L1703" s="184">
        <v>4.0635000000000003</v>
      </c>
      <c r="M1703" s="184">
        <v>4.2377000000000002</v>
      </c>
      <c r="N1703" s="184">
        <v>8.2903000000000002</v>
      </c>
      <c r="O1703" s="184">
        <v>8.6637000000000004</v>
      </c>
      <c r="P1703" s="184">
        <v>8.0952999999999999</v>
      </c>
      <c r="Q1703" s="184">
        <v>8.3683999999999994</v>
      </c>
      <c r="R1703" s="184">
        <v>9.1704000000000008</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44319</v>
      </c>
      <c r="E1706" s="184">
        <v>41.135800000000003</v>
      </c>
      <c r="F1706" s="184">
        <v>5.7998000000000003</v>
      </c>
      <c r="G1706" s="184">
        <v>5.7998000000000003</v>
      </c>
      <c r="H1706" s="184">
        <v>14.618</v>
      </c>
      <c r="I1706" s="184">
        <v>12.372999999999999</v>
      </c>
      <c r="J1706" s="184">
        <v>7.6074999999999999</v>
      </c>
      <c r="K1706" s="184">
        <v>4.5289000000000001</v>
      </c>
      <c r="L1706" s="184">
        <v>3.1299000000000001</v>
      </c>
      <c r="M1706" s="184">
        <v>4.1966000000000001</v>
      </c>
      <c r="N1706" s="184">
        <v>7.6486999999999998</v>
      </c>
      <c r="O1706" s="184">
        <v>8.2497000000000007</v>
      </c>
      <c r="P1706" s="184">
        <v>7.6527000000000003</v>
      </c>
      <c r="Q1706" s="184">
        <v>7.7207999999999997</v>
      </c>
      <c r="R1706" s="184">
        <v>8.6396999999999995</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44319</v>
      </c>
      <c r="E1707" s="184">
        <v>43.809699999999999</v>
      </c>
      <c r="F1707" s="184">
        <v>6.6132</v>
      </c>
      <c r="G1707" s="184">
        <v>6.6132</v>
      </c>
      <c r="H1707" s="184">
        <v>15.435</v>
      </c>
      <c r="I1707" s="184">
        <v>13.2005</v>
      </c>
      <c r="J1707" s="184">
        <v>8.4357000000000006</v>
      </c>
      <c r="K1707" s="184">
        <v>5.3620000000000001</v>
      </c>
      <c r="L1707" s="184">
        <v>3.9573999999999998</v>
      </c>
      <c r="M1707" s="184">
        <v>5.0331999999999999</v>
      </c>
      <c r="N1707" s="184">
        <v>8.5265000000000004</v>
      </c>
      <c r="O1707" s="184">
        <v>9.1425000000000001</v>
      </c>
      <c r="P1707" s="184">
        <v>8.5633999999999997</v>
      </c>
      <c r="Q1707" s="184">
        <v>8.8216999999999999</v>
      </c>
      <c r="R1707" s="184">
        <v>9.5283999999999995</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44319</v>
      </c>
      <c r="E1708" s="184">
        <v>21.824000000000002</v>
      </c>
      <c r="F1708" s="184">
        <v>6.1913</v>
      </c>
      <c r="G1708" s="184">
        <v>6.1913</v>
      </c>
      <c r="H1708" s="184">
        <v>7.8484999999999996</v>
      </c>
      <c r="I1708" s="184">
        <v>12.688599999999999</v>
      </c>
      <c r="J1708" s="184">
        <v>8.8790999999999993</v>
      </c>
      <c r="K1708" s="184">
        <v>5.95</v>
      </c>
      <c r="L1708" s="184">
        <v>4.0339</v>
      </c>
      <c r="M1708" s="184">
        <v>4.4513999999999996</v>
      </c>
      <c r="N1708" s="184">
        <v>7.4298999999999999</v>
      </c>
      <c r="O1708" s="184">
        <v>8.6783999999999999</v>
      </c>
      <c r="P1708" s="184">
        <v>8.1213999999999995</v>
      </c>
      <c r="Q1708" s="184">
        <v>8.5502000000000002</v>
      </c>
      <c r="R1708" s="184">
        <v>8.9628999999999994</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44319</v>
      </c>
      <c r="E1709" s="184">
        <v>20.998200000000001</v>
      </c>
      <c r="F1709" s="184">
        <v>5.7389000000000001</v>
      </c>
      <c r="G1709" s="184">
        <v>5.7389000000000001</v>
      </c>
      <c r="H1709" s="184">
        <v>7.3856000000000002</v>
      </c>
      <c r="I1709" s="184">
        <v>12.212199999999999</v>
      </c>
      <c r="J1709" s="184">
        <v>8.3963000000000001</v>
      </c>
      <c r="K1709" s="184">
        <v>5.4503000000000004</v>
      </c>
      <c r="L1709" s="184">
        <v>3.5325000000000002</v>
      </c>
      <c r="M1709" s="184">
        <v>3.9415</v>
      </c>
      <c r="N1709" s="184">
        <v>6.8979999999999997</v>
      </c>
      <c r="O1709" s="184">
        <v>8.1407000000000007</v>
      </c>
      <c r="P1709" s="184">
        <v>7.5834999999999999</v>
      </c>
      <c r="Q1709" s="184">
        <v>8.2517999999999994</v>
      </c>
      <c r="R1709" s="184">
        <v>8.4312000000000005</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44319</v>
      </c>
      <c r="E1710" s="184">
        <v>12.062099999999999</v>
      </c>
      <c r="F1710" s="184">
        <v>5.1463999999999999</v>
      </c>
      <c r="G1710" s="184">
        <v>5.1463999999999999</v>
      </c>
      <c r="H1710" s="184">
        <v>11.1335</v>
      </c>
      <c r="I1710" s="184">
        <v>11.6806</v>
      </c>
      <c r="J1710" s="184">
        <v>7.5891999999999999</v>
      </c>
      <c r="K1710" s="184">
        <v>5.5096999999999996</v>
      </c>
      <c r="L1710" s="184">
        <v>3.7046999999999999</v>
      </c>
      <c r="M1710" s="184">
        <v>4.2251000000000003</v>
      </c>
      <c r="N1710" s="184">
        <v>7.1551</v>
      </c>
      <c r="O1710" s="184"/>
      <c r="P1710" s="184"/>
      <c r="Q1710" s="184">
        <v>8.6813000000000002</v>
      </c>
      <c r="R1710" s="184">
        <v>8.5832999999999995</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44319</v>
      </c>
      <c r="E1711" s="184">
        <v>11.779500000000001</v>
      </c>
      <c r="F1711" s="184">
        <v>4.1329000000000002</v>
      </c>
      <c r="G1711" s="184">
        <v>4.1329000000000002</v>
      </c>
      <c r="H1711" s="184">
        <v>10.1122</v>
      </c>
      <c r="I1711" s="184">
        <v>10.6449</v>
      </c>
      <c r="J1711" s="184">
        <v>6.5361000000000002</v>
      </c>
      <c r="K1711" s="184">
        <v>4.4484000000000004</v>
      </c>
      <c r="L1711" s="184">
        <v>2.6379000000000001</v>
      </c>
      <c r="M1711" s="184">
        <v>3.1459999999999999</v>
      </c>
      <c r="N1711" s="184">
        <v>6.0328999999999997</v>
      </c>
      <c r="O1711" s="184"/>
      <c r="P1711" s="184"/>
      <c r="Q1711" s="184">
        <v>7.5431999999999997</v>
      </c>
      <c r="R1711" s="184">
        <v>7.4471999999999996</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44319</v>
      </c>
      <c r="E1712" s="184">
        <v>10.1393</v>
      </c>
      <c r="F1712" s="184">
        <v>7.8047000000000004</v>
      </c>
      <c r="G1712" s="184">
        <v>7.8047000000000004</v>
      </c>
      <c r="H1712" s="184">
        <v>7.6222000000000003</v>
      </c>
      <c r="I1712" s="184">
        <v>11.6744</v>
      </c>
      <c r="J1712" s="184">
        <v>8.4749999999999996</v>
      </c>
      <c r="K1712" s="184"/>
      <c r="L1712" s="184"/>
      <c r="M1712" s="184"/>
      <c r="N1712" s="184"/>
      <c r="O1712" s="184"/>
      <c r="P1712" s="184"/>
      <c r="Q1712" s="184">
        <v>7.3688000000000002</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44319</v>
      </c>
      <c r="E1713" s="184">
        <v>10.1218</v>
      </c>
      <c r="F1713" s="184">
        <v>6.8554000000000004</v>
      </c>
      <c r="G1713" s="184">
        <v>6.8554000000000004</v>
      </c>
      <c r="H1713" s="184">
        <v>6.7055999999999996</v>
      </c>
      <c r="I1713" s="184">
        <v>10.759399999999999</v>
      </c>
      <c r="J1713" s="184">
        <v>7.5696000000000003</v>
      </c>
      <c r="K1713" s="184"/>
      <c r="L1713" s="184"/>
      <c r="M1713" s="184"/>
      <c r="N1713" s="184"/>
      <c r="O1713" s="184"/>
      <c r="P1713" s="184"/>
      <c r="Q1713" s="184">
        <v>6.4429999999999996</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44319</v>
      </c>
      <c r="E1714" s="184">
        <v>12.492900000000001</v>
      </c>
      <c r="F1714" s="184">
        <v>4.8714000000000004</v>
      </c>
      <c r="G1714" s="184">
        <v>4.8714000000000004</v>
      </c>
      <c r="H1714" s="184">
        <v>8.7797000000000001</v>
      </c>
      <c r="I1714" s="184">
        <v>10.981400000000001</v>
      </c>
      <c r="J1714" s="184">
        <v>7.7925000000000004</v>
      </c>
      <c r="K1714" s="184">
        <v>5.9885999999999999</v>
      </c>
      <c r="L1714" s="184">
        <v>3.6164999999999998</v>
      </c>
      <c r="M1714" s="184">
        <v>3.8820000000000001</v>
      </c>
      <c r="N1714" s="184">
        <v>6.5454999999999997</v>
      </c>
      <c r="O1714" s="184">
        <v>7.5644999999999998</v>
      </c>
      <c r="P1714" s="184"/>
      <c r="Q1714" s="184">
        <v>7.3596000000000004</v>
      </c>
      <c r="R1714" s="184">
        <v>7.8335999999999997</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44319</v>
      </c>
      <c r="E1715" s="184">
        <v>12.8018</v>
      </c>
      <c r="F1715" s="184">
        <v>5.7050000000000001</v>
      </c>
      <c r="G1715" s="184">
        <v>5.7050000000000001</v>
      </c>
      <c r="H1715" s="184">
        <v>9.6302000000000003</v>
      </c>
      <c r="I1715" s="184">
        <v>11.8246</v>
      </c>
      <c r="J1715" s="184">
        <v>8.6377000000000006</v>
      </c>
      <c r="K1715" s="184">
        <v>6.8396999999999997</v>
      </c>
      <c r="L1715" s="184">
        <v>4.4779999999999998</v>
      </c>
      <c r="M1715" s="184">
        <v>4.742</v>
      </c>
      <c r="N1715" s="184">
        <v>7.4438000000000004</v>
      </c>
      <c r="O1715" s="184">
        <v>8.4060000000000006</v>
      </c>
      <c r="P1715" s="184"/>
      <c r="Q1715" s="184">
        <v>8.1996000000000002</v>
      </c>
      <c r="R1715" s="184">
        <v>8.6974999999999998</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44319</v>
      </c>
      <c r="E1716" s="184">
        <v>41.1327</v>
      </c>
      <c r="F1716" s="184">
        <v>7.7546999999999997</v>
      </c>
      <c r="G1716" s="184">
        <v>7.7546999999999997</v>
      </c>
      <c r="H1716" s="184">
        <v>13.2555</v>
      </c>
      <c r="I1716" s="184">
        <v>13.5646</v>
      </c>
      <c r="J1716" s="184">
        <v>9.1614000000000004</v>
      </c>
      <c r="K1716" s="184">
        <v>7.5743</v>
      </c>
      <c r="L1716" s="184">
        <v>5.1051000000000002</v>
      </c>
      <c r="M1716" s="184">
        <v>5.6604000000000001</v>
      </c>
      <c r="N1716" s="184">
        <v>8.3858999999999995</v>
      </c>
      <c r="O1716" s="184">
        <v>8.0966000000000005</v>
      </c>
      <c r="P1716" s="184">
        <v>7.5857000000000001</v>
      </c>
      <c r="Q1716" s="184">
        <v>7.9951999999999996</v>
      </c>
      <c r="R1716" s="184">
        <v>8.7607999999999997</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44319</v>
      </c>
      <c r="E1717" s="184">
        <v>43.439</v>
      </c>
      <c r="F1717" s="184">
        <v>8.4924999999999997</v>
      </c>
      <c r="G1717" s="184">
        <v>8.4924999999999997</v>
      </c>
      <c r="H1717" s="184">
        <v>14.034000000000001</v>
      </c>
      <c r="I1717" s="184">
        <v>14.344900000000001</v>
      </c>
      <c r="J1717" s="184">
        <v>9.9425000000000008</v>
      </c>
      <c r="K1717" s="184">
        <v>8.3757000000000001</v>
      </c>
      <c r="L1717" s="184">
        <v>5.9458000000000002</v>
      </c>
      <c r="M1717" s="184">
        <v>6.5252999999999997</v>
      </c>
      <c r="N1717" s="184">
        <v>9.2792999999999992</v>
      </c>
      <c r="O1717" s="184">
        <v>8.9236000000000004</v>
      </c>
      <c r="P1717" s="184">
        <v>8.3386999999999993</v>
      </c>
      <c r="Q1717" s="184">
        <v>8.8498999999999999</v>
      </c>
      <c r="R1717" s="184">
        <v>9.6387999999999998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44319</v>
      </c>
      <c r="E1718" s="184">
        <v>35.650100000000002</v>
      </c>
      <c r="F1718" s="184">
        <v>7.4786000000000001</v>
      </c>
      <c r="G1718" s="184">
        <v>7.4786000000000001</v>
      </c>
      <c r="H1718" s="184">
        <v>15.888500000000001</v>
      </c>
      <c r="I1718" s="184">
        <v>14.9529</v>
      </c>
      <c r="J1718" s="184">
        <v>9.8348999999999993</v>
      </c>
      <c r="K1718" s="184">
        <v>4.8162000000000003</v>
      </c>
      <c r="L1718" s="184">
        <v>3.3216000000000001</v>
      </c>
      <c r="M1718" s="184">
        <v>3.8919000000000001</v>
      </c>
      <c r="N1718" s="184">
        <v>7.0061999999999998</v>
      </c>
      <c r="O1718" s="184">
        <v>3.9028</v>
      </c>
      <c r="P1718" s="184">
        <v>5.3925999999999998</v>
      </c>
      <c r="Q1718" s="184">
        <v>7.2027000000000001</v>
      </c>
      <c r="R1718" s="184">
        <v>3.5552000000000001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44319</v>
      </c>
      <c r="E1719" s="184">
        <v>38.215699999999998</v>
      </c>
      <c r="F1719" s="184">
        <v>8.1875999999999998</v>
      </c>
      <c r="G1719" s="184">
        <v>8.1875999999999998</v>
      </c>
      <c r="H1719" s="184">
        <v>16.617000000000001</v>
      </c>
      <c r="I1719" s="184">
        <v>15.682399999999999</v>
      </c>
      <c r="J1719" s="184">
        <v>10.577400000000001</v>
      </c>
      <c r="K1719" s="184">
        <v>5.5471000000000004</v>
      </c>
      <c r="L1719" s="184">
        <v>4.0429000000000004</v>
      </c>
      <c r="M1719" s="184">
        <v>4.6055999999999999</v>
      </c>
      <c r="N1719" s="184">
        <v>7.8422999999999998</v>
      </c>
      <c r="O1719" s="184">
        <v>4.7542999999999997</v>
      </c>
      <c r="P1719" s="184">
        <v>6.2712000000000003</v>
      </c>
      <c r="Q1719" s="184">
        <v>7.7119</v>
      </c>
      <c r="R1719" s="184">
        <v>4.3291000000000004</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44319</v>
      </c>
      <c r="E1720" s="184">
        <v>34.650199999999998</v>
      </c>
      <c r="F1720" s="184">
        <v>6.4992999999999999</v>
      </c>
      <c r="G1720" s="184">
        <v>6.4992999999999999</v>
      </c>
      <c r="H1720" s="184">
        <v>11.416499999999999</v>
      </c>
      <c r="I1720" s="184">
        <v>13.5078</v>
      </c>
      <c r="J1720" s="184">
        <v>9.7767999999999997</v>
      </c>
      <c r="K1720" s="184">
        <v>5.6795</v>
      </c>
      <c r="L1720" s="184">
        <v>3.3637000000000001</v>
      </c>
      <c r="M1720" s="184">
        <v>3.7326999999999999</v>
      </c>
      <c r="N1720" s="184">
        <v>14.2547</v>
      </c>
      <c r="O1720" s="184">
        <v>4.4009</v>
      </c>
      <c r="P1720" s="184">
        <v>5.3653000000000004</v>
      </c>
      <c r="Q1720" s="184">
        <v>7.1444999999999999</v>
      </c>
      <c r="R1720" s="184">
        <v>3.1669999999999998</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44319</v>
      </c>
      <c r="E1721" s="184">
        <v>36.650399999999998</v>
      </c>
      <c r="F1721" s="184">
        <v>6.9088000000000003</v>
      </c>
      <c r="G1721" s="184">
        <v>6.9088000000000003</v>
      </c>
      <c r="H1721" s="184">
        <v>11.821</v>
      </c>
      <c r="I1721" s="184">
        <v>13.923999999999999</v>
      </c>
      <c r="J1721" s="184">
        <v>10.190799999999999</v>
      </c>
      <c r="K1721" s="184">
        <v>6.0891000000000002</v>
      </c>
      <c r="L1721" s="184">
        <v>3.7785000000000002</v>
      </c>
      <c r="M1721" s="184">
        <v>4.1589999999999998</v>
      </c>
      <c r="N1721" s="184">
        <v>14.734400000000001</v>
      </c>
      <c r="O1721" s="184">
        <v>4.9649000000000001</v>
      </c>
      <c r="P1721" s="184">
        <v>6.0575000000000001</v>
      </c>
      <c r="Q1721" s="184">
        <v>7.3959999999999999</v>
      </c>
      <c r="R1721" s="184">
        <v>3.6143999999999998</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44319</v>
      </c>
      <c r="E1722" s="184">
        <v>26.222100000000001</v>
      </c>
      <c r="F1722" s="184">
        <v>8.4039000000000001</v>
      </c>
      <c r="G1722" s="184">
        <v>8.4039000000000001</v>
      </c>
      <c r="H1722" s="184">
        <v>9.2629999999999999</v>
      </c>
      <c r="I1722" s="184">
        <v>10.3714</v>
      </c>
      <c r="J1722" s="184">
        <v>8.2140000000000004</v>
      </c>
      <c r="K1722" s="184">
        <v>4.4871999999999996</v>
      </c>
      <c r="L1722" s="184">
        <v>3.4239999999999999</v>
      </c>
      <c r="M1722" s="184">
        <v>4.3013000000000003</v>
      </c>
      <c r="N1722" s="184">
        <v>7.5564</v>
      </c>
      <c r="O1722" s="184">
        <v>8.5479000000000003</v>
      </c>
      <c r="P1722" s="184">
        <v>8.1922999999999995</v>
      </c>
      <c r="Q1722" s="184">
        <v>8.5664999999999996</v>
      </c>
      <c r="R1722" s="184">
        <v>9.0871999999999993</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44319</v>
      </c>
      <c r="E1723" s="184">
        <v>25.1966</v>
      </c>
      <c r="F1723" s="184">
        <v>7.9241999999999999</v>
      </c>
      <c r="G1723" s="184">
        <v>7.9241999999999999</v>
      </c>
      <c r="H1723" s="184">
        <v>8.7684999999999995</v>
      </c>
      <c r="I1723" s="184">
        <v>9.8670000000000009</v>
      </c>
      <c r="J1723" s="184">
        <v>7.7089999999999996</v>
      </c>
      <c r="K1723" s="184">
        <v>3.9821</v>
      </c>
      <c r="L1723" s="184">
        <v>2.9146999999999998</v>
      </c>
      <c r="M1723" s="184">
        <v>3.7852000000000001</v>
      </c>
      <c r="N1723" s="184">
        <v>7.0183999999999997</v>
      </c>
      <c r="O1723" s="184">
        <v>7.9763999999999999</v>
      </c>
      <c r="P1723" s="184">
        <v>7.5911</v>
      </c>
      <c r="Q1723" s="184">
        <v>6.9358000000000004</v>
      </c>
      <c r="R1723" s="184">
        <v>8.5427999999999997</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44319</v>
      </c>
      <c r="E1724" s="184">
        <v>32.552999999999997</v>
      </c>
      <c r="F1724" s="184">
        <v>6.2821999999999996</v>
      </c>
      <c r="G1724" s="184">
        <v>6.2821999999999996</v>
      </c>
      <c r="H1724" s="184">
        <v>7.1055999999999999</v>
      </c>
      <c r="I1724" s="184">
        <v>8.9041999999999994</v>
      </c>
      <c r="J1724" s="184">
        <v>6.3148</v>
      </c>
      <c r="K1724" s="184">
        <v>4.6196000000000002</v>
      </c>
      <c r="L1724" s="184">
        <v>3.3778999999999999</v>
      </c>
      <c r="M1724" s="184">
        <v>3.8046000000000002</v>
      </c>
      <c r="N1724" s="184">
        <v>7.6196999999999999</v>
      </c>
      <c r="O1724" s="184">
        <v>3.0497999999999998</v>
      </c>
      <c r="P1724" s="184">
        <v>4.4828000000000001</v>
      </c>
      <c r="Q1724" s="184">
        <v>6.5244999999999997</v>
      </c>
      <c r="R1724" s="184">
        <v>1.0617000000000001</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44319</v>
      </c>
      <c r="E1725" s="184">
        <v>34.817399999999999</v>
      </c>
      <c r="F1725" s="184">
        <v>7.0278</v>
      </c>
      <c r="G1725" s="184">
        <v>7.0278</v>
      </c>
      <c r="H1725" s="184">
        <v>7.8442999999999996</v>
      </c>
      <c r="I1725" s="184">
        <v>9.6426999999999996</v>
      </c>
      <c r="J1725" s="184">
        <v>7.0494000000000003</v>
      </c>
      <c r="K1725" s="184">
        <v>5.2417999999999996</v>
      </c>
      <c r="L1725" s="184">
        <v>4.0632999999999999</v>
      </c>
      <c r="M1725" s="184">
        <v>4.5183999999999997</v>
      </c>
      <c r="N1725" s="184">
        <v>8.3729999999999993</v>
      </c>
      <c r="O1725" s="184">
        <v>3.7831999999999999</v>
      </c>
      <c r="P1725" s="184">
        <v>5.3579999999999997</v>
      </c>
      <c r="Q1725" s="184">
        <v>7.1289999999999996</v>
      </c>
      <c r="R1725" s="184">
        <v>1.7423999999999999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44319</v>
      </c>
      <c r="E1726" s="184">
        <v>38.160600000000002</v>
      </c>
      <c r="F1726" s="184">
        <v>5.9012000000000002</v>
      </c>
      <c r="G1726" s="184">
        <v>5.9012000000000002</v>
      </c>
      <c r="H1726" s="184">
        <v>11.8325</v>
      </c>
      <c r="I1726" s="184">
        <v>13.3012</v>
      </c>
      <c r="J1726" s="184">
        <v>7.6993</v>
      </c>
      <c r="K1726" s="184">
        <v>4.4926000000000004</v>
      </c>
      <c r="L1726" s="184">
        <v>2.8793000000000002</v>
      </c>
      <c r="M1726" s="184">
        <v>3.5941999999999998</v>
      </c>
      <c r="N1726" s="184">
        <v>7.5945</v>
      </c>
      <c r="O1726" s="184">
        <v>5.7470999999999997</v>
      </c>
      <c r="P1726" s="184">
        <v>6.0941999999999998</v>
      </c>
      <c r="Q1726" s="184">
        <v>7.4046000000000003</v>
      </c>
      <c r="R1726" s="184">
        <v>8.3473000000000006</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44319</v>
      </c>
      <c r="E1727" s="184">
        <v>40.762599999999999</v>
      </c>
      <c r="F1727" s="184">
        <v>6.7194000000000003</v>
      </c>
      <c r="G1727" s="184">
        <v>6.7194000000000003</v>
      </c>
      <c r="H1727" s="184">
        <v>12.7462</v>
      </c>
      <c r="I1727" s="184">
        <v>14.225</v>
      </c>
      <c r="J1727" s="184">
        <v>8.6275999999999993</v>
      </c>
      <c r="K1727" s="184">
        <v>5.4222000000000001</v>
      </c>
      <c r="L1727" s="184">
        <v>3.8481999999999998</v>
      </c>
      <c r="M1727" s="184">
        <v>4.5807000000000002</v>
      </c>
      <c r="N1727" s="184">
        <v>8.6229999999999993</v>
      </c>
      <c r="O1727" s="184">
        <v>6.7144000000000004</v>
      </c>
      <c r="P1727" s="184">
        <v>7.0294999999999996</v>
      </c>
      <c r="Q1727" s="184">
        <v>8.1798000000000002</v>
      </c>
      <c r="R1727" s="184">
        <v>9.3620999999999999</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44319</v>
      </c>
      <c r="E1728" s="184">
        <v>24.558299999999999</v>
      </c>
      <c r="F1728" s="184">
        <v>10.015700000000001</v>
      </c>
      <c r="G1728" s="184">
        <v>10.015700000000001</v>
      </c>
      <c r="H1728" s="184">
        <v>10.3607</v>
      </c>
      <c r="I1728" s="184">
        <v>11.9338</v>
      </c>
      <c r="J1728" s="184">
        <v>8.6697000000000006</v>
      </c>
      <c r="K1728" s="184">
        <v>5.7660999999999998</v>
      </c>
      <c r="L1728" s="184">
        <v>4.4866000000000001</v>
      </c>
      <c r="M1728" s="184">
        <v>5.1760000000000002</v>
      </c>
      <c r="N1728" s="184">
        <v>8.9830000000000005</v>
      </c>
      <c r="O1728" s="184">
        <v>4.2591000000000001</v>
      </c>
      <c r="P1728" s="184">
        <v>5.7346000000000004</v>
      </c>
      <c r="Q1728" s="184">
        <v>7.3076999999999996</v>
      </c>
      <c r="R1728" s="184">
        <v>2.8759999999999999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44319</v>
      </c>
      <c r="E1729" s="184">
        <v>23.6252</v>
      </c>
      <c r="F1729" s="184">
        <v>9.3800000000000008</v>
      </c>
      <c r="G1729" s="184">
        <v>9.3800000000000008</v>
      </c>
      <c r="H1729" s="184">
        <v>9.7293000000000003</v>
      </c>
      <c r="I1729" s="184">
        <v>11.3161</v>
      </c>
      <c r="J1729" s="184">
        <v>8.0546000000000006</v>
      </c>
      <c r="K1729" s="184">
        <v>5.1429999999999998</v>
      </c>
      <c r="L1729" s="184">
        <v>3.9015</v>
      </c>
      <c r="M1729" s="184">
        <v>4.6006</v>
      </c>
      <c r="N1729" s="184">
        <v>8.4186999999999994</v>
      </c>
      <c r="O1729" s="184">
        <v>3.7669999999999999</v>
      </c>
      <c r="P1729" s="184">
        <v>5.2317</v>
      </c>
      <c r="Q1729" s="184">
        <v>6.5094000000000003</v>
      </c>
      <c r="R1729" s="184">
        <v>2.4049999999999998</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7.0973629629629631</v>
      </c>
      <c r="G1730" s="186">
        <v>7.0973629629629631</v>
      </c>
      <c r="H1730" s="186">
        <v>10.981814814814815</v>
      </c>
      <c r="I1730" s="186">
        <v>12.287729629629629</v>
      </c>
      <c r="J1730" s="186">
        <v>8.9034425925925902</v>
      </c>
      <c r="K1730" s="186">
        <v>6.2504980769230745</v>
      </c>
      <c r="L1730" s="186">
        <v>4.6833673076923077</v>
      </c>
      <c r="M1730" s="186">
        <v>5.0306826923076917</v>
      </c>
      <c r="N1730" s="186">
        <v>8.3155442307692304</v>
      </c>
      <c r="O1730" s="186">
        <v>6.6200260000000011</v>
      </c>
      <c r="P1730" s="186">
        <v>6.9211541666666667</v>
      </c>
      <c r="Q1730" s="186">
        <v>7.6957685185185207</v>
      </c>
      <c r="R1730" s="186">
        <v>6.4085999999999981</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6.6662999999999997</v>
      </c>
      <c r="G1731" s="186">
        <v>6.6662999999999997</v>
      </c>
      <c r="H1731" s="186">
        <v>10.338699999999999</v>
      </c>
      <c r="I1731" s="186">
        <v>11.900400000000001</v>
      </c>
      <c r="J1731" s="186">
        <v>8.4553499999999993</v>
      </c>
      <c r="K1731" s="186">
        <v>5.8516999999999992</v>
      </c>
      <c r="L1731" s="186">
        <v>4.0384000000000002</v>
      </c>
      <c r="M1731" s="186">
        <v>4.6810499999999999</v>
      </c>
      <c r="N1731" s="186">
        <v>8.0900500000000015</v>
      </c>
      <c r="O1731" s="186">
        <v>7.8223000000000003</v>
      </c>
      <c r="P1731" s="186">
        <v>7.5093999999999994</v>
      </c>
      <c r="Q1731" s="186">
        <v>7.6997</v>
      </c>
      <c r="R1731" s="186">
        <v>8.3649500000000003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1"/>
      <c r="B1732" s="127"/>
      <c r="C1732" s="127"/>
      <c r="D1732" s="127"/>
      <c r="E1732" s="127"/>
      <c r="F1732" s="132"/>
      <c r="G1732" s="132"/>
      <c r="H1732" s="132"/>
      <c r="I1732" s="132"/>
      <c r="J1732" s="132"/>
      <c r="K1732" s="132"/>
      <c r="L1732" s="132"/>
      <c r="M1732" s="132"/>
      <c r="N1732" s="132"/>
      <c r="O1732" s="132"/>
      <c r="P1732" s="132"/>
      <c r="Q1732" s="132"/>
      <c r="R1732" s="132"/>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44319</v>
      </c>
      <c r="E1734" s="184">
        <v>44.388599999999997</v>
      </c>
      <c r="F1734" s="184">
        <v>1.0489999999999999</v>
      </c>
      <c r="G1734" s="184">
        <v>1.0489999999999999</v>
      </c>
      <c r="H1734" s="184">
        <v>4.5848000000000004</v>
      </c>
      <c r="I1734" s="184">
        <v>5.7163000000000004</v>
      </c>
      <c r="J1734" s="184">
        <v>2.6556000000000002</v>
      </c>
      <c r="K1734" s="184">
        <v>14.2346</v>
      </c>
      <c r="L1734" s="184">
        <v>45.3187</v>
      </c>
      <c r="M1734" s="184">
        <v>70.346699999999998</v>
      </c>
      <c r="N1734" s="184">
        <v>95.735900000000001</v>
      </c>
      <c r="O1734" s="184">
        <v>1.8592</v>
      </c>
      <c r="P1734" s="184">
        <v>11.9405</v>
      </c>
      <c r="Q1734" s="184">
        <v>11.1937</v>
      </c>
      <c r="R1734" s="184">
        <v>14.0589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44319</v>
      </c>
      <c r="E1735" s="184">
        <v>48.259799999999998</v>
      </c>
      <c r="F1735" s="184">
        <v>1.0579000000000001</v>
      </c>
      <c r="G1735" s="184">
        <v>1.0579000000000001</v>
      </c>
      <c r="H1735" s="184">
        <v>4.6064999999999996</v>
      </c>
      <c r="I1735" s="184">
        <v>5.7605000000000004</v>
      </c>
      <c r="J1735" s="184">
        <v>2.7534000000000001</v>
      </c>
      <c r="K1735" s="184">
        <v>14.4861</v>
      </c>
      <c r="L1735" s="184">
        <v>46.018799999999999</v>
      </c>
      <c r="M1735" s="184">
        <v>71.700900000000004</v>
      </c>
      <c r="N1735" s="184">
        <v>97.983999999999995</v>
      </c>
      <c r="O1735" s="184">
        <v>3.0373999999999999</v>
      </c>
      <c r="P1735" s="184">
        <v>13.2072</v>
      </c>
      <c r="Q1735" s="184">
        <v>16.744399999999999</v>
      </c>
      <c r="R1735" s="184">
        <v>15.3675</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44319</v>
      </c>
      <c r="E1736" s="184">
        <v>50.45</v>
      </c>
      <c r="F1736" s="184">
        <v>0.39800000000000002</v>
      </c>
      <c r="G1736" s="184">
        <v>0.39800000000000002</v>
      </c>
      <c r="H1736" s="184">
        <v>3.4022999999999999</v>
      </c>
      <c r="I1736" s="184">
        <v>5.2796000000000003</v>
      </c>
      <c r="J1736" s="184">
        <v>4.1924999999999999</v>
      </c>
      <c r="K1736" s="184">
        <v>11.986700000000001</v>
      </c>
      <c r="L1736" s="184">
        <v>37.615900000000003</v>
      </c>
      <c r="M1736" s="184">
        <v>57.656300000000002</v>
      </c>
      <c r="N1736" s="184">
        <v>74.085599999999999</v>
      </c>
      <c r="O1736" s="184">
        <v>19.297599999999999</v>
      </c>
      <c r="P1736" s="184">
        <v>19.793500000000002</v>
      </c>
      <c r="Q1736" s="184">
        <v>24.335699999999999</v>
      </c>
      <c r="R1736" s="184">
        <v>31.058599999999998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44319</v>
      </c>
      <c r="E1737" s="184">
        <v>46.03</v>
      </c>
      <c r="F1737" s="184">
        <v>0.3926</v>
      </c>
      <c r="G1737" s="184">
        <v>0.3926</v>
      </c>
      <c r="H1737" s="184">
        <v>3.3685</v>
      </c>
      <c r="I1737" s="184">
        <v>5.2355</v>
      </c>
      <c r="J1737" s="184">
        <v>4.0461</v>
      </c>
      <c r="K1737" s="184">
        <v>11.533799999999999</v>
      </c>
      <c r="L1737" s="184">
        <v>36.506500000000003</v>
      </c>
      <c r="M1737" s="184">
        <v>55.664499999999997</v>
      </c>
      <c r="N1737" s="184">
        <v>71.115200000000002</v>
      </c>
      <c r="O1737" s="184">
        <v>17.613199999999999</v>
      </c>
      <c r="P1737" s="184">
        <v>18.260899999999999</v>
      </c>
      <c r="Q1737" s="184">
        <v>22.8108</v>
      </c>
      <c r="R1737" s="184">
        <v>29.003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44319</v>
      </c>
      <c r="E1738" s="184">
        <v>20.66</v>
      </c>
      <c r="F1738" s="184">
        <v>0.68230000000000002</v>
      </c>
      <c r="G1738" s="184">
        <v>0.68230000000000002</v>
      </c>
      <c r="H1738" s="184">
        <v>4.7667000000000002</v>
      </c>
      <c r="I1738" s="184">
        <v>7.4363000000000001</v>
      </c>
      <c r="J1738" s="184">
        <v>6.77</v>
      </c>
      <c r="K1738" s="184">
        <v>18.4633</v>
      </c>
      <c r="L1738" s="184">
        <v>45.801000000000002</v>
      </c>
      <c r="M1738" s="184">
        <v>72.023300000000006</v>
      </c>
      <c r="N1738" s="184">
        <v>100.1938</v>
      </c>
      <c r="O1738" s="184"/>
      <c r="P1738" s="184"/>
      <c r="Q1738" s="184">
        <v>35.775199999999998</v>
      </c>
      <c r="R1738" s="184">
        <v>40.608699999999999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44319</v>
      </c>
      <c r="E1739" s="184">
        <v>19.77</v>
      </c>
      <c r="F1739" s="184">
        <v>0.66190000000000004</v>
      </c>
      <c r="G1739" s="184">
        <v>0.66190000000000004</v>
      </c>
      <c r="H1739" s="184">
        <v>4.7694999999999999</v>
      </c>
      <c r="I1739" s="184">
        <v>7.3872999999999998</v>
      </c>
      <c r="J1739" s="184">
        <v>6.5768000000000004</v>
      </c>
      <c r="K1739" s="184">
        <v>17.959399999999999</v>
      </c>
      <c r="L1739" s="184">
        <v>44.517499999999998</v>
      </c>
      <c r="M1739" s="184">
        <v>69.699600000000004</v>
      </c>
      <c r="N1739" s="184">
        <v>96.520899999999997</v>
      </c>
      <c r="O1739" s="184"/>
      <c r="P1739" s="184"/>
      <c r="Q1739" s="184">
        <v>33.278599999999997</v>
      </c>
      <c r="R1739" s="184">
        <v>37.947299999999998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44319</v>
      </c>
      <c r="E1740" s="184">
        <v>17.27</v>
      </c>
      <c r="F1740" s="184">
        <v>1.7079</v>
      </c>
      <c r="G1740" s="184">
        <v>1.7079</v>
      </c>
      <c r="H1740" s="184">
        <v>5.4335000000000004</v>
      </c>
      <c r="I1740" s="184">
        <v>8.4799000000000007</v>
      </c>
      <c r="J1740" s="184">
        <v>6.2769000000000004</v>
      </c>
      <c r="K1740" s="184">
        <v>17.884</v>
      </c>
      <c r="L1740" s="184">
        <v>46.853700000000003</v>
      </c>
      <c r="M1740" s="184">
        <v>65.739000000000004</v>
      </c>
      <c r="N1740" s="184">
        <v>101.51690000000001</v>
      </c>
      <c r="O1740" s="184"/>
      <c r="P1740" s="184"/>
      <c r="Q1740" s="184">
        <v>27.994900000000001</v>
      </c>
      <c r="R1740" s="184">
        <v>29.567299999999999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44319</v>
      </c>
      <c r="E1741" s="184">
        <v>16.61</v>
      </c>
      <c r="F1741" s="184">
        <v>1.6524000000000001</v>
      </c>
      <c r="G1741" s="184">
        <v>1.6524000000000001</v>
      </c>
      <c r="H1741" s="184">
        <v>5.3933999999999997</v>
      </c>
      <c r="I1741" s="184">
        <v>8.3496000000000006</v>
      </c>
      <c r="J1741" s="184">
        <v>6.0663999999999998</v>
      </c>
      <c r="K1741" s="184">
        <v>17.385200000000001</v>
      </c>
      <c r="L1741" s="184">
        <v>45.574100000000001</v>
      </c>
      <c r="M1741" s="184">
        <v>63.645299999999999</v>
      </c>
      <c r="N1741" s="184">
        <v>97.973799999999997</v>
      </c>
      <c r="O1741" s="184"/>
      <c r="P1741" s="184"/>
      <c r="Q1741" s="184">
        <v>25.761600000000001</v>
      </c>
      <c r="R1741" s="184">
        <v>27.3184</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44319</v>
      </c>
      <c r="E1742" s="184">
        <v>88.709000000000003</v>
      </c>
      <c r="F1742" s="184">
        <v>1.7282</v>
      </c>
      <c r="G1742" s="184">
        <v>1.7282</v>
      </c>
      <c r="H1742" s="184">
        <v>3.8515999999999999</v>
      </c>
      <c r="I1742" s="184">
        <v>6.2065000000000001</v>
      </c>
      <c r="J1742" s="184">
        <v>4.3880999999999997</v>
      </c>
      <c r="K1742" s="184">
        <v>14.225899999999999</v>
      </c>
      <c r="L1742" s="184">
        <v>38.716200000000001</v>
      </c>
      <c r="M1742" s="184">
        <v>62.482599999999998</v>
      </c>
      <c r="N1742" s="184">
        <v>92.586100000000002</v>
      </c>
      <c r="O1742" s="184">
        <v>9.1933000000000007</v>
      </c>
      <c r="P1742" s="184">
        <v>14.948</v>
      </c>
      <c r="Q1742" s="184">
        <v>21.457599999999999</v>
      </c>
      <c r="R1742" s="184">
        <v>25.053999999999998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44319</v>
      </c>
      <c r="E1743" s="184">
        <v>83.796000000000006</v>
      </c>
      <c r="F1743" s="184">
        <v>1.7201</v>
      </c>
      <c r="G1743" s="184">
        <v>1.7201</v>
      </c>
      <c r="H1743" s="184">
        <v>3.8338999999999999</v>
      </c>
      <c r="I1743" s="184">
        <v>6.1703000000000001</v>
      </c>
      <c r="J1743" s="184">
        <v>4.3042999999999996</v>
      </c>
      <c r="K1743" s="184">
        <v>13.9725</v>
      </c>
      <c r="L1743" s="184">
        <v>38.092599999999997</v>
      </c>
      <c r="M1743" s="184">
        <v>61.403799999999997</v>
      </c>
      <c r="N1743" s="184">
        <v>90.844499999999996</v>
      </c>
      <c r="O1743" s="184">
        <v>8.3241999999999994</v>
      </c>
      <c r="P1743" s="184">
        <v>14.162800000000001</v>
      </c>
      <c r="Q1743" s="184">
        <v>16.530200000000001</v>
      </c>
      <c r="R1743" s="184">
        <v>23.952100000000002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44319</v>
      </c>
      <c r="E1744" s="184">
        <v>18.87</v>
      </c>
      <c r="F1744" s="184">
        <v>1.359</v>
      </c>
      <c r="G1744" s="184">
        <v>1.359</v>
      </c>
      <c r="H1744" s="184">
        <v>3.8982000000000001</v>
      </c>
      <c r="I1744" s="184">
        <v>6.0946999999999996</v>
      </c>
      <c r="J1744" s="184">
        <v>2.2155</v>
      </c>
      <c r="K1744" s="184">
        <v>14.4261</v>
      </c>
      <c r="L1744" s="184">
        <v>46.392600000000002</v>
      </c>
      <c r="M1744" s="184">
        <v>66.710800000000006</v>
      </c>
      <c r="N1744" s="184">
        <v>93.578199999999995</v>
      </c>
      <c r="O1744" s="184"/>
      <c r="P1744" s="184"/>
      <c r="Q1744" s="184">
        <v>32.8476</v>
      </c>
      <c r="R1744" s="184">
        <v>31.327000000000002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44319</v>
      </c>
      <c r="E1745" s="184">
        <v>18.23</v>
      </c>
      <c r="F1745" s="184">
        <v>1.3452999999999999</v>
      </c>
      <c r="G1745" s="184">
        <v>1.3452999999999999</v>
      </c>
      <c r="H1745" s="184">
        <v>3.8687</v>
      </c>
      <c r="I1745" s="184">
        <v>6.0315000000000003</v>
      </c>
      <c r="J1745" s="184">
        <v>2.0773999999999999</v>
      </c>
      <c r="K1745" s="184">
        <v>13.987399999999999</v>
      </c>
      <c r="L1745" s="184">
        <v>45.259</v>
      </c>
      <c r="M1745" s="184">
        <v>64.768600000000006</v>
      </c>
      <c r="N1745" s="184">
        <v>90.550899999999999</v>
      </c>
      <c r="O1745" s="184"/>
      <c r="P1745" s="184"/>
      <c r="Q1745" s="184">
        <v>30.812999999999999</v>
      </c>
      <c r="R1745" s="184">
        <v>29.302499999999998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44319</v>
      </c>
      <c r="E1746" s="184">
        <v>69.023799999999994</v>
      </c>
      <c r="F1746" s="184">
        <v>0.77880000000000005</v>
      </c>
      <c r="G1746" s="184">
        <v>0.77880000000000005</v>
      </c>
      <c r="H1746" s="184">
        <v>3.6684000000000001</v>
      </c>
      <c r="I1746" s="184">
        <v>6.3939000000000004</v>
      </c>
      <c r="J1746" s="184">
        <v>1.6053999999999999</v>
      </c>
      <c r="K1746" s="184">
        <v>9.8710000000000004</v>
      </c>
      <c r="L1746" s="184">
        <v>43.695700000000002</v>
      </c>
      <c r="M1746" s="184">
        <v>65.954099999999997</v>
      </c>
      <c r="N1746" s="184">
        <v>85.108999999999995</v>
      </c>
      <c r="O1746" s="184">
        <v>3.9954999999999998</v>
      </c>
      <c r="P1746" s="184">
        <v>11.3962</v>
      </c>
      <c r="Q1746" s="184">
        <v>13.4468</v>
      </c>
      <c r="R1746" s="184">
        <v>13.510400000000001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44319</v>
      </c>
      <c r="E1747" s="184">
        <v>75.410600000000002</v>
      </c>
      <c r="F1747" s="184">
        <v>0.7853</v>
      </c>
      <c r="G1747" s="184">
        <v>0.7853</v>
      </c>
      <c r="H1747" s="184">
        <v>3.6848000000000001</v>
      </c>
      <c r="I1747" s="184">
        <v>6.4280999999999997</v>
      </c>
      <c r="J1747" s="184">
        <v>1.6796</v>
      </c>
      <c r="K1747" s="184">
        <v>10.0959</v>
      </c>
      <c r="L1747" s="184">
        <v>44.286700000000003</v>
      </c>
      <c r="M1747" s="184">
        <v>66.989500000000007</v>
      </c>
      <c r="N1747" s="184">
        <v>86.683899999999994</v>
      </c>
      <c r="O1747" s="184">
        <v>5.0130999999999997</v>
      </c>
      <c r="P1747" s="184">
        <v>12.609400000000001</v>
      </c>
      <c r="Q1747" s="184">
        <v>19.389299999999999</v>
      </c>
      <c r="R1747" s="184">
        <v>14.5137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44319</v>
      </c>
      <c r="E1748" s="184">
        <v>61.183999999999997</v>
      </c>
      <c r="F1748" s="184">
        <v>1.8900999999999999</v>
      </c>
      <c r="G1748" s="184">
        <v>1.8900999999999999</v>
      </c>
      <c r="H1748" s="184">
        <v>4.0260999999999996</v>
      </c>
      <c r="I1748" s="184">
        <v>5.2519</v>
      </c>
      <c r="J1748" s="184">
        <v>4.2511999999999999</v>
      </c>
      <c r="K1748" s="184">
        <v>15.1439</v>
      </c>
      <c r="L1748" s="184">
        <v>49.612400000000001</v>
      </c>
      <c r="M1748" s="184">
        <v>64.845299999999995</v>
      </c>
      <c r="N1748" s="184">
        <v>95.745000000000005</v>
      </c>
      <c r="O1748" s="184">
        <v>6.9580000000000002</v>
      </c>
      <c r="P1748" s="184">
        <v>17.819900000000001</v>
      </c>
      <c r="Q1748" s="184">
        <v>17.5291</v>
      </c>
      <c r="R1748" s="184">
        <v>15.352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44319</v>
      </c>
      <c r="E1749" s="184">
        <v>55.975999999999999</v>
      </c>
      <c r="F1749" s="184">
        <v>1.8837999999999999</v>
      </c>
      <c r="G1749" s="184">
        <v>1.8837999999999999</v>
      </c>
      <c r="H1749" s="184">
        <v>4.0079000000000002</v>
      </c>
      <c r="I1749" s="184">
        <v>5.2141000000000002</v>
      </c>
      <c r="J1749" s="184">
        <v>4.1723999999999997</v>
      </c>
      <c r="K1749" s="184">
        <v>14.8909</v>
      </c>
      <c r="L1749" s="184">
        <v>48.911900000000003</v>
      </c>
      <c r="M1749" s="184">
        <v>63.672499999999999</v>
      </c>
      <c r="N1749" s="184">
        <v>93.829400000000007</v>
      </c>
      <c r="O1749" s="184">
        <v>5.7264999999999997</v>
      </c>
      <c r="P1749" s="184">
        <v>16.427800000000001</v>
      </c>
      <c r="Q1749" s="184">
        <v>14.062099999999999</v>
      </c>
      <c r="R1749" s="184">
        <v>14.197800000000001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44319</v>
      </c>
      <c r="E1750" s="184">
        <v>66.319100000000006</v>
      </c>
      <c r="F1750" s="184">
        <v>0.94350000000000001</v>
      </c>
      <c r="G1750" s="184">
        <v>0.94350000000000001</v>
      </c>
      <c r="H1750" s="184">
        <v>3.3690000000000002</v>
      </c>
      <c r="I1750" s="184">
        <v>6.4835000000000003</v>
      </c>
      <c r="J1750" s="184">
        <v>2.9737</v>
      </c>
      <c r="K1750" s="184">
        <v>12.2903</v>
      </c>
      <c r="L1750" s="184">
        <v>39.863799999999998</v>
      </c>
      <c r="M1750" s="184">
        <v>61.340699999999998</v>
      </c>
      <c r="N1750" s="184">
        <v>92.444599999999994</v>
      </c>
      <c r="O1750" s="184">
        <v>2.2117</v>
      </c>
      <c r="P1750" s="184">
        <v>11.293799999999999</v>
      </c>
      <c r="Q1750" s="184">
        <v>12.5792</v>
      </c>
      <c r="R1750" s="184">
        <v>16.783999999999999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44319</v>
      </c>
      <c r="E1751" s="184">
        <v>71.521699999999996</v>
      </c>
      <c r="F1751" s="184">
        <v>0.95520000000000005</v>
      </c>
      <c r="G1751" s="184">
        <v>0.95520000000000005</v>
      </c>
      <c r="H1751" s="184">
        <v>3.3969</v>
      </c>
      <c r="I1751" s="184">
        <v>6.5411000000000001</v>
      </c>
      <c r="J1751" s="184">
        <v>3.1015000000000001</v>
      </c>
      <c r="K1751" s="184">
        <v>12.683</v>
      </c>
      <c r="L1751" s="184">
        <v>40.855400000000003</v>
      </c>
      <c r="M1751" s="184">
        <v>63.066699999999997</v>
      </c>
      <c r="N1751" s="184">
        <v>95.217699999999994</v>
      </c>
      <c r="O1751" s="184">
        <v>3.4281999999999999</v>
      </c>
      <c r="P1751" s="184">
        <v>12.4177</v>
      </c>
      <c r="Q1751" s="184">
        <v>16.0382</v>
      </c>
      <c r="R1751" s="184">
        <v>18.424700000000001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44319</v>
      </c>
      <c r="E1752" s="184">
        <v>37.49</v>
      </c>
      <c r="F1752" s="184">
        <v>1.1056999999999999</v>
      </c>
      <c r="G1752" s="184">
        <v>1.1056999999999999</v>
      </c>
      <c r="H1752" s="184">
        <v>4.0232999999999999</v>
      </c>
      <c r="I1752" s="184">
        <v>5.7248000000000001</v>
      </c>
      <c r="J1752" s="184">
        <v>2.2082999999999999</v>
      </c>
      <c r="K1752" s="184">
        <v>10.8188</v>
      </c>
      <c r="L1752" s="184">
        <v>44.581600000000002</v>
      </c>
      <c r="M1752" s="184">
        <v>65.885000000000005</v>
      </c>
      <c r="N1752" s="184">
        <v>95.872500000000002</v>
      </c>
      <c r="O1752" s="184">
        <v>9.2675999999999998</v>
      </c>
      <c r="P1752" s="184">
        <v>14.205</v>
      </c>
      <c r="Q1752" s="184">
        <v>10.243600000000001</v>
      </c>
      <c r="R1752" s="184">
        <v>23.3141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44319</v>
      </c>
      <c r="E1753" s="184">
        <v>40.020000000000003</v>
      </c>
      <c r="F1753" s="184">
        <v>1.1372</v>
      </c>
      <c r="G1753" s="184">
        <v>1.1372</v>
      </c>
      <c r="H1753" s="184">
        <v>4.0561999999999996</v>
      </c>
      <c r="I1753" s="184">
        <v>5.7891000000000004</v>
      </c>
      <c r="J1753" s="184">
        <v>2.3529</v>
      </c>
      <c r="K1753" s="184">
        <v>11.1976</v>
      </c>
      <c r="L1753" s="184">
        <v>45.633200000000002</v>
      </c>
      <c r="M1753" s="184">
        <v>67.728399999999993</v>
      </c>
      <c r="N1753" s="184">
        <v>98.906599999999997</v>
      </c>
      <c r="O1753" s="184">
        <v>10.628399999999999</v>
      </c>
      <c r="P1753" s="184">
        <v>15.278700000000001</v>
      </c>
      <c r="Q1753" s="184">
        <v>15.2126</v>
      </c>
      <c r="R1753" s="184">
        <v>25.066199999999998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44319</v>
      </c>
      <c r="E1754" s="184">
        <v>13.15</v>
      </c>
      <c r="F1754" s="184">
        <v>0.76629999999999998</v>
      </c>
      <c r="G1754" s="184">
        <v>0.76629999999999998</v>
      </c>
      <c r="H1754" s="184">
        <v>3.6248999999999998</v>
      </c>
      <c r="I1754" s="184">
        <v>5.6224999999999996</v>
      </c>
      <c r="J1754" s="184">
        <v>4.2823000000000002</v>
      </c>
      <c r="K1754" s="184">
        <v>16.1661</v>
      </c>
      <c r="L1754" s="184">
        <v>46.1111</v>
      </c>
      <c r="M1754" s="184">
        <v>62.949199999999998</v>
      </c>
      <c r="N1754" s="184">
        <v>82.385599999999997</v>
      </c>
      <c r="O1754" s="184">
        <v>6.3516000000000004</v>
      </c>
      <c r="P1754" s="184"/>
      <c r="Q1754" s="184">
        <v>7.3352000000000004</v>
      </c>
      <c r="R1754" s="184">
        <v>19.203099999999999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44319</v>
      </c>
      <c r="E1755" s="184">
        <v>14.08</v>
      </c>
      <c r="F1755" s="184">
        <v>0.71530000000000005</v>
      </c>
      <c r="G1755" s="184">
        <v>0.71530000000000005</v>
      </c>
      <c r="H1755" s="184">
        <v>3.6055999999999999</v>
      </c>
      <c r="I1755" s="184">
        <v>5.6264000000000003</v>
      </c>
      <c r="J1755" s="184">
        <v>4.2962999999999996</v>
      </c>
      <c r="K1755" s="184">
        <v>16.363600000000002</v>
      </c>
      <c r="L1755" s="184">
        <v>46.819600000000001</v>
      </c>
      <c r="M1755" s="184">
        <v>64.102599999999995</v>
      </c>
      <c r="N1755" s="184">
        <v>84.052300000000002</v>
      </c>
      <c r="O1755" s="184">
        <v>7.9189999999999996</v>
      </c>
      <c r="P1755" s="184"/>
      <c r="Q1755" s="184">
        <v>9.2479999999999993</v>
      </c>
      <c r="R1755" s="184">
        <v>20.449400000000001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44319</v>
      </c>
      <c r="E1756" s="184">
        <v>17.52</v>
      </c>
      <c r="F1756" s="184">
        <v>1.0964</v>
      </c>
      <c r="G1756" s="184">
        <v>1.0964</v>
      </c>
      <c r="H1756" s="184">
        <v>3.9146000000000001</v>
      </c>
      <c r="I1756" s="184">
        <v>6.6990999999999996</v>
      </c>
      <c r="J1756" s="184">
        <v>4.5970000000000004</v>
      </c>
      <c r="K1756" s="184">
        <v>10.6759</v>
      </c>
      <c r="L1756" s="184">
        <v>39.3795</v>
      </c>
      <c r="M1756" s="184">
        <v>62.674100000000003</v>
      </c>
      <c r="N1756" s="184">
        <v>86.979699999999994</v>
      </c>
      <c r="O1756" s="184"/>
      <c r="P1756" s="184"/>
      <c r="Q1756" s="184">
        <v>60.431100000000001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44319</v>
      </c>
      <c r="E1757" s="184">
        <v>17.12</v>
      </c>
      <c r="F1757" s="184">
        <v>1.0626</v>
      </c>
      <c r="G1757" s="184">
        <v>1.0626</v>
      </c>
      <c r="H1757" s="184">
        <v>3.8835000000000002</v>
      </c>
      <c r="I1757" s="184">
        <v>6.6002000000000001</v>
      </c>
      <c r="J1757" s="184">
        <v>4.3902000000000001</v>
      </c>
      <c r="K1757" s="184">
        <v>10.096500000000001</v>
      </c>
      <c r="L1757" s="184">
        <v>37.953299999999999</v>
      </c>
      <c r="M1757" s="184">
        <v>60.149700000000003</v>
      </c>
      <c r="N1757" s="184">
        <v>83.494100000000003</v>
      </c>
      <c r="O1757" s="184"/>
      <c r="P1757" s="184"/>
      <c r="Q1757" s="184">
        <v>57.337899999999998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44319</v>
      </c>
      <c r="E1758" s="184">
        <v>16.39</v>
      </c>
      <c r="F1758" s="184">
        <v>0.73760000000000003</v>
      </c>
      <c r="G1758" s="184">
        <v>0.73760000000000003</v>
      </c>
      <c r="H1758" s="184">
        <v>2.9523000000000001</v>
      </c>
      <c r="I1758" s="184">
        <v>4.7283999999999997</v>
      </c>
      <c r="J1758" s="184">
        <v>1.1104000000000001</v>
      </c>
      <c r="K1758" s="184">
        <v>9.9261999999999997</v>
      </c>
      <c r="L1758" s="184">
        <v>44.787999999999997</v>
      </c>
      <c r="M1758" s="184">
        <v>56.6922</v>
      </c>
      <c r="N1758" s="184">
        <v>74.361699999999999</v>
      </c>
      <c r="O1758" s="184"/>
      <c r="P1758" s="184"/>
      <c r="Q1758" s="184">
        <v>21.759699999999999</v>
      </c>
      <c r="R1758" s="184">
        <v>24.722200000000001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44319</v>
      </c>
      <c r="E1759" s="184">
        <v>15.73</v>
      </c>
      <c r="F1759" s="184">
        <v>0.70420000000000005</v>
      </c>
      <c r="G1759" s="184">
        <v>0.70420000000000005</v>
      </c>
      <c r="H1759" s="184">
        <v>2.9449999999999998</v>
      </c>
      <c r="I1759" s="184">
        <v>4.5877999999999997</v>
      </c>
      <c r="J1759" s="184">
        <v>0.96279999999999999</v>
      </c>
      <c r="K1759" s="184">
        <v>9.4641999999999999</v>
      </c>
      <c r="L1759" s="184">
        <v>43.521900000000002</v>
      </c>
      <c r="M1759" s="184">
        <v>54.6706</v>
      </c>
      <c r="N1759" s="184">
        <v>71.537599999999998</v>
      </c>
      <c r="O1759" s="184"/>
      <c r="P1759" s="184"/>
      <c r="Q1759" s="184">
        <v>19.7818</v>
      </c>
      <c r="R1759" s="184">
        <v>22.7135</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44319</v>
      </c>
      <c r="E1760" s="184">
        <v>13.4581</v>
      </c>
      <c r="F1760" s="184">
        <v>1.3365</v>
      </c>
      <c r="G1760" s="184">
        <v>1.3365</v>
      </c>
      <c r="H1760" s="184">
        <v>3.3473999999999999</v>
      </c>
      <c r="I1760" s="184">
        <v>5.9401000000000002</v>
      </c>
      <c r="J1760" s="184">
        <v>3.8184999999999998</v>
      </c>
      <c r="K1760" s="184">
        <v>9.0608000000000004</v>
      </c>
      <c r="L1760" s="184">
        <v>41.943600000000004</v>
      </c>
      <c r="M1760" s="184">
        <v>57.108800000000002</v>
      </c>
      <c r="N1760" s="184">
        <v>80.985699999999994</v>
      </c>
      <c r="O1760" s="184"/>
      <c r="P1760" s="184"/>
      <c r="Q1760" s="184">
        <v>27.866099999999999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44319</v>
      </c>
      <c r="E1761" s="184">
        <v>13.104799999999999</v>
      </c>
      <c r="F1761" s="184">
        <v>1.3182</v>
      </c>
      <c r="G1761" s="184">
        <v>1.3182</v>
      </c>
      <c r="H1761" s="184">
        <v>3.3020999999999998</v>
      </c>
      <c r="I1761" s="184">
        <v>5.8486000000000002</v>
      </c>
      <c r="J1761" s="184">
        <v>3.6141000000000001</v>
      </c>
      <c r="K1761" s="184">
        <v>8.4726999999999997</v>
      </c>
      <c r="L1761" s="184">
        <v>40.424100000000003</v>
      </c>
      <c r="M1761" s="184">
        <v>54.561399999999999</v>
      </c>
      <c r="N1761" s="184">
        <v>77.013000000000005</v>
      </c>
      <c r="O1761" s="184"/>
      <c r="P1761" s="184"/>
      <c r="Q1761" s="184">
        <v>25.081499999999998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44319</v>
      </c>
      <c r="E1762" s="184">
        <v>124.08499999999999</v>
      </c>
      <c r="F1762" s="184">
        <v>0.91820000000000002</v>
      </c>
      <c r="G1762" s="184">
        <v>0.91820000000000002</v>
      </c>
      <c r="H1762" s="184">
        <v>3.9325000000000001</v>
      </c>
      <c r="I1762" s="184">
        <v>5.6501000000000001</v>
      </c>
      <c r="J1762" s="184">
        <v>2.6802999999999999</v>
      </c>
      <c r="K1762" s="184">
        <v>16.126799999999999</v>
      </c>
      <c r="L1762" s="184">
        <v>51.752499999999998</v>
      </c>
      <c r="M1762" s="184">
        <v>79.339500000000001</v>
      </c>
      <c r="N1762" s="184">
        <v>111.0899</v>
      </c>
      <c r="O1762" s="184">
        <v>15.228999999999999</v>
      </c>
      <c r="P1762" s="184">
        <v>18.298999999999999</v>
      </c>
      <c r="Q1762" s="184">
        <v>16.822099999999999</v>
      </c>
      <c r="R1762" s="184">
        <v>33.127499999999998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44319</v>
      </c>
      <c r="E1763" s="184">
        <v>137.95699999999999</v>
      </c>
      <c r="F1763" s="184">
        <v>0.92989999999999995</v>
      </c>
      <c r="G1763" s="184">
        <v>0.92989999999999995</v>
      </c>
      <c r="H1763" s="184">
        <v>3.96</v>
      </c>
      <c r="I1763" s="184">
        <v>5.7053000000000003</v>
      </c>
      <c r="J1763" s="184">
        <v>2.8087</v>
      </c>
      <c r="K1763" s="184">
        <v>16.545300000000001</v>
      </c>
      <c r="L1763" s="184">
        <v>52.8643</v>
      </c>
      <c r="M1763" s="184">
        <v>81.319599999999994</v>
      </c>
      <c r="N1763" s="184">
        <v>114.20229999999999</v>
      </c>
      <c r="O1763" s="184">
        <v>16.793600000000001</v>
      </c>
      <c r="P1763" s="184">
        <v>19.987100000000002</v>
      </c>
      <c r="Q1763" s="184">
        <v>19.8734</v>
      </c>
      <c r="R1763" s="184">
        <v>35.027099999999997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44319</v>
      </c>
      <c r="E1764" s="184">
        <v>34.975999999999999</v>
      </c>
      <c r="F1764" s="184">
        <v>2.2839999999999998</v>
      </c>
      <c r="G1764" s="184">
        <v>2.2839999999999998</v>
      </c>
      <c r="H1764" s="184">
        <v>5.3177000000000003</v>
      </c>
      <c r="I1764" s="184">
        <v>8.1943999999999999</v>
      </c>
      <c r="J1764" s="184">
        <v>7.7709999999999999</v>
      </c>
      <c r="K1764" s="184">
        <v>19.2377</v>
      </c>
      <c r="L1764" s="184">
        <v>50.240499999999997</v>
      </c>
      <c r="M1764" s="184">
        <v>71.931399999999996</v>
      </c>
      <c r="N1764" s="184">
        <v>97.671499999999995</v>
      </c>
      <c r="O1764" s="184">
        <v>6.2134999999999998</v>
      </c>
      <c r="P1764" s="184">
        <v>18.8249</v>
      </c>
      <c r="Q1764" s="184">
        <v>19.645099999999999</v>
      </c>
      <c r="R1764" s="184">
        <v>18.260899999999999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44319</v>
      </c>
      <c r="E1765" s="184">
        <v>32.889000000000003</v>
      </c>
      <c r="F1765" s="184">
        <v>2.2732000000000001</v>
      </c>
      <c r="G1765" s="184">
        <v>2.2732000000000001</v>
      </c>
      <c r="H1765" s="184">
        <v>5.2953000000000001</v>
      </c>
      <c r="I1765" s="184">
        <v>8.1484000000000005</v>
      </c>
      <c r="J1765" s="184">
        <v>7.6703999999999999</v>
      </c>
      <c r="K1765" s="184">
        <v>18.934699999999999</v>
      </c>
      <c r="L1765" s="184">
        <v>49.461500000000001</v>
      </c>
      <c r="M1765" s="184">
        <v>70.577299999999994</v>
      </c>
      <c r="N1765" s="184">
        <v>95.558300000000003</v>
      </c>
      <c r="O1765" s="184">
        <v>5.069</v>
      </c>
      <c r="P1765" s="184">
        <v>17.6737</v>
      </c>
      <c r="Q1765" s="184">
        <v>18.595300000000002</v>
      </c>
      <c r="R1765" s="184">
        <v>16.96</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44319</v>
      </c>
      <c r="E1766" s="184">
        <v>63.335799999999999</v>
      </c>
      <c r="F1766" s="184">
        <v>1.9209000000000001</v>
      </c>
      <c r="G1766" s="184">
        <v>1.9209000000000001</v>
      </c>
      <c r="H1766" s="184">
        <v>4.7435</v>
      </c>
      <c r="I1766" s="184">
        <v>7.3974000000000002</v>
      </c>
      <c r="J1766" s="184">
        <v>5.3498000000000001</v>
      </c>
      <c r="K1766" s="184">
        <v>20.3645</v>
      </c>
      <c r="L1766" s="184">
        <v>53.578899999999997</v>
      </c>
      <c r="M1766" s="184">
        <v>73.406800000000004</v>
      </c>
      <c r="N1766" s="184">
        <v>102.6752</v>
      </c>
      <c r="O1766" s="184">
        <v>11.2592</v>
      </c>
      <c r="P1766" s="184">
        <v>19.788499999999999</v>
      </c>
      <c r="Q1766" s="184">
        <v>18.9526</v>
      </c>
      <c r="R1766" s="184">
        <v>26.4496</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44319</v>
      </c>
      <c r="E1767" s="184">
        <v>68.509900000000002</v>
      </c>
      <c r="F1767" s="184">
        <v>1.9285000000000001</v>
      </c>
      <c r="G1767" s="184">
        <v>1.9285000000000001</v>
      </c>
      <c r="H1767" s="184">
        <v>4.7614000000000001</v>
      </c>
      <c r="I1767" s="184">
        <v>7.4352999999999998</v>
      </c>
      <c r="J1767" s="184">
        <v>5.4328000000000003</v>
      </c>
      <c r="K1767" s="184">
        <v>20.626899999999999</v>
      </c>
      <c r="L1767" s="184">
        <v>54.247</v>
      </c>
      <c r="M1767" s="184">
        <v>74.519900000000007</v>
      </c>
      <c r="N1767" s="184">
        <v>104.46380000000001</v>
      </c>
      <c r="O1767" s="184">
        <v>12.313700000000001</v>
      </c>
      <c r="P1767" s="184">
        <v>21.049900000000001</v>
      </c>
      <c r="Q1767" s="184">
        <v>24.532299999999999</v>
      </c>
      <c r="R1767" s="184">
        <v>27.535799999999998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44319</v>
      </c>
      <c r="E1768" s="184">
        <v>17.77</v>
      </c>
      <c r="F1768" s="184">
        <v>1.1959</v>
      </c>
      <c r="G1768" s="184">
        <v>1.1959</v>
      </c>
      <c r="H1768" s="184">
        <v>4.5293999999999999</v>
      </c>
      <c r="I1768" s="184">
        <v>6.9836999999999998</v>
      </c>
      <c r="J1768" s="184">
        <v>5.4599000000000002</v>
      </c>
      <c r="K1768" s="184">
        <v>12.8971</v>
      </c>
      <c r="L1768" s="184">
        <v>46.255099999999999</v>
      </c>
      <c r="M1768" s="184">
        <v>63.477499999999999</v>
      </c>
      <c r="N1768" s="184">
        <v>97.444400000000002</v>
      </c>
      <c r="O1768" s="184"/>
      <c r="P1768" s="184"/>
      <c r="Q1768" s="184">
        <v>33.7834</v>
      </c>
      <c r="R1768" s="184"/>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44319</v>
      </c>
      <c r="E1769" s="184">
        <v>17.16</v>
      </c>
      <c r="F1769" s="184">
        <v>1.1792</v>
      </c>
      <c r="G1769" s="184">
        <v>1.1792</v>
      </c>
      <c r="H1769" s="184">
        <v>4.5067000000000004</v>
      </c>
      <c r="I1769" s="184">
        <v>6.9158999999999997</v>
      </c>
      <c r="J1769" s="184">
        <v>5.3407</v>
      </c>
      <c r="K1769" s="184">
        <v>12.450900000000001</v>
      </c>
      <c r="L1769" s="184">
        <v>45.054900000000004</v>
      </c>
      <c r="M1769" s="184">
        <v>61.278199999999998</v>
      </c>
      <c r="N1769" s="184">
        <v>94.117599999999996</v>
      </c>
      <c r="O1769" s="184"/>
      <c r="P1769" s="184"/>
      <c r="Q1769" s="184">
        <v>31.438400000000001</v>
      </c>
      <c r="R1769" s="184"/>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44319</v>
      </c>
      <c r="E1770" s="184">
        <v>109.230237236354</v>
      </c>
      <c r="F1770" s="184">
        <v>1.7689999999999999</v>
      </c>
      <c r="G1770" s="184">
        <v>1.7689999999999999</v>
      </c>
      <c r="H1770" s="184">
        <v>5.9714999999999998</v>
      </c>
      <c r="I1770" s="184">
        <v>9.5396000000000001</v>
      </c>
      <c r="J1770" s="184">
        <v>13.852600000000001</v>
      </c>
      <c r="K1770" s="184">
        <v>29.2561</v>
      </c>
      <c r="L1770" s="184">
        <v>59.124400000000001</v>
      </c>
      <c r="M1770" s="184">
        <v>86.316199999999995</v>
      </c>
      <c r="N1770" s="184">
        <v>176.49010000000001</v>
      </c>
      <c r="O1770" s="184">
        <v>24.1752</v>
      </c>
      <c r="P1770" s="184">
        <v>16.422899999999998</v>
      </c>
      <c r="Q1770" s="184">
        <v>10.223699999999999</v>
      </c>
      <c r="R1770" s="184">
        <v>42.307499999999997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44319</v>
      </c>
      <c r="E1771" s="184">
        <v>100.0737</v>
      </c>
      <c r="F1771" s="184">
        <v>1.7853000000000001</v>
      </c>
      <c r="G1771" s="184">
        <v>1.7853000000000001</v>
      </c>
      <c r="H1771" s="184">
        <v>6.0023999999999997</v>
      </c>
      <c r="I1771" s="184">
        <v>9.6244999999999994</v>
      </c>
      <c r="J1771" s="184">
        <v>14.042299999999999</v>
      </c>
      <c r="K1771" s="184">
        <v>29.923500000000001</v>
      </c>
      <c r="L1771" s="184">
        <v>60.527099999999997</v>
      </c>
      <c r="M1771" s="184">
        <v>88.200800000000001</v>
      </c>
      <c r="N1771" s="184">
        <v>179.88339999999999</v>
      </c>
      <c r="O1771" s="184">
        <v>24.945699999999999</v>
      </c>
      <c r="P1771" s="184">
        <v>16.8996</v>
      </c>
      <c r="Q1771" s="184">
        <v>13.8048</v>
      </c>
      <c r="R1771" s="184">
        <v>43.298099999999998</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44319</v>
      </c>
      <c r="E1772" s="184">
        <v>91.382800000000003</v>
      </c>
      <c r="F1772" s="184">
        <v>1.0031000000000001</v>
      </c>
      <c r="G1772" s="184">
        <v>1.0031000000000001</v>
      </c>
      <c r="H1772" s="184">
        <v>3.1922999999999999</v>
      </c>
      <c r="I1772" s="184">
        <v>5.3060999999999998</v>
      </c>
      <c r="J1772" s="184">
        <v>3.2686999999999999</v>
      </c>
      <c r="K1772" s="184">
        <v>11.914899999999999</v>
      </c>
      <c r="L1772" s="184">
        <v>42.173200000000001</v>
      </c>
      <c r="M1772" s="184">
        <v>63.140700000000002</v>
      </c>
      <c r="N1772" s="184">
        <v>84.977599999999995</v>
      </c>
      <c r="O1772" s="184">
        <v>13.8171</v>
      </c>
      <c r="P1772" s="184">
        <v>21.8294</v>
      </c>
      <c r="Q1772" s="184">
        <v>26.6023</v>
      </c>
      <c r="R1772" s="184">
        <v>28.975300000000001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44319</v>
      </c>
      <c r="E1773" s="184">
        <v>83.257099999999994</v>
      </c>
      <c r="F1773" s="184">
        <v>0.99299999999999999</v>
      </c>
      <c r="G1773" s="184">
        <v>0.99299999999999999</v>
      </c>
      <c r="H1773" s="184">
        <v>3.1680999999999999</v>
      </c>
      <c r="I1773" s="184">
        <v>5.2568000000000001</v>
      </c>
      <c r="J1773" s="184">
        <v>3.1585999999999999</v>
      </c>
      <c r="K1773" s="184">
        <v>11.6183</v>
      </c>
      <c r="L1773" s="184">
        <v>41.4268</v>
      </c>
      <c r="M1773" s="184">
        <v>61.901000000000003</v>
      </c>
      <c r="N1773" s="184">
        <v>82.941999999999993</v>
      </c>
      <c r="O1773" s="184">
        <v>12.4635</v>
      </c>
      <c r="P1773" s="184">
        <v>20.442799999999998</v>
      </c>
      <c r="Q1773" s="184">
        <v>19.942599999999999</v>
      </c>
      <c r="R1773" s="184">
        <v>27.483899999999998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44319</v>
      </c>
      <c r="E1774" s="184">
        <v>113.61150000000001</v>
      </c>
      <c r="F1774" s="184">
        <v>1.1082000000000001</v>
      </c>
      <c r="G1774" s="184">
        <v>1.1082000000000001</v>
      </c>
      <c r="H1774" s="184">
        <v>3.8403999999999998</v>
      </c>
      <c r="I1774" s="184">
        <v>6.7804000000000002</v>
      </c>
      <c r="J1774" s="184">
        <v>5.9702000000000002</v>
      </c>
      <c r="K1774" s="184">
        <v>16.180599999999998</v>
      </c>
      <c r="L1774" s="184">
        <v>44.820999999999998</v>
      </c>
      <c r="M1774" s="184">
        <v>66.605599999999995</v>
      </c>
      <c r="N1774" s="184">
        <v>92.308300000000003</v>
      </c>
      <c r="O1774" s="184">
        <v>2.8540000000000001</v>
      </c>
      <c r="P1774" s="184">
        <v>10.9825</v>
      </c>
      <c r="Q1774" s="184">
        <v>16.161300000000001</v>
      </c>
      <c r="R1774" s="184">
        <v>18.4238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44319</v>
      </c>
      <c r="E1775" s="184">
        <v>120.011</v>
      </c>
      <c r="F1775" s="184">
        <v>1.1167</v>
      </c>
      <c r="G1775" s="184">
        <v>1.1167</v>
      </c>
      <c r="H1775" s="184">
        <v>3.8609</v>
      </c>
      <c r="I1775" s="184">
        <v>6.8224</v>
      </c>
      <c r="J1775" s="184">
        <v>6.0648999999999997</v>
      </c>
      <c r="K1775" s="184">
        <v>16.467700000000001</v>
      </c>
      <c r="L1775" s="184">
        <v>45.543199999999999</v>
      </c>
      <c r="M1775" s="184">
        <v>67.862300000000005</v>
      </c>
      <c r="N1775" s="184">
        <v>94.244100000000003</v>
      </c>
      <c r="O1775" s="184">
        <v>3.8003</v>
      </c>
      <c r="P1775" s="184">
        <v>11.8429</v>
      </c>
      <c r="Q1775" s="184">
        <v>16.1188</v>
      </c>
      <c r="R1775" s="184">
        <v>19.578700000000001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44319</v>
      </c>
      <c r="E1776" s="184">
        <v>16.8446</v>
      </c>
      <c r="F1776" s="184">
        <v>1.6241000000000001</v>
      </c>
      <c r="G1776" s="184">
        <v>1.6241000000000001</v>
      </c>
      <c r="H1776" s="184">
        <v>5.0351999999999997</v>
      </c>
      <c r="I1776" s="184">
        <v>7.6902999999999997</v>
      </c>
      <c r="J1776" s="184">
        <v>4.2087000000000003</v>
      </c>
      <c r="K1776" s="184">
        <v>19.146699999999999</v>
      </c>
      <c r="L1776" s="184">
        <v>48.814399999999999</v>
      </c>
      <c r="M1776" s="184">
        <v>63.6113</v>
      </c>
      <c r="N1776" s="184">
        <v>93.129900000000006</v>
      </c>
      <c r="O1776" s="184"/>
      <c r="P1776" s="184"/>
      <c r="Q1776" s="184">
        <v>23.463100000000001</v>
      </c>
      <c r="R1776" s="184">
        <v>26.232600000000001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44319</v>
      </c>
      <c r="E1777" s="184">
        <v>16.064</v>
      </c>
      <c r="F1777" s="184">
        <v>1.6085</v>
      </c>
      <c r="G1777" s="184">
        <v>1.6085</v>
      </c>
      <c r="H1777" s="184">
        <v>4.9989999999999997</v>
      </c>
      <c r="I1777" s="184">
        <v>7.6170999999999998</v>
      </c>
      <c r="J1777" s="184">
        <v>4.0509000000000004</v>
      </c>
      <c r="K1777" s="184">
        <v>18.639299999999999</v>
      </c>
      <c r="L1777" s="184">
        <v>47.441099999999999</v>
      </c>
      <c r="M1777" s="184">
        <v>61.461799999999997</v>
      </c>
      <c r="N1777" s="184">
        <v>89.767399999999995</v>
      </c>
      <c r="O1777" s="184"/>
      <c r="P1777" s="184"/>
      <c r="Q1777" s="184">
        <v>21.117699999999999</v>
      </c>
      <c r="R1777" s="184">
        <v>23.966799999999999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44319</v>
      </c>
      <c r="E1778" s="184">
        <v>23.75</v>
      </c>
      <c r="F1778" s="184">
        <v>0.46529999999999999</v>
      </c>
      <c r="G1778" s="184">
        <v>0.46529999999999999</v>
      </c>
      <c r="H1778" s="184">
        <v>3.9842</v>
      </c>
      <c r="I1778" s="184">
        <v>6.6456999999999997</v>
      </c>
      <c r="J1778" s="184">
        <v>4.9955999999999996</v>
      </c>
      <c r="K1778" s="184">
        <v>16.421600000000002</v>
      </c>
      <c r="L1778" s="184">
        <v>43.417900000000003</v>
      </c>
      <c r="M1778" s="184">
        <v>62.337699999999998</v>
      </c>
      <c r="N1778" s="184">
        <v>88.342600000000004</v>
      </c>
      <c r="O1778" s="184">
        <v>11.4742</v>
      </c>
      <c r="P1778" s="184">
        <v>14.9095</v>
      </c>
      <c r="Q1778" s="184">
        <v>13.353</v>
      </c>
      <c r="R1778" s="184">
        <v>28.963999999999999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44319</v>
      </c>
      <c r="E1779" s="184">
        <v>22.49</v>
      </c>
      <c r="F1779" s="184">
        <v>0.4466</v>
      </c>
      <c r="G1779" s="184">
        <v>0.4466</v>
      </c>
      <c r="H1779" s="184">
        <v>3.9279000000000002</v>
      </c>
      <c r="I1779" s="184">
        <v>6.6382000000000003</v>
      </c>
      <c r="J1779" s="184">
        <v>4.8974000000000002</v>
      </c>
      <c r="K1779" s="184">
        <v>16.167400000000001</v>
      </c>
      <c r="L1779" s="184">
        <v>42.884399999999999</v>
      </c>
      <c r="M1779" s="184">
        <v>61.450099999999999</v>
      </c>
      <c r="N1779" s="184">
        <v>86.949299999999994</v>
      </c>
      <c r="O1779" s="184">
        <v>10.731</v>
      </c>
      <c r="P1779" s="184">
        <v>14.012499999999999</v>
      </c>
      <c r="Q1779" s="184">
        <v>12.4612</v>
      </c>
      <c r="R1779" s="184">
        <v>28.081700000000001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44319</v>
      </c>
      <c r="E1780" s="184">
        <v>11.5793</v>
      </c>
      <c r="F1780" s="184">
        <v>0.82110000000000005</v>
      </c>
      <c r="G1780" s="184">
        <v>0.82110000000000005</v>
      </c>
      <c r="H1780" s="184">
        <v>3.3174000000000001</v>
      </c>
      <c r="I1780" s="184">
        <v>5.165</v>
      </c>
      <c r="J1780" s="184">
        <v>3.2528999999999999</v>
      </c>
      <c r="K1780" s="184">
        <v>11.4391</v>
      </c>
      <c r="L1780" s="184"/>
      <c r="M1780" s="184"/>
      <c r="N1780" s="184"/>
      <c r="O1780" s="184"/>
      <c r="P1780" s="184"/>
      <c r="Q1780" s="184">
        <v>15.792999999999999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44319</v>
      </c>
      <c r="E1781" s="184">
        <v>11.492100000000001</v>
      </c>
      <c r="F1781" s="184">
        <v>0.80700000000000005</v>
      </c>
      <c r="G1781" s="184">
        <v>0.80700000000000005</v>
      </c>
      <c r="H1781" s="184">
        <v>3.2812000000000001</v>
      </c>
      <c r="I1781" s="184">
        <v>5.0888999999999998</v>
      </c>
      <c r="J1781" s="184">
        <v>3.0329999999999999</v>
      </c>
      <c r="K1781" s="184">
        <v>10.860200000000001</v>
      </c>
      <c r="L1781" s="184"/>
      <c r="M1781" s="184"/>
      <c r="N1781" s="184"/>
      <c r="O1781" s="184"/>
      <c r="P1781" s="184"/>
      <c r="Q1781" s="184">
        <v>14.920999999999999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1.1906041666666669</v>
      </c>
      <c r="G1782" s="186">
        <v>1.1906041666666669</v>
      </c>
      <c r="H1782" s="186">
        <v>4.1085958333333323</v>
      </c>
      <c r="I1782" s="186">
        <v>6.4631895833333326</v>
      </c>
      <c r="J1782" s="186">
        <v>4.4801875000000004</v>
      </c>
      <c r="K1782" s="186">
        <v>14.853785416666669</v>
      </c>
      <c r="L1782" s="186">
        <v>45.536447826086949</v>
      </c>
      <c r="M1782" s="186">
        <v>65.934128260869571</v>
      </c>
      <c r="N1782" s="186">
        <v>95.077432608695659</v>
      </c>
      <c r="O1782" s="186">
        <v>9.7321166666666645</v>
      </c>
      <c r="P1782" s="186">
        <v>15.954521428571425</v>
      </c>
      <c r="Q1782" s="186">
        <v>21.551887499999992</v>
      </c>
      <c r="R1782" s="186">
        <v>25.187242500000004</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1.1010499999999999</v>
      </c>
      <c r="G1783" s="186">
        <v>1.1010499999999999</v>
      </c>
      <c r="H1783" s="186">
        <v>3.9212500000000001</v>
      </c>
      <c r="I1783" s="186">
        <v>6.3002000000000002</v>
      </c>
      <c r="J1783" s="186">
        <v>4.2005999999999997</v>
      </c>
      <c r="K1783" s="186">
        <v>14.330349999999999</v>
      </c>
      <c r="L1783" s="186">
        <v>45.288849999999996</v>
      </c>
      <c r="M1783" s="186">
        <v>63.887549999999997</v>
      </c>
      <c r="N1783" s="186">
        <v>93.354050000000001</v>
      </c>
      <c r="O1783" s="186">
        <v>8.7587499999999991</v>
      </c>
      <c r="P1783" s="186">
        <v>15.8508</v>
      </c>
      <c r="Q1783" s="186">
        <v>19.517199999999999</v>
      </c>
      <c r="R1783" s="186">
        <v>25.060099999999998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7"/>
      <c r="B1784" s="127"/>
      <c r="C1784" s="127"/>
      <c r="D1784" s="129"/>
      <c r="E1784" s="130"/>
      <c r="F1784" s="130"/>
      <c r="G1784" s="130"/>
      <c r="H1784" s="130"/>
      <c r="I1784" s="130"/>
      <c r="J1784" s="130"/>
      <c r="K1784" s="130"/>
      <c r="L1784" s="130"/>
      <c r="M1784" s="130"/>
      <c r="N1784" s="130"/>
      <c r="O1784" s="130"/>
      <c r="P1784" s="130"/>
      <c r="Q1784" s="130"/>
      <c r="R1784" s="130"/>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44319</v>
      </c>
      <c r="E1786" s="184">
        <v>10.44</v>
      </c>
      <c r="F1786" s="184">
        <v>-9.5699999999999993E-2</v>
      </c>
      <c r="G1786" s="184">
        <v>-9.5699999999999993E-2</v>
      </c>
      <c r="H1786" s="184">
        <v>1.1628000000000001</v>
      </c>
      <c r="I1786" s="184">
        <v>1.6553</v>
      </c>
      <c r="J1786" s="184">
        <v>-2.5209999999999999</v>
      </c>
      <c r="K1786" s="184">
        <v>-0.85470000000000002</v>
      </c>
      <c r="L1786" s="184"/>
      <c r="M1786" s="184"/>
      <c r="N1786" s="184"/>
      <c r="O1786" s="184"/>
      <c r="P1786" s="184"/>
      <c r="Q1786" s="184">
        <v>4.4000000000000004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44319</v>
      </c>
      <c r="E1787" s="184">
        <v>10.36</v>
      </c>
      <c r="F1787" s="184">
        <v>-0.19270000000000001</v>
      </c>
      <c r="G1787" s="184">
        <v>-0.19270000000000001</v>
      </c>
      <c r="H1787" s="184">
        <v>1.0731999999999999</v>
      </c>
      <c r="I1787" s="184">
        <v>1.4691000000000001</v>
      </c>
      <c r="J1787" s="184">
        <v>-2.7229999999999999</v>
      </c>
      <c r="K1787" s="184">
        <v>-1.3332999999999999</v>
      </c>
      <c r="L1787" s="184"/>
      <c r="M1787" s="184"/>
      <c r="N1787" s="184"/>
      <c r="O1787" s="184"/>
      <c r="P1787" s="184"/>
      <c r="Q1787" s="184">
        <v>3.6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44319</v>
      </c>
      <c r="E1788" s="184">
        <v>14.14</v>
      </c>
      <c r="F1788" s="184">
        <v>-0.14119999999999999</v>
      </c>
      <c r="G1788" s="184">
        <v>-0.14119999999999999</v>
      </c>
      <c r="H1788" s="184">
        <v>0.28370000000000001</v>
      </c>
      <c r="I1788" s="184">
        <v>1.2169000000000001</v>
      </c>
      <c r="J1788" s="184">
        <v>1.5075000000000001</v>
      </c>
      <c r="K1788" s="184">
        <v>1.6535</v>
      </c>
      <c r="L1788" s="184">
        <v>24.0351</v>
      </c>
      <c r="M1788" s="184">
        <v>34.923699999999997</v>
      </c>
      <c r="N1788" s="184">
        <v>43.2624</v>
      </c>
      <c r="O1788" s="184"/>
      <c r="P1788" s="184"/>
      <c r="Q1788" s="184">
        <v>32.777900000000002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44319</v>
      </c>
      <c r="E1789" s="184">
        <v>13.86</v>
      </c>
      <c r="F1789" s="184">
        <v>-0.14410000000000001</v>
      </c>
      <c r="G1789" s="184">
        <v>-0.14410000000000001</v>
      </c>
      <c r="H1789" s="184">
        <v>0.28939999999999999</v>
      </c>
      <c r="I1789" s="184">
        <v>1.0941000000000001</v>
      </c>
      <c r="J1789" s="184">
        <v>1.3158000000000001</v>
      </c>
      <c r="K1789" s="184">
        <v>1.2418</v>
      </c>
      <c r="L1789" s="184">
        <v>22.981400000000001</v>
      </c>
      <c r="M1789" s="184">
        <v>33.269199999999998</v>
      </c>
      <c r="N1789" s="184">
        <v>40.996899999999997</v>
      </c>
      <c r="O1789" s="184"/>
      <c r="P1789" s="184"/>
      <c r="Q1789" s="184">
        <v>30.622199999999999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44319</v>
      </c>
      <c r="E1790" s="184">
        <v>11.84</v>
      </c>
      <c r="F1790" s="184">
        <v>1.0239</v>
      </c>
      <c r="G1790" s="184">
        <v>1.0239</v>
      </c>
      <c r="H1790" s="184">
        <v>1.6309</v>
      </c>
      <c r="I1790" s="184">
        <v>1.8933</v>
      </c>
      <c r="J1790" s="184">
        <v>0.76600000000000001</v>
      </c>
      <c r="K1790" s="184">
        <v>1.4567000000000001</v>
      </c>
      <c r="L1790" s="184">
        <v>17.577000000000002</v>
      </c>
      <c r="M1790" s="184"/>
      <c r="N1790" s="184"/>
      <c r="O1790" s="184"/>
      <c r="P1790" s="184"/>
      <c r="Q1790" s="184">
        <v>18.399999999999999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44319</v>
      </c>
      <c r="E1791" s="184">
        <v>11.95</v>
      </c>
      <c r="F1791" s="184">
        <v>1.0144</v>
      </c>
      <c r="G1791" s="184">
        <v>1.0144</v>
      </c>
      <c r="H1791" s="184">
        <v>1.6155999999999999</v>
      </c>
      <c r="I1791" s="184">
        <v>1.9624999999999999</v>
      </c>
      <c r="J1791" s="184">
        <v>0.84389999999999998</v>
      </c>
      <c r="K1791" s="184">
        <v>1.8754999999999999</v>
      </c>
      <c r="L1791" s="184">
        <v>18.551600000000001</v>
      </c>
      <c r="M1791" s="184"/>
      <c r="N1791" s="184"/>
      <c r="O1791" s="184"/>
      <c r="P1791" s="184"/>
      <c r="Q1791" s="184">
        <v>19.5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44319</v>
      </c>
      <c r="E1792" s="184">
        <v>10.11</v>
      </c>
      <c r="F1792" s="184">
        <v>-9.8799999999999999E-2</v>
      </c>
      <c r="G1792" s="184">
        <v>-9.8799999999999999E-2</v>
      </c>
      <c r="H1792" s="184">
        <v>1.3026</v>
      </c>
      <c r="I1792" s="184">
        <v>2.5354999999999999</v>
      </c>
      <c r="J1792" s="184">
        <v>0.69720000000000004</v>
      </c>
      <c r="K1792" s="184"/>
      <c r="L1792" s="184"/>
      <c r="M1792" s="184"/>
      <c r="N1792" s="184"/>
      <c r="O1792" s="184"/>
      <c r="P1792" s="184"/>
      <c r="Q1792" s="184">
        <v>1.1000000000000001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44319</v>
      </c>
      <c r="E1793" s="184">
        <v>10.08</v>
      </c>
      <c r="F1793" s="184">
        <v>-0.19800000000000001</v>
      </c>
      <c r="G1793" s="184">
        <v>-0.19800000000000001</v>
      </c>
      <c r="H1793" s="184">
        <v>1.2048000000000001</v>
      </c>
      <c r="I1793" s="184">
        <v>2.4390000000000001</v>
      </c>
      <c r="J1793" s="184">
        <v>0.4985</v>
      </c>
      <c r="K1793" s="184"/>
      <c r="L1793" s="184"/>
      <c r="M1793" s="184"/>
      <c r="N1793" s="184"/>
      <c r="O1793" s="184"/>
      <c r="P1793" s="184"/>
      <c r="Q1793" s="184">
        <v>0.8</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44319</v>
      </c>
      <c r="E1794" s="184">
        <v>10.657</v>
      </c>
      <c r="F1794" s="184">
        <v>0.56620000000000004</v>
      </c>
      <c r="G1794" s="184">
        <v>0.56620000000000004</v>
      </c>
      <c r="H1794" s="184">
        <v>0.94720000000000004</v>
      </c>
      <c r="I1794" s="184">
        <v>1.8834</v>
      </c>
      <c r="J1794" s="184">
        <v>0.188</v>
      </c>
      <c r="K1794" s="184">
        <v>1.7082999999999999</v>
      </c>
      <c r="L1794" s="184"/>
      <c r="M1794" s="184"/>
      <c r="N1794" s="184"/>
      <c r="O1794" s="184"/>
      <c r="P1794" s="184"/>
      <c r="Q1794" s="184">
        <v>6.57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44319</v>
      </c>
      <c r="E1795" s="184">
        <v>10.581</v>
      </c>
      <c r="F1795" s="184">
        <v>0.55120000000000002</v>
      </c>
      <c r="G1795" s="184">
        <v>0.55120000000000002</v>
      </c>
      <c r="H1795" s="184">
        <v>0.91559999999999997</v>
      </c>
      <c r="I1795" s="184">
        <v>1.8187</v>
      </c>
      <c r="J1795" s="184">
        <v>3.78E-2</v>
      </c>
      <c r="K1795" s="184">
        <v>1.2633000000000001</v>
      </c>
      <c r="L1795" s="184"/>
      <c r="M1795" s="184"/>
      <c r="N1795" s="184"/>
      <c r="O1795" s="184"/>
      <c r="P1795" s="184"/>
      <c r="Q1795" s="184">
        <v>5.81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44319</v>
      </c>
      <c r="E1796" s="184">
        <v>24.939</v>
      </c>
      <c r="F1796" s="184">
        <v>0.14860000000000001</v>
      </c>
      <c r="G1796" s="184">
        <v>0.14860000000000001</v>
      </c>
      <c r="H1796" s="184">
        <v>0.58079999999999998</v>
      </c>
      <c r="I1796" s="184">
        <v>0.76770000000000005</v>
      </c>
      <c r="J1796" s="184">
        <v>-1.4386000000000001</v>
      </c>
      <c r="K1796" s="184">
        <v>-0.70079999999999998</v>
      </c>
      <c r="L1796" s="184"/>
      <c r="M1796" s="184"/>
      <c r="N1796" s="184"/>
      <c r="O1796" s="184"/>
      <c r="P1796" s="184"/>
      <c r="Q1796" s="184">
        <v>11.808999999999999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44319</v>
      </c>
      <c r="E1797" s="184">
        <v>14.3498</v>
      </c>
      <c r="F1797" s="184">
        <v>1.0179</v>
      </c>
      <c r="G1797" s="184">
        <v>1.0179</v>
      </c>
      <c r="H1797" s="184">
        <v>2.7746</v>
      </c>
      <c r="I1797" s="184">
        <v>4.7469000000000001</v>
      </c>
      <c r="J1797" s="184">
        <v>6.3483999999999998</v>
      </c>
      <c r="K1797" s="184">
        <v>14.5098</v>
      </c>
      <c r="L1797" s="184"/>
      <c r="M1797" s="184"/>
      <c r="N1797" s="184"/>
      <c r="O1797" s="184"/>
      <c r="P1797" s="184"/>
      <c r="Q1797" s="184">
        <v>43.497999999999998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44319</v>
      </c>
      <c r="E1798" s="184">
        <v>14.2575</v>
      </c>
      <c r="F1798" s="184">
        <v>1.0087999999999999</v>
      </c>
      <c r="G1798" s="184">
        <v>1.0087999999999999</v>
      </c>
      <c r="H1798" s="184">
        <v>2.7618999999999998</v>
      </c>
      <c r="I1798" s="184">
        <v>4.7114000000000003</v>
      </c>
      <c r="J1798" s="184">
        <v>6.2320000000000002</v>
      </c>
      <c r="K1798" s="184">
        <v>14.1778</v>
      </c>
      <c r="L1798" s="184"/>
      <c r="M1798" s="184"/>
      <c r="N1798" s="184"/>
      <c r="O1798" s="184"/>
      <c r="P1798" s="184"/>
      <c r="Q1798" s="184">
        <v>42.575000000000003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44319</v>
      </c>
      <c r="E1799" s="184">
        <v>14.61</v>
      </c>
      <c r="F1799" s="184">
        <v>0.48139999999999999</v>
      </c>
      <c r="G1799" s="184">
        <v>0.48139999999999999</v>
      </c>
      <c r="H1799" s="184">
        <v>0.82820000000000005</v>
      </c>
      <c r="I1799" s="184">
        <v>1.2474000000000001</v>
      </c>
      <c r="J1799" s="184">
        <v>-0.40899999999999997</v>
      </c>
      <c r="K1799" s="184">
        <v>2.4544000000000001</v>
      </c>
      <c r="L1799" s="184">
        <v>27.264800000000001</v>
      </c>
      <c r="M1799" s="184">
        <v>41.023200000000003</v>
      </c>
      <c r="N1799" s="184">
        <v>61.973399999999998</v>
      </c>
      <c r="O1799" s="184"/>
      <c r="P1799" s="184"/>
      <c r="Q1799" s="184">
        <v>23.287400000000002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44319</v>
      </c>
      <c r="E1800" s="184">
        <v>14.44</v>
      </c>
      <c r="F1800" s="184">
        <v>0.41720000000000002</v>
      </c>
      <c r="G1800" s="184">
        <v>0.41720000000000002</v>
      </c>
      <c r="H1800" s="184">
        <v>0.76759999999999995</v>
      </c>
      <c r="I1800" s="184">
        <v>1.1913</v>
      </c>
      <c r="J1800" s="184">
        <v>-0.4824</v>
      </c>
      <c r="K1800" s="184">
        <v>2.1939000000000002</v>
      </c>
      <c r="L1800" s="184">
        <v>26.777899999999999</v>
      </c>
      <c r="M1800" s="184">
        <v>40.194200000000002</v>
      </c>
      <c r="N1800" s="184">
        <v>60.8018</v>
      </c>
      <c r="O1800" s="184"/>
      <c r="P1800" s="184"/>
      <c r="Q1800" s="184">
        <v>22.493200000000002</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44319</v>
      </c>
      <c r="E1801" s="184">
        <v>144.27789999999999</v>
      </c>
      <c r="F1801" s="184">
        <v>0.1492</v>
      </c>
      <c r="G1801" s="184">
        <v>0.1492</v>
      </c>
      <c r="H1801" s="184">
        <v>1.1234999999999999</v>
      </c>
      <c r="I1801" s="184">
        <v>2.0486</v>
      </c>
      <c r="J1801" s="184">
        <v>-1.0008999999999999</v>
      </c>
      <c r="K1801" s="184">
        <v>-1.9366000000000001</v>
      </c>
      <c r="L1801" s="184">
        <v>25.4251</v>
      </c>
      <c r="M1801" s="184">
        <v>33.892200000000003</v>
      </c>
      <c r="N1801" s="184">
        <v>49.173000000000002</v>
      </c>
      <c r="O1801" s="184">
        <v>12.8261</v>
      </c>
      <c r="P1801" s="184">
        <v>14.0787</v>
      </c>
      <c r="Q1801" s="184">
        <v>14.0413</v>
      </c>
      <c r="R1801" s="184">
        <v>14.1546</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44319</v>
      </c>
      <c r="E1802" s="184">
        <v>597.34607400109996</v>
      </c>
      <c r="F1802" s="184">
        <v>0.1424</v>
      </c>
      <c r="G1802" s="184">
        <v>0.1424</v>
      </c>
      <c r="H1802" s="184">
        <v>1.1076999999999999</v>
      </c>
      <c r="I1802" s="184">
        <v>2.0164</v>
      </c>
      <c r="J1802" s="184">
        <v>-1.0727</v>
      </c>
      <c r="K1802" s="184">
        <v>-2.1328999999999998</v>
      </c>
      <c r="L1802" s="184">
        <v>24.922799999999999</v>
      </c>
      <c r="M1802" s="184">
        <v>33.113199999999999</v>
      </c>
      <c r="N1802" s="184">
        <v>47.991399999999999</v>
      </c>
      <c r="O1802" s="184">
        <v>11.879200000000001</v>
      </c>
      <c r="P1802" s="184">
        <v>13.1304</v>
      </c>
      <c r="Q1802" s="184">
        <v>14.4229</v>
      </c>
      <c r="R1802" s="184">
        <v>13.2834</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0.33239411764705884</v>
      </c>
      <c r="G1803" s="186">
        <v>0.33239411764705884</v>
      </c>
      <c r="H1803" s="186">
        <v>1.1982411764705883</v>
      </c>
      <c r="I1803" s="186">
        <v>2.0410294117647059</v>
      </c>
      <c r="J1803" s="186">
        <v>0.5169117647058824</v>
      </c>
      <c r="K1803" s="186">
        <v>2.3717800000000002</v>
      </c>
      <c r="L1803" s="186">
        <v>23.441962500000002</v>
      </c>
      <c r="M1803" s="186">
        <v>36.069283333333338</v>
      </c>
      <c r="N1803" s="186">
        <v>50.699816666666663</v>
      </c>
      <c r="O1803" s="186">
        <v>12.352650000000001</v>
      </c>
      <c r="P1803" s="186">
        <v>13.60455</v>
      </c>
      <c r="Q1803" s="186">
        <v>17.394523529411767</v>
      </c>
      <c r="R1803" s="186">
        <v>13.719000000000001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0.1492</v>
      </c>
      <c r="G1804" s="186">
        <v>0.1492</v>
      </c>
      <c r="H1804" s="186">
        <v>1.1076999999999999</v>
      </c>
      <c r="I1804" s="186">
        <v>1.8834</v>
      </c>
      <c r="J1804" s="186">
        <v>0.188</v>
      </c>
      <c r="K1804" s="186">
        <v>1.4567000000000001</v>
      </c>
      <c r="L1804" s="186">
        <v>24.478949999999998</v>
      </c>
      <c r="M1804" s="186">
        <v>34.40795</v>
      </c>
      <c r="N1804" s="186">
        <v>48.5822</v>
      </c>
      <c r="O1804" s="186">
        <v>12.352650000000001</v>
      </c>
      <c r="P1804" s="186">
        <v>13.60455</v>
      </c>
      <c r="Q1804" s="186">
        <v>14.4229</v>
      </c>
      <c r="R1804" s="186">
        <v>13.719000000000001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7"/>
      <c r="B1805" s="127"/>
      <c r="C1805" s="127"/>
      <c r="D1805" s="129"/>
      <c r="E1805" s="130"/>
      <c r="F1805" s="130"/>
      <c r="G1805" s="130"/>
      <c r="H1805" s="130"/>
      <c r="I1805" s="130"/>
      <c r="J1805" s="130"/>
      <c r="K1805" s="130"/>
      <c r="L1805" s="130"/>
      <c r="M1805" s="130"/>
      <c r="N1805" s="130"/>
      <c r="O1805" s="130"/>
      <c r="P1805" s="130"/>
      <c r="Q1805" s="130"/>
      <c r="R1805" s="130"/>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44319</v>
      </c>
      <c r="E1807" s="184">
        <v>245.35050000000001</v>
      </c>
      <c r="F1807" s="184">
        <v>3.4424000000000001</v>
      </c>
      <c r="G1807" s="184">
        <v>3.4424000000000001</v>
      </c>
      <c r="H1807" s="184">
        <v>5.3163999999999998</v>
      </c>
      <c r="I1807" s="184">
        <v>5.8394000000000004</v>
      </c>
      <c r="J1807" s="184">
        <v>4.8548</v>
      </c>
      <c r="K1807" s="184">
        <v>5.0850999999999997</v>
      </c>
      <c r="L1807" s="184">
        <v>4.1654</v>
      </c>
      <c r="M1807" s="184">
        <v>4.8231000000000002</v>
      </c>
      <c r="N1807" s="184">
        <v>6.6867999999999999</v>
      </c>
      <c r="O1807" s="184">
        <v>7.7100999999999997</v>
      </c>
      <c r="P1807" s="184">
        <v>7.7161</v>
      </c>
      <c r="Q1807" s="184">
        <v>7.8541999999999996</v>
      </c>
      <c r="R1807" s="184">
        <v>7.2487000000000004</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44319</v>
      </c>
      <c r="E1808" s="184">
        <v>428.80459999999999</v>
      </c>
      <c r="F1808" s="184">
        <v>4.0359999999999996</v>
      </c>
      <c r="G1808" s="184">
        <v>4.0359999999999996</v>
      </c>
      <c r="H1808" s="184">
        <v>5.83</v>
      </c>
      <c r="I1808" s="184">
        <v>6.2237</v>
      </c>
      <c r="J1808" s="184">
        <v>5.1006999999999998</v>
      </c>
      <c r="K1808" s="184">
        <v>5.0667</v>
      </c>
      <c r="L1808" s="184">
        <v>4.2496999999999998</v>
      </c>
      <c r="M1808" s="184">
        <v>4.8188000000000004</v>
      </c>
      <c r="N1808" s="184">
        <v>6.6467000000000001</v>
      </c>
      <c r="O1808" s="184">
        <v>7.4942000000000002</v>
      </c>
      <c r="P1808" s="184">
        <v>7.6505000000000001</v>
      </c>
      <c r="Q1808" s="184">
        <v>8.3815000000000008</v>
      </c>
      <c r="R1808" s="184">
        <v>7.0834999999999999</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44319</v>
      </c>
      <c r="E1809" s="184">
        <v>424.59019999999998</v>
      </c>
      <c r="F1809" s="184">
        <v>3.8639000000000001</v>
      </c>
      <c r="G1809" s="184">
        <v>3.8639000000000001</v>
      </c>
      <c r="H1809" s="184">
        <v>5.6589999999999998</v>
      </c>
      <c r="I1809" s="184">
        <v>6.0530999999999997</v>
      </c>
      <c r="J1809" s="184">
        <v>4.9297000000000004</v>
      </c>
      <c r="K1809" s="184">
        <v>4.8968999999999996</v>
      </c>
      <c r="L1809" s="184">
        <v>4.09</v>
      </c>
      <c r="M1809" s="184">
        <v>4.6643999999999997</v>
      </c>
      <c r="N1809" s="184">
        <v>6.4919000000000002</v>
      </c>
      <c r="O1809" s="184">
        <v>7.3552</v>
      </c>
      <c r="P1809" s="184">
        <v>7.5106999999999999</v>
      </c>
      <c r="Q1809" s="184">
        <v>7.6826999999999996</v>
      </c>
      <c r="R1809" s="184">
        <v>6.9401999999999999</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44319</v>
      </c>
      <c r="E1810" s="184">
        <v>12.014900000000001</v>
      </c>
      <c r="F1810" s="184">
        <v>4.2545000000000002</v>
      </c>
      <c r="G1810" s="184">
        <v>4.2545000000000002</v>
      </c>
      <c r="H1810" s="184">
        <v>5.0826000000000002</v>
      </c>
      <c r="I1810" s="184">
        <v>5.3053999999999997</v>
      </c>
      <c r="J1810" s="184">
        <v>4.7798999999999996</v>
      </c>
      <c r="K1810" s="184">
        <v>4.7546999999999997</v>
      </c>
      <c r="L1810" s="184">
        <v>4.2922000000000002</v>
      </c>
      <c r="M1810" s="184">
        <v>4.7176</v>
      </c>
      <c r="N1810" s="184">
        <v>5.6764000000000001</v>
      </c>
      <c r="O1810" s="184"/>
      <c r="P1810" s="184"/>
      <c r="Q1810" s="184">
        <v>7.1820000000000004</v>
      </c>
      <c r="R1810" s="184">
        <v>6.6379000000000001</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44319</v>
      </c>
      <c r="E1811" s="184">
        <v>11.735200000000001</v>
      </c>
      <c r="F1811" s="184">
        <v>3.3186</v>
      </c>
      <c r="G1811" s="184">
        <v>3.3186</v>
      </c>
      <c r="H1811" s="184">
        <v>4.18</v>
      </c>
      <c r="I1811" s="184">
        <v>4.4062999999999999</v>
      </c>
      <c r="J1811" s="184">
        <v>3.8874</v>
      </c>
      <c r="K1811" s="184">
        <v>3.8555999999999999</v>
      </c>
      <c r="L1811" s="184">
        <v>3.3862000000000001</v>
      </c>
      <c r="M1811" s="184">
        <v>3.7974000000000001</v>
      </c>
      <c r="N1811" s="184">
        <v>4.7331000000000003</v>
      </c>
      <c r="O1811" s="184"/>
      <c r="P1811" s="184"/>
      <c r="Q1811" s="184">
        <v>6.2323000000000004</v>
      </c>
      <c r="R1811" s="184">
        <v>5.6787000000000001</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44319</v>
      </c>
      <c r="E1812" s="184">
        <v>1200.4231</v>
      </c>
      <c r="F1812" s="184">
        <v>3.6194000000000002</v>
      </c>
      <c r="G1812" s="184">
        <v>3.6194000000000002</v>
      </c>
      <c r="H1812" s="184">
        <v>4.5727000000000002</v>
      </c>
      <c r="I1812" s="184">
        <v>5.3239000000000001</v>
      </c>
      <c r="J1812" s="184">
        <v>4.5955000000000004</v>
      </c>
      <c r="K1812" s="184">
        <v>4.4063999999999997</v>
      </c>
      <c r="L1812" s="184">
        <v>3.6282999999999999</v>
      </c>
      <c r="M1812" s="184">
        <v>3.7637999999999998</v>
      </c>
      <c r="N1812" s="184">
        <v>4.3433000000000002</v>
      </c>
      <c r="O1812" s="184"/>
      <c r="P1812" s="184"/>
      <c r="Q1812" s="184">
        <v>6.4482999999999997</v>
      </c>
      <c r="R1812" s="184">
        <v>5.6666999999999996</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44319</v>
      </c>
      <c r="E1813" s="184">
        <v>1206.9992999999999</v>
      </c>
      <c r="F1813" s="184">
        <v>3.8094999999999999</v>
      </c>
      <c r="G1813" s="184">
        <v>3.8094999999999999</v>
      </c>
      <c r="H1813" s="184">
        <v>4.7629000000000001</v>
      </c>
      <c r="I1813" s="184">
        <v>5.5143000000000004</v>
      </c>
      <c r="J1813" s="184">
        <v>4.7862999999999998</v>
      </c>
      <c r="K1813" s="184">
        <v>4.5983999999999998</v>
      </c>
      <c r="L1813" s="184">
        <v>3.8224</v>
      </c>
      <c r="M1813" s="184">
        <v>3.9565999999999999</v>
      </c>
      <c r="N1813" s="184">
        <v>4.5369999999999999</v>
      </c>
      <c r="O1813" s="184"/>
      <c r="P1813" s="184"/>
      <c r="Q1813" s="184">
        <v>6.6474000000000002</v>
      </c>
      <c r="R1813" s="184">
        <v>5.8597999999999999</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44319</v>
      </c>
      <c r="E1814" s="184">
        <v>2578.4870000000001</v>
      </c>
      <c r="F1814" s="184">
        <v>3.7448000000000001</v>
      </c>
      <c r="G1814" s="184">
        <v>3.7448000000000001</v>
      </c>
      <c r="H1814" s="184">
        <v>4.8880999999999997</v>
      </c>
      <c r="I1814" s="184">
        <v>4.7869999999999999</v>
      </c>
      <c r="J1814" s="184">
        <v>3.7696000000000001</v>
      </c>
      <c r="K1814" s="184">
        <v>3.9062999999999999</v>
      </c>
      <c r="L1814" s="184">
        <v>3.3660999999999999</v>
      </c>
      <c r="M1814" s="184">
        <v>3.6255999999999999</v>
      </c>
      <c r="N1814" s="184">
        <v>4.4465000000000003</v>
      </c>
      <c r="O1814" s="184">
        <v>6.4282000000000004</v>
      </c>
      <c r="P1814" s="184">
        <v>7.2239000000000004</v>
      </c>
      <c r="Q1814" s="184">
        <v>8.0783000000000005</v>
      </c>
      <c r="R1814" s="184">
        <v>5.7088000000000001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44319</v>
      </c>
      <c r="E1815" s="184">
        <v>2529.5356999999999</v>
      </c>
      <c r="F1815" s="184">
        <v>3.5122</v>
      </c>
      <c r="G1815" s="184">
        <v>3.5122</v>
      </c>
      <c r="H1815" s="184">
        <v>4.6492000000000004</v>
      </c>
      <c r="I1815" s="184">
        <v>4.5442999999999998</v>
      </c>
      <c r="J1815" s="184">
        <v>3.5257000000000001</v>
      </c>
      <c r="K1815" s="184">
        <v>3.6600999999999999</v>
      </c>
      <c r="L1815" s="184">
        <v>3.1206</v>
      </c>
      <c r="M1815" s="184">
        <v>3.3792</v>
      </c>
      <c r="N1815" s="184">
        <v>4.1966000000000001</v>
      </c>
      <c r="O1815" s="184">
        <v>6.1871999999999998</v>
      </c>
      <c r="P1815" s="184">
        <v>7.0072000000000001</v>
      </c>
      <c r="Q1815" s="184">
        <v>7.5162000000000004</v>
      </c>
      <c r="R1815" s="184">
        <v>5.4573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44319</v>
      </c>
      <c r="E1816" s="184">
        <v>3175.8672999999999</v>
      </c>
      <c r="F1816" s="184">
        <v>3.6459000000000001</v>
      </c>
      <c r="G1816" s="184">
        <v>3.6459000000000001</v>
      </c>
      <c r="H1816" s="184">
        <v>4.2781000000000002</v>
      </c>
      <c r="I1816" s="184">
        <v>4.2584999999999997</v>
      </c>
      <c r="J1816" s="184">
        <v>3.6114000000000002</v>
      </c>
      <c r="K1816" s="184">
        <v>3.6238999999999999</v>
      </c>
      <c r="L1816" s="184">
        <v>3.2326999999999999</v>
      </c>
      <c r="M1816" s="184">
        <v>3.3504</v>
      </c>
      <c r="N1816" s="184">
        <v>4.2953999999999999</v>
      </c>
      <c r="O1816" s="184">
        <v>5.9295999999999998</v>
      </c>
      <c r="P1816" s="184">
        <v>6.3053999999999997</v>
      </c>
      <c r="Q1816" s="184">
        <v>7.4362000000000004</v>
      </c>
      <c r="R1816" s="184">
        <v>5.4855</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44319</v>
      </c>
      <c r="E1817" s="184">
        <v>3054.5974000000001</v>
      </c>
      <c r="F1817" s="184">
        <v>3.0869</v>
      </c>
      <c r="G1817" s="184">
        <v>3.0869</v>
      </c>
      <c r="H1817" s="184">
        <v>3.7141000000000002</v>
      </c>
      <c r="I1817" s="184">
        <v>3.6947999999999999</v>
      </c>
      <c r="J1817" s="184">
        <v>3.0741000000000001</v>
      </c>
      <c r="K1817" s="184">
        <v>3.0749</v>
      </c>
      <c r="L1817" s="184">
        <v>2.6478999999999999</v>
      </c>
      <c r="M1817" s="184">
        <v>2.7593999999999999</v>
      </c>
      <c r="N1817" s="184">
        <v>3.6928999999999998</v>
      </c>
      <c r="O1817" s="184">
        <v>5.3550000000000004</v>
      </c>
      <c r="P1817" s="184">
        <v>5.6631999999999998</v>
      </c>
      <c r="Q1817" s="184">
        <v>7.2811000000000003</v>
      </c>
      <c r="R1817" s="184">
        <v>4.8808999999999996</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44319</v>
      </c>
      <c r="E1818" s="184">
        <v>2864.4809</v>
      </c>
      <c r="F1818" s="184">
        <v>3.9952000000000001</v>
      </c>
      <c r="G1818" s="184">
        <v>3.9952000000000001</v>
      </c>
      <c r="H1818" s="184">
        <v>4.5510000000000002</v>
      </c>
      <c r="I1818" s="184">
        <v>4.5197000000000003</v>
      </c>
      <c r="J1818" s="184">
        <v>3.9403999999999999</v>
      </c>
      <c r="K1818" s="184">
        <v>4.1860999999999997</v>
      </c>
      <c r="L1818" s="184">
        <v>3.6515</v>
      </c>
      <c r="M1818" s="184">
        <v>3.8742999999999999</v>
      </c>
      <c r="N1818" s="184">
        <v>4.5708000000000002</v>
      </c>
      <c r="O1818" s="184">
        <v>6.0369999999999999</v>
      </c>
      <c r="P1818" s="184">
        <v>6.5686999999999998</v>
      </c>
      <c r="Q1818" s="184">
        <v>7.5663</v>
      </c>
      <c r="R1818" s="184">
        <v>6.0063000000000004</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44319</v>
      </c>
      <c r="E1819" s="184">
        <v>2714.1579999999999</v>
      </c>
      <c r="F1819" s="184">
        <v>3.2951999999999999</v>
      </c>
      <c r="G1819" s="184">
        <v>3.2951999999999999</v>
      </c>
      <c r="H1819" s="184">
        <v>3.8466999999999998</v>
      </c>
      <c r="I1819" s="184">
        <v>3.8115000000000001</v>
      </c>
      <c r="J1819" s="184">
        <v>3.2294</v>
      </c>
      <c r="K1819" s="184">
        <v>3.4807000000000001</v>
      </c>
      <c r="L1819" s="184">
        <v>2.9289999999999998</v>
      </c>
      <c r="M1819" s="184">
        <v>3.1514000000000002</v>
      </c>
      <c r="N1819" s="184">
        <v>3.8386</v>
      </c>
      <c r="O1819" s="184">
        <v>5.2671999999999999</v>
      </c>
      <c r="P1819" s="184">
        <v>5.7897999999999996</v>
      </c>
      <c r="Q1819" s="184">
        <v>6.9953000000000003</v>
      </c>
      <c r="R1819" s="184">
        <v>5.2521000000000004</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44319</v>
      </c>
      <c r="E1822" s="184">
        <v>30.1006</v>
      </c>
      <c r="F1822" s="184">
        <v>12.9887</v>
      </c>
      <c r="G1822" s="184">
        <v>12.9887</v>
      </c>
      <c r="H1822" s="184">
        <v>20.730899999999998</v>
      </c>
      <c r="I1822" s="184">
        <v>17.623100000000001</v>
      </c>
      <c r="J1822" s="184">
        <v>13.964700000000001</v>
      </c>
      <c r="K1822" s="184">
        <v>10.4023</v>
      </c>
      <c r="L1822" s="184">
        <v>8.2352000000000007</v>
      </c>
      <c r="M1822" s="184">
        <v>8.3802000000000003</v>
      </c>
      <c r="N1822" s="184">
        <v>9.2553999999999998</v>
      </c>
      <c r="O1822" s="184">
        <v>7.5510000000000002</v>
      </c>
      <c r="P1822" s="184">
        <v>7.9863</v>
      </c>
      <c r="Q1822" s="184">
        <v>8.5821000000000005</v>
      </c>
      <c r="R1822" s="184">
        <v>6.6695000000000002</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44319</v>
      </c>
      <c r="E1823" s="184">
        <v>30.287500000000001</v>
      </c>
      <c r="F1823" s="184">
        <v>12.989000000000001</v>
      </c>
      <c r="G1823" s="184">
        <v>12.989000000000001</v>
      </c>
      <c r="H1823" s="184">
        <v>20.741299999999999</v>
      </c>
      <c r="I1823" s="184">
        <v>17.626999999999999</v>
      </c>
      <c r="J1823" s="184">
        <v>13.9636</v>
      </c>
      <c r="K1823" s="184">
        <v>10.429</v>
      </c>
      <c r="L1823" s="184">
        <v>8.2962000000000007</v>
      </c>
      <c r="M1823" s="184">
        <v>8.4539000000000009</v>
      </c>
      <c r="N1823" s="184">
        <v>9.3370999999999995</v>
      </c>
      <c r="O1823" s="184">
        <v>7.6395999999999997</v>
      </c>
      <c r="P1823" s="184">
        <v>8.0716999999999999</v>
      </c>
      <c r="Q1823" s="184">
        <v>8.8283000000000005</v>
      </c>
      <c r="R1823" s="184">
        <v>6.7624000000000004</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44319</v>
      </c>
      <c r="E1824" s="184">
        <v>11.989599999999999</v>
      </c>
      <c r="F1824" s="184">
        <v>4.2634999999999996</v>
      </c>
      <c r="G1824" s="184">
        <v>4.2634999999999996</v>
      </c>
      <c r="H1824" s="184">
        <v>5.2240000000000002</v>
      </c>
      <c r="I1824" s="184">
        <v>5.7751999999999999</v>
      </c>
      <c r="J1824" s="184">
        <v>4.6505000000000001</v>
      </c>
      <c r="K1824" s="184">
        <v>4.7613000000000003</v>
      </c>
      <c r="L1824" s="184">
        <v>4.0823</v>
      </c>
      <c r="M1824" s="184">
        <v>4.5011999999999999</v>
      </c>
      <c r="N1824" s="184">
        <v>5.9059999999999997</v>
      </c>
      <c r="O1824" s="184"/>
      <c r="P1824" s="184"/>
      <c r="Q1824" s="184">
        <v>7.2046999999999999</v>
      </c>
      <c r="R1824" s="184">
        <v>6.6569000000000003</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44319</v>
      </c>
      <c r="E1825" s="184">
        <v>11.8918</v>
      </c>
      <c r="F1825" s="184">
        <v>3.8891</v>
      </c>
      <c r="G1825" s="184">
        <v>3.8891</v>
      </c>
      <c r="H1825" s="184">
        <v>4.8277000000000001</v>
      </c>
      <c r="I1825" s="184">
        <v>5.3823999999999996</v>
      </c>
      <c r="J1825" s="184">
        <v>4.2576000000000001</v>
      </c>
      <c r="K1825" s="184">
        <v>4.3883999999999999</v>
      </c>
      <c r="L1825" s="184">
        <v>3.7412000000000001</v>
      </c>
      <c r="M1825" s="184">
        <v>4.1679000000000004</v>
      </c>
      <c r="N1825" s="184">
        <v>5.5709</v>
      </c>
      <c r="O1825" s="184"/>
      <c r="P1825" s="184"/>
      <c r="Q1825" s="184">
        <v>6.8685999999999998</v>
      </c>
      <c r="R1825" s="184">
        <v>6.3249000000000004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44319</v>
      </c>
      <c r="E1826" s="184">
        <v>1064.9875</v>
      </c>
      <c r="F1826" s="184">
        <v>4.1393000000000004</v>
      </c>
      <c r="G1826" s="184">
        <v>4.1393000000000004</v>
      </c>
      <c r="H1826" s="184">
        <v>4.5739999999999998</v>
      </c>
      <c r="I1826" s="184">
        <v>4.7004000000000001</v>
      </c>
      <c r="J1826" s="184">
        <v>3.9460000000000002</v>
      </c>
      <c r="K1826" s="184">
        <v>4.3040000000000003</v>
      </c>
      <c r="L1826" s="184">
        <v>3.7305999999999999</v>
      </c>
      <c r="M1826" s="184">
        <v>3.9670999999999998</v>
      </c>
      <c r="N1826" s="184">
        <v>4.8747999999999996</v>
      </c>
      <c r="O1826" s="184"/>
      <c r="P1826" s="184"/>
      <c r="Q1826" s="184">
        <v>5.1228999999999996</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44319</v>
      </c>
      <c r="E1827" s="184">
        <v>1061.5003999999999</v>
      </c>
      <c r="F1827" s="184">
        <v>3.8799000000000001</v>
      </c>
      <c r="G1827" s="184">
        <v>3.8799000000000001</v>
      </c>
      <c r="H1827" s="184">
        <v>4.3144999999999998</v>
      </c>
      <c r="I1827" s="184">
        <v>4.4408000000000003</v>
      </c>
      <c r="J1827" s="184">
        <v>3.6861000000000002</v>
      </c>
      <c r="K1827" s="184">
        <v>4.0353000000000003</v>
      </c>
      <c r="L1827" s="184">
        <v>3.4584999999999999</v>
      </c>
      <c r="M1827" s="184">
        <v>3.694</v>
      </c>
      <c r="N1827" s="184">
        <v>4.6002000000000001</v>
      </c>
      <c r="O1827" s="184"/>
      <c r="P1827" s="184"/>
      <c r="Q1827" s="184">
        <v>4.8497000000000003</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44319</v>
      </c>
      <c r="E1828" s="184">
        <v>21.656199999999998</v>
      </c>
      <c r="F1828" s="184">
        <v>4.1025999999999998</v>
      </c>
      <c r="G1828" s="184">
        <v>4.1025999999999998</v>
      </c>
      <c r="H1828" s="184">
        <v>4.1204999999999998</v>
      </c>
      <c r="I1828" s="184">
        <v>4.9332000000000003</v>
      </c>
      <c r="J1828" s="184">
        <v>4.6106999999999996</v>
      </c>
      <c r="K1828" s="184">
        <v>4.8323</v>
      </c>
      <c r="L1828" s="184">
        <v>4.2083000000000004</v>
      </c>
      <c r="M1828" s="184">
        <v>4.8806000000000003</v>
      </c>
      <c r="N1828" s="184">
        <v>6.3197000000000001</v>
      </c>
      <c r="O1828" s="184">
        <v>7.1268000000000002</v>
      </c>
      <c r="P1828" s="184">
        <v>7.4490999999999996</v>
      </c>
      <c r="Q1828" s="184">
        <v>8.0266000000000002</v>
      </c>
      <c r="R1828" s="184">
        <v>6.8029999999999999</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44319</v>
      </c>
      <c r="E1829" s="184">
        <v>22.9848</v>
      </c>
      <c r="F1829" s="184">
        <v>4.7659000000000002</v>
      </c>
      <c r="G1829" s="184">
        <v>4.7659000000000002</v>
      </c>
      <c r="H1829" s="184">
        <v>4.7001999999999997</v>
      </c>
      <c r="I1829" s="184">
        <v>5.5243000000000002</v>
      </c>
      <c r="J1829" s="184">
        <v>5.1974</v>
      </c>
      <c r="K1829" s="184">
        <v>5.4218000000000002</v>
      </c>
      <c r="L1829" s="184">
        <v>4.8019999999999996</v>
      </c>
      <c r="M1829" s="184">
        <v>5.4882</v>
      </c>
      <c r="N1829" s="184">
        <v>6.9618000000000002</v>
      </c>
      <c r="O1829" s="184">
        <v>7.7502000000000004</v>
      </c>
      <c r="P1829" s="184">
        <v>8.1937999999999995</v>
      </c>
      <c r="Q1829" s="184">
        <v>8.7873000000000001</v>
      </c>
      <c r="R1829" s="184">
        <v>7.4283999999999999</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44319</v>
      </c>
      <c r="E1830" s="184">
        <v>2173.0210999999999</v>
      </c>
      <c r="F1830" s="184">
        <v>4.0063000000000004</v>
      </c>
      <c r="G1830" s="184">
        <v>4.0063000000000004</v>
      </c>
      <c r="H1830" s="184">
        <v>1.5285</v>
      </c>
      <c r="I1830" s="184">
        <v>2.39</v>
      </c>
      <c r="J1830" s="184">
        <v>3.0640000000000001</v>
      </c>
      <c r="K1830" s="184">
        <v>3.1410999999999998</v>
      </c>
      <c r="L1830" s="184">
        <v>3.8140000000000001</v>
      </c>
      <c r="M1830" s="184">
        <v>4.0648999999999997</v>
      </c>
      <c r="N1830" s="184">
        <v>5.1047000000000002</v>
      </c>
      <c r="O1830" s="184">
        <v>5.9291</v>
      </c>
      <c r="P1830" s="184">
        <v>6.1707999999999998</v>
      </c>
      <c r="Q1830" s="184">
        <v>7.5439999999999996</v>
      </c>
      <c r="R1830" s="184">
        <v>5.2679</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44319</v>
      </c>
      <c r="E1831" s="184">
        <v>2274.2031000000002</v>
      </c>
      <c r="F1831" s="184">
        <v>4.3269000000000002</v>
      </c>
      <c r="G1831" s="184">
        <v>4.3269000000000002</v>
      </c>
      <c r="H1831" s="184">
        <v>1.8486</v>
      </c>
      <c r="I1831" s="184">
        <v>2.7105000000000001</v>
      </c>
      <c r="J1831" s="184">
        <v>3.3849999999999998</v>
      </c>
      <c r="K1831" s="184">
        <v>3.4641999999999999</v>
      </c>
      <c r="L1831" s="184">
        <v>4.1402999999999999</v>
      </c>
      <c r="M1831" s="184">
        <v>4.4226000000000001</v>
      </c>
      <c r="N1831" s="184">
        <v>5.4861000000000004</v>
      </c>
      <c r="O1831" s="184">
        <v>6.4310999999999998</v>
      </c>
      <c r="P1831" s="184">
        <v>6.8518999999999997</v>
      </c>
      <c r="Q1831" s="184">
        <v>7.6858000000000004</v>
      </c>
      <c r="R1831" s="184">
        <v>5.6965000000000003</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44319</v>
      </c>
      <c r="E1832" s="184">
        <v>12.013500000000001</v>
      </c>
      <c r="F1832" s="184">
        <v>3.7483</v>
      </c>
      <c r="G1832" s="184">
        <v>3.7483</v>
      </c>
      <c r="H1832" s="184">
        <v>4.0831</v>
      </c>
      <c r="I1832" s="184">
        <v>4.3910999999999998</v>
      </c>
      <c r="J1832" s="184">
        <v>3.9175</v>
      </c>
      <c r="K1832" s="184">
        <v>3.9638</v>
      </c>
      <c r="L1832" s="184">
        <v>3.4157999999999999</v>
      </c>
      <c r="M1832" s="184">
        <v>3.6234999999999999</v>
      </c>
      <c r="N1832" s="184">
        <v>4.66</v>
      </c>
      <c r="O1832" s="184"/>
      <c r="P1832" s="184"/>
      <c r="Q1832" s="184">
        <v>6.7847</v>
      </c>
      <c r="R1832" s="184">
        <v>6.1356999999999999</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44319</v>
      </c>
      <c r="E1833" s="184">
        <v>11.9594</v>
      </c>
      <c r="F1833" s="184">
        <v>3.5617000000000001</v>
      </c>
      <c r="G1833" s="184">
        <v>3.5617000000000001</v>
      </c>
      <c r="H1833" s="184">
        <v>3.9268999999999998</v>
      </c>
      <c r="I1833" s="184">
        <v>4.2361000000000004</v>
      </c>
      <c r="J1833" s="184">
        <v>3.7677</v>
      </c>
      <c r="K1833" s="184">
        <v>3.8035999999999999</v>
      </c>
      <c r="L1833" s="184">
        <v>3.2519999999999998</v>
      </c>
      <c r="M1833" s="184">
        <v>3.4613</v>
      </c>
      <c r="N1833" s="184">
        <v>4.4950000000000001</v>
      </c>
      <c r="O1833" s="184"/>
      <c r="P1833" s="184"/>
      <c r="Q1833" s="184">
        <v>6.6124000000000001</v>
      </c>
      <c r="R1833" s="184">
        <v>5.9748000000000001</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44319</v>
      </c>
      <c r="E1836" s="184">
        <v>2136.9526000000001</v>
      </c>
      <c r="F1836" s="184">
        <v>3.2706</v>
      </c>
      <c r="G1836" s="184">
        <v>3.2706</v>
      </c>
      <c r="H1836" s="184">
        <v>4.0122999999999998</v>
      </c>
      <c r="I1836" s="184">
        <v>4.2016</v>
      </c>
      <c r="J1836" s="184">
        <v>3.625</v>
      </c>
      <c r="K1836" s="184">
        <v>3.6909999999999998</v>
      </c>
      <c r="L1836" s="184">
        <v>3.0928</v>
      </c>
      <c r="M1836" s="184">
        <v>3.2218</v>
      </c>
      <c r="N1836" s="184">
        <v>4.2313000000000001</v>
      </c>
      <c r="O1836" s="184">
        <v>6.2282000000000002</v>
      </c>
      <c r="P1836" s="184">
        <v>6.7944000000000004</v>
      </c>
      <c r="Q1836" s="184">
        <v>7.6143999999999998</v>
      </c>
      <c r="R1836" s="184">
        <v>5.5335999999999999</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44319</v>
      </c>
      <c r="E1837" s="184">
        <v>2231.0046000000002</v>
      </c>
      <c r="F1837" s="184">
        <v>3.9217</v>
      </c>
      <c r="G1837" s="184">
        <v>3.9217</v>
      </c>
      <c r="H1837" s="184">
        <v>4.6634000000000002</v>
      </c>
      <c r="I1837" s="184">
        <v>4.8529999999999998</v>
      </c>
      <c r="J1837" s="184">
        <v>4.2777000000000003</v>
      </c>
      <c r="K1837" s="184">
        <v>4.3472</v>
      </c>
      <c r="L1837" s="184">
        <v>3.7534000000000001</v>
      </c>
      <c r="M1837" s="184">
        <v>3.8885999999999998</v>
      </c>
      <c r="N1837" s="184">
        <v>4.9107000000000003</v>
      </c>
      <c r="O1837" s="184">
        <v>6.8266</v>
      </c>
      <c r="P1837" s="184">
        <v>7.3231000000000002</v>
      </c>
      <c r="Q1837" s="184">
        <v>7.9469000000000003</v>
      </c>
      <c r="R1837" s="184">
        <v>6.1615000000000002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44319</v>
      </c>
      <c r="E1840" s="184">
        <v>33.838999999999999</v>
      </c>
      <c r="F1840" s="184">
        <v>3.5605000000000002</v>
      </c>
      <c r="G1840" s="184">
        <v>3.5605000000000002</v>
      </c>
      <c r="H1840" s="184">
        <v>3.7934000000000001</v>
      </c>
      <c r="I1840" s="184">
        <v>4.1748000000000003</v>
      </c>
      <c r="J1840" s="184">
        <v>3.5545</v>
      </c>
      <c r="K1840" s="184">
        <v>3.7917999999999998</v>
      </c>
      <c r="L1840" s="184">
        <v>3.3052999999999999</v>
      </c>
      <c r="M1840" s="184">
        <v>3.6234999999999999</v>
      </c>
      <c r="N1840" s="184">
        <v>4.8608000000000002</v>
      </c>
      <c r="O1840" s="184">
        <v>6.5910000000000002</v>
      </c>
      <c r="P1840" s="184">
        <v>6.8369999999999997</v>
      </c>
      <c r="Q1840" s="184">
        <v>7.5578000000000003</v>
      </c>
      <c r="R1840" s="184">
        <v>5.9946999999999999</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44319</v>
      </c>
      <c r="E1841" s="184">
        <v>34.808100000000003</v>
      </c>
      <c r="F1841" s="184">
        <v>4.0209999999999999</v>
      </c>
      <c r="G1841" s="184">
        <v>4.0209999999999999</v>
      </c>
      <c r="H1841" s="184">
        <v>4.2278000000000002</v>
      </c>
      <c r="I1841" s="184">
        <v>4.6144999999999996</v>
      </c>
      <c r="J1841" s="184">
        <v>3.9958999999999998</v>
      </c>
      <c r="K1841" s="184">
        <v>4.2354000000000003</v>
      </c>
      <c r="L1841" s="184">
        <v>3.7526000000000002</v>
      </c>
      <c r="M1841" s="184">
        <v>4.0761000000000003</v>
      </c>
      <c r="N1841" s="184">
        <v>5.3244999999999996</v>
      </c>
      <c r="O1841" s="184">
        <v>7.0290999999999997</v>
      </c>
      <c r="P1841" s="184">
        <v>7.2497999999999996</v>
      </c>
      <c r="Q1841" s="184">
        <v>8.0258000000000003</v>
      </c>
      <c r="R1841" s="184">
        <v>6.4561999999999999</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44319</v>
      </c>
      <c r="E1842" s="184">
        <v>34.343800000000002</v>
      </c>
      <c r="F1842" s="184">
        <v>3.5082</v>
      </c>
      <c r="G1842" s="184">
        <v>3.5082</v>
      </c>
      <c r="H1842" s="184">
        <v>4.2241999999999997</v>
      </c>
      <c r="I1842" s="184">
        <v>4.3952</v>
      </c>
      <c r="J1842" s="184">
        <v>3.6707000000000001</v>
      </c>
      <c r="K1842" s="184">
        <v>3.8511000000000002</v>
      </c>
      <c r="L1842" s="184">
        <v>3.3311000000000002</v>
      </c>
      <c r="M1842" s="184">
        <v>3.4417</v>
      </c>
      <c r="N1842" s="184">
        <v>4.4654999999999996</v>
      </c>
      <c r="O1842" s="184">
        <v>6.4252000000000002</v>
      </c>
      <c r="P1842" s="184">
        <v>6.7595999999999998</v>
      </c>
      <c r="Q1842" s="184">
        <v>3.8456999999999999</v>
      </c>
      <c r="R1842" s="184">
        <v>5.7922000000000002</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44319</v>
      </c>
      <c r="E1843" s="184">
        <v>35.215600000000002</v>
      </c>
      <c r="F1843" s="184">
        <v>3.6286999999999998</v>
      </c>
      <c r="G1843" s="184">
        <v>3.6286999999999998</v>
      </c>
      <c r="H1843" s="184">
        <v>4.3716999999999997</v>
      </c>
      <c r="I1843" s="184">
        <v>4.5461999999999998</v>
      </c>
      <c r="J1843" s="184">
        <v>3.8292999999999999</v>
      </c>
      <c r="K1843" s="184">
        <v>4.0111999999999997</v>
      </c>
      <c r="L1843" s="184">
        <v>3.4935999999999998</v>
      </c>
      <c r="M1843" s="184">
        <v>3.6238000000000001</v>
      </c>
      <c r="N1843" s="184">
        <v>4.6844000000000001</v>
      </c>
      <c r="O1843" s="184">
        <v>6.7248999999999999</v>
      </c>
      <c r="P1843" s="184">
        <v>7.0898000000000003</v>
      </c>
      <c r="Q1843" s="184">
        <v>7.9699</v>
      </c>
      <c r="R1843" s="184">
        <v>6.0669000000000004</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44319</v>
      </c>
      <c r="E1844" s="184">
        <v>1062.7997</v>
      </c>
      <c r="F1844" s="184">
        <v>3.3149999999999999</v>
      </c>
      <c r="G1844" s="184">
        <v>3.3149999999999999</v>
      </c>
      <c r="H1844" s="184">
        <v>3.7662</v>
      </c>
      <c r="I1844" s="184">
        <v>3.4903</v>
      </c>
      <c r="J1844" s="184">
        <v>3.7050999999999998</v>
      </c>
      <c r="K1844" s="184">
        <v>3.5253000000000001</v>
      </c>
      <c r="L1844" s="184">
        <v>3.4039000000000001</v>
      </c>
      <c r="M1844" s="184">
        <v>3.5171000000000001</v>
      </c>
      <c r="N1844" s="184">
        <v>4.1722000000000001</v>
      </c>
      <c r="O1844" s="184"/>
      <c r="P1844" s="184"/>
      <c r="Q1844" s="184">
        <v>4.3422999999999998</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44319</v>
      </c>
      <c r="E1845" s="184">
        <v>1059.1702</v>
      </c>
      <c r="F1845" s="184">
        <v>3.1137999999999999</v>
      </c>
      <c r="G1845" s="184">
        <v>3.1137999999999999</v>
      </c>
      <c r="H1845" s="184">
        <v>3.5647000000000002</v>
      </c>
      <c r="I1845" s="184">
        <v>3.2656000000000001</v>
      </c>
      <c r="J1845" s="184">
        <v>3.5634999999999999</v>
      </c>
      <c r="K1845" s="184">
        <v>3.3448000000000002</v>
      </c>
      <c r="L1845" s="184">
        <v>3.2109000000000001</v>
      </c>
      <c r="M1845" s="184">
        <v>3.3182</v>
      </c>
      <c r="N1845" s="184">
        <v>3.9518</v>
      </c>
      <c r="O1845" s="184"/>
      <c r="P1845" s="184"/>
      <c r="Q1845" s="184">
        <v>4.0934999999999997</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44319</v>
      </c>
      <c r="E1846" s="184">
        <v>1091.5844</v>
      </c>
      <c r="F1846" s="184">
        <v>3.9581</v>
      </c>
      <c r="G1846" s="184">
        <v>3.9581</v>
      </c>
      <c r="H1846" s="184">
        <v>5.2751000000000001</v>
      </c>
      <c r="I1846" s="184">
        <v>4.9466999999999999</v>
      </c>
      <c r="J1846" s="184">
        <v>4.1847000000000003</v>
      </c>
      <c r="K1846" s="184">
        <v>4.1852</v>
      </c>
      <c r="L1846" s="184">
        <v>3.6899000000000002</v>
      </c>
      <c r="M1846" s="184">
        <v>4.0290999999999997</v>
      </c>
      <c r="N1846" s="184">
        <v>5.1894999999999998</v>
      </c>
      <c r="O1846" s="184"/>
      <c r="P1846" s="184"/>
      <c r="Q1846" s="184">
        <v>5.835</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44319</v>
      </c>
      <c r="E1847" s="184">
        <v>1084.4942000000001</v>
      </c>
      <c r="F1847" s="184">
        <v>3.5371999999999999</v>
      </c>
      <c r="G1847" s="184">
        <v>3.5371999999999999</v>
      </c>
      <c r="H1847" s="184">
        <v>4.8548999999999998</v>
      </c>
      <c r="I1847" s="184">
        <v>4.5259999999999998</v>
      </c>
      <c r="J1847" s="184">
        <v>3.7633000000000001</v>
      </c>
      <c r="K1847" s="184">
        <v>3.7610999999999999</v>
      </c>
      <c r="L1847" s="184">
        <v>3.2627000000000002</v>
      </c>
      <c r="M1847" s="184">
        <v>3.5972</v>
      </c>
      <c r="N1847" s="184">
        <v>4.7488999999999999</v>
      </c>
      <c r="O1847" s="184"/>
      <c r="P1847" s="184"/>
      <c r="Q1847" s="184">
        <v>5.3895999999999997</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44319</v>
      </c>
      <c r="E1848" s="184">
        <v>1021.2977</v>
      </c>
      <c r="F1848" s="184">
        <v>3.3984999999999999</v>
      </c>
      <c r="G1848" s="184">
        <v>3.3984999999999999</v>
      </c>
      <c r="H1848" s="184">
        <v>4.5346000000000002</v>
      </c>
      <c r="I1848" s="184">
        <v>4.6947999999999999</v>
      </c>
      <c r="J1848" s="184">
        <v>3.9982000000000002</v>
      </c>
      <c r="K1848" s="184">
        <v>4.0233999999999996</v>
      </c>
      <c r="L1848" s="184">
        <v>3.6078000000000001</v>
      </c>
      <c r="M1848" s="184"/>
      <c r="N1848" s="184"/>
      <c r="O1848" s="184"/>
      <c r="P1848" s="184"/>
      <c r="Q1848" s="184">
        <v>3.7372999999999998</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44319</v>
      </c>
      <c r="E1849" s="184">
        <v>1019.7442</v>
      </c>
      <c r="F1849" s="184">
        <v>3.1614</v>
      </c>
      <c r="G1849" s="184">
        <v>3.1614</v>
      </c>
      <c r="H1849" s="184">
        <v>4.2952000000000004</v>
      </c>
      <c r="I1849" s="184">
        <v>4.4558999999999997</v>
      </c>
      <c r="J1849" s="184">
        <v>3.7852000000000001</v>
      </c>
      <c r="K1849" s="184">
        <v>3.8290000000000002</v>
      </c>
      <c r="L1849" s="184">
        <v>3.3502999999999998</v>
      </c>
      <c r="M1849" s="184"/>
      <c r="N1849" s="184"/>
      <c r="O1849" s="184"/>
      <c r="P1849" s="184"/>
      <c r="Q1849" s="184">
        <v>3.4647000000000001</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44319</v>
      </c>
      <c r="E1850" s="184">
        <v>13.988099999999999</v>
      </c>
      <c r="F1850" s="184">
        <v>2.4359000000000002</v>
      </c>
      <c r="G1850" s="184">
        <v>2.4359000000000002</v>
      </c>
      <c r="H1850" s="184">
        <v>2.4613999999999998</v>
      </c>
      <c r="I1850" s="184">
        <v>3.0975999999999999</v>
      </c>
      <c r="J1850" s="184">
        <v>3.0447000000000002</v>
      </c>
      <c r="K1850" s="184">
        <v>3.3370000000000002</v>
      </c>
      <c r="L1850" s="184">
        <v>3.1404999999999998</v>
      </c>
      <c r="M1850" s="184">
        <v>3.2444000000000002</v>
      </c>
      <c r="N1850" s="184">
        <v>3.3006000000000002</v>
      </c>
      <c r="O1850" s="184">
        <v>0.36890000000000001</v>
      </c>
      <c r="P1850" s="184">
        <v>2.7197</v>
      </c>
      <c r="Q1850" s="184">
        <v>4.4786999999999999</v>
      </c>
      <c r="R1850" s="184">
        <v>4.6840999999999999</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44319</v>
      </c>
      <c r="E1851" s="184">
        <v>13.5646</v>
      </c>
      <c r="F1851" s="184">
        <v>1.7043999999999999</v>
      </c>
      <c r="G1851" s="184">
        <v>1.7043999999999999</v>
      </c>
      <c r="H1851" s="184">
        <v>1.6535</v>
      </c>
      <c r="I1851" s="184">
        <v>2.2892000000000001</v>
      </c>
      <c r="J1851" s="184">
        <v>2.2387000000000001</v>
      </c>
      <c r="K1851" s="184">
        <v>2.5310000000000001</v>
      </c>
      <c r="L1851" s="184">
        <v>2.5731000000000002</v>
      </c>
      <c r="M1851" s="184">
        <v>2.8653</v>
      </c>
      <c r="N1851" s="184">
        <v>3.0175999999999998</v>
      </c>
      <c r="O1851" s="184">
        <v>0.21149999999999999</v>
      </c>
      <c r="P1851" s="184">
        <v>2.4327000000000001</v>
      </c>
      <c r="Q1851" s="184">
        <v>4.0602999999999998</v>
      </c>
      <c r="R1851" s="184">
        <v>4.5396000000000001</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44319</v>
      </c>
      <c r="E1852" s="184">
        <v>2318.4367999999999</v>
      </c>
      <c r="F1852" s="184">
        <v>3.2865000000000002</v>
      </c>
      <c r="G1852" s="184">
        <v>3.2865000000000002</v>
      </c>
      <c r="H1852" s="184">
        <v>3.6219000000000001</v>
      </c>
      <c r="I1852" s="184">
        <v>3.44</v>
      </c>
      <c r="J1852" s="184">
        <v>3.1309</v>
      </c>
      <c r="K1852" s="184">
        <v>3.0133999999999999</v>
      </c>
      <c r="L1852" s="184">
        <v>2.7646000000000002</v>
      </c>
      <c r="M1852" s="184">
        <v>2.9116</v>
      </c>
      <c r="N1852" s="184">
        <v>3.7256</v>
      </c>
      <c r="O1852" s="184">
        <v>5.8913000000000002</v>
      </c>
      <c r="P1852" s="184">
        <v>6.4588999999999999</v>
      </c>
      <c r="Q1852" s="184">
        <v>7.5119999999999996</v>
      </c>
      <c r="R1852" s="184">
        <v>5.0087000000000002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44319</v>
      </c>
      <c r="E1853" s="184">
        <v>2198.4205000000002</v>
      </c>
      <c r="F1853" s="184">
        <v>2.3658000000000001</v>
      </c>
      <c r="G1853" s="184">
        <v>2.3658000000000001</v>
      </c>
      <c r="H1853" s="184">
        <v>2.702</v>
      </c>
      <c r="I1853" s="184">
        <v>2.5198</v>
      </c>
      <c r="J1853" s="184">
        <v>2.21</v>
      </c>
      <c r="K1853" s="184">
        <v>2.0889000000000002</v>
      </c>
      <c r="L1853" s="184">
        <v>1.8351</v>
      </c>
      <c r="M1853" s="184">
        <v>1.9763999999999999</v>
      </c>
      <c r="N1853" s="184">
        <v>2.7848000000000002</v>
      </c>
      <c r="O1853" s="184">
        <v>5.0495000000000001</v>
      </c>
      <c r="P1853" s="184">
        <v>5.6707999999999998</v>
      </c>
      <c r="Q1853" s="184">
        <v>7.2811000000000003</v>
      </c>
      <c r="R1853" s="184">
        <v>4.1849999999999996</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44319</v>
      </c>
      <c r="E1854" s="184">
        <v>3058.7039</v>
      </c>
      <c r="F1854" s="184">
        <v>3.3847999999999998</v>
      </c>
      <c r="G1854" s="184">
        <v>3.3847999999999998</v>
      </c>
      <c r="H1854" s="184">
        <v>4.8791000000000002</v>
      </c>
      <c r="I1854" s="184">
        <v>5.2918000000000003</v>
      </c>
      <c r="J1854" s="184">
        <v>4.5820999999999996</v>
      </c>
      <c r="K1854" s="184">
        <v>5.3319999999999999</v>
      </c>
      <c r="L1854" s="184">
        <v>4.9269999999999996</v>
      </c>
      <c r="M1854" s="184">
        <v>6.1616999999999997</v>
      </c>
      <c r="N1854" s="184">
        <v>5.4077999999999999</v>
      </c>
      <c r="O1854" s="184">
        <v>4.1292</v>
      </c>
      <c r="P1854" s="184">
        <v>4.9043000000000001</v>
      </c>
      <c r="Q1854" s="184">
        <v>5.9260999999999999</v>
      </c>
      <c r="R1854" s="184">
        <v>2.887</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44319</v>
      </c>
      <c r="E1855" s="184">
        <v>3264.9074999999998</v>
      </c>
      <c r="F1855" s="184">
        <v>4.1546000000000003</v>
      </c>
      <c r="G1855" s="184">
        <v>4.1546000000000003</v>
      </c>
      <c r="H1855" s="184">
        <v>5.6473000000000004</v>
      </c>
      <c r="I1855" s="184">
        <v>6.0621999999999998</v>
      </c>
      <c r="J1855" s="184">
        <v>5.3541999999999996</v>
      </c>
      <c r="K1855" s="184">
        <v>6.1106999999999996</v>
      </c>
      <c r="L1855" s="184">
        <v>5.7163000000000004</v>
      </c>
      <c r="M1855" s="184">
        <v>6.9683999999999999</v>
      </c>
      <c r="N1855" s="184">
        <v>6.2222999999999997</v>
      </c>
      <c r="O1855" s="184">
        <v>4.9482999999999997</v>
      </c>
      <c r="P1855" s="184">
        <v>5.7957000000000001</v>
      </c>
      <c r="Q1855" s="184">
        <v>7.0178000000000003</v>
      </c>
      <c r="R1855" s="184">
        <v>3.6850999999999998</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44319</v>
      </c>
      <c r="E1858" s="184">
        <v>27.145199999999999</v>
      </c>
      <c r="F1858" s="184">
        <v>3.0933999999999999</v>
      </c>
      <c r="G1858" s="184">
        <v>3.0933999999999999</v>
      </c>
      <c r="H1858" s="184">
        <v>4.1909000000000001</v>
      </c>
      <c r="I1858" s="184">
        <v>4.0979000000000001</v>
      </c>
      <c r="J1858" s="184">
        <v>3.7572999999999999</v>
      </c>
      <c r="K1858" s="184">
        <v>3.8368000000000002</v>
      </c>
      <c r="L1858" s="184">
        <v>3.3279000000000001</v>
      </c>
      <c r="M1858" s="184">
        <v>3.6377000000000002</v>
      </c>
      <c r="N1858" s="184">
        <v>4.6197999999999997</v>
      </c>
      <c r="O1858" s="184">
        <v>8.61</v>
      </c>
      <c r="P1858" s="184">
        <v>8.0959000000000003</v>
      </c>
      <c r="Q1858" s="184">
        <v>8.0889000000000006</v>
      </c>
      <c r="R1858" s="184">
        <v>9.4629999999999992</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44319</v>
      </c>
      <c r="E1859" s="184">
        <v>27.677700000000002</v>
      </c>
      <c r="F1859" s="184">
        <v>3.5177</v>
      </c>
      <c r="G1859" s="184">
        <v>3.5177</v>
      </c>
      <c r="H1859" s="184">
        <v>4.6574999999999998</v>
      </c>
      <c r="I1859" s="184">
        <v>4.5575999999999999</v>
      </c>
      <c r="J1859" s="184">
        <v>4.2241</v>
      </c>
      <c r="K1859" s="184">
        <v>4.3047000000000004</v>
      </c>
      <c r="L1859" s="184">
        <v>3.7968999999999999</v>
      </c>
      <c r="M1859" s="184">
        <v>4.1086999999999998</v>
      </c>
      <c r="N1859" s="184">
        <v>5.1056999999999997</v>
      </c>
      <c r="O1859" s="184">
        <v>8.8849</v>
      </c>
      <c r="P1859" s="184">
        <v>8.3600999999999992</v>
      </c>
      <c r="Q1859" s="184">
        <v>8.8693000000000008</v>
      </c>
      <c r="R1859" s="184">
        <v>9.7085000000000008</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44319</v>
      </c>
      <c r="E1860" s="184">
        <v>2182.7752999999998</v>
      </c>
      <c r="F1860" s="184">
        <v>2.8523000000000001</v>
      </c>
      <c r="G1860" s="184">
        <v>2.8523000000000001</v>
      </c>
      <c r="H1860" s="184">
        <v>3.9163000000000001</v>
      </c>
      <c r="I1860" s="184">
        <v>3.9737</v>
      </c>
      <c r="J1860" s="184">
        <v>3.3494999999999999</v>
      </c>
      <c r="K1860" s="184">
        <v>3.2233000000000001</v>
      </c>
      <c r="L1860" s="184">
        <v>2.7040999999999999</v>
      </c>
      <c r="M1860" s="184">
        <v>2.8142</v>
      </c>
      <c r="N1860" s="184">
        <v>3.3874</v>
      </c>
      <c r="O1860" s="184">
        <v>3.4401000000000002</v>
      </c>
      <c r="P1860" s="184">
        <v>4.7770999999999999</v>
      </c>
      <c r="Q1860" s="184">
        <v>6.0186000000000002</v>
      </c>
      <c r="R1860" s="184">
        <v>4.5412999999999997</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44319</v>
      </c>
      <c r="E1861" s="184">
        <v>2268.7249999999999</v>
      </c>
      <c r="F1861" s="184">
        <v>3.6735000000000002</v>
      </c>
      <c r="G1861" s="184">
        <v>3.6735000000000002</v>
      </c>
      <c r="H1861" s="184">
        <v>4.7389000000000001</v>
      </c>
      <c r="I1861" s="184">
        <v>4.7954999999999997</v>
      </c>
      <c r="J1861" s="184">
        <v>4.1727999999999996</v>
      </c>
      <c r="K1861" s="184">
        <v>4.0503</v>
      </c>
      <c r="L1861" s="184">
        <v>3.5329999999999999</v>
      </c>
      <c r="M1861" s="184">
        <v>3.6469999999999998</v>
      </c>
      <c r="N1861" s="184">
        <v>4.2404000000000002</v>
      </c>
      <c r="O1861" s="184">
        <v>4.3071999999999999</v>
      </c>
      <c r="P1861" s="184">
        <v>5.5275999999999996</v>
      </c>
      <c r="Q1861" s="184">
        <v>7.0439999999999996</v>
      </c>
      <c r="R1861" s="184">
        <v>5.4028999999999998</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44319</v>
      </c>
      <c r="E1862" s="184">
        <v>4735.5415000000003</v>
      </c>
      <c r="F1862" s="184">
        <v>3.5777000000000001</v>
      </c>
      <c r="G1862" s="184">
        <v>3.5777000000000001</v>
      </c>
      <c r="H1862" s="184">
        <v>4.3476999999999997</v>
      </c>
      <c r="I1862" s="184">
        <v>4.5994000000000002</v>
      </c>
      <c r="J1862" s="184">
        <v>3.8833000000000002</v>
      </c>
      <c r="K1862" s="184">
        <v>4.1582999999999997</v>
      </c>
      <c r="L1862" s="184">
        <v>3.6107999999999998</v>
      </c>
      <c r="M1862" s="184">
        <v>3.9203999999999999</v>
      </c>
      <c r="N1862" s="184">
        <v>5.0869999999999997</v>
      </c>
      <c r="O1862" s="184">
        <v>6.9802999999999997</v>
      </c>
      <c r="P1862" s="184">
        <v>6.9984000000000002</v>
      </c>
      <c r="Q1862" s="184">
        <v>7.7591999999999999</v>
      </c>
      <c r="R1862" s="184">
        <v>6.2843</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44319</v>
      </c>
      <c r="E1863" s="184">
        <v>4693.4812000000002</v>
      </c>
      <c r="F1863" s="184">
        <v>3.3971</v>
      </c>
      <c r="G1863" s="184">
        <v>3.3971</v>
      </c>
      <c r="H1863" s="184">
        <v>4.1669</v>
      </c>
      <c r="I1863" s="184">
        <v>4.4198000000000004</v>
      </c>
      <c r="J1863" s="184">
        <v>3.7029999999999998</v>
      </c>
      <c r="K1863" s="184">
        <v>3.9767999999999999</v>
      </c>
      <c r="L1863" s="184">
        <v>3.4270999999999998</v>
      </c>
      <c r="M1863" s="184">
        <v>3.7378999999999998</v>
      </c>
      <c r="N1863" s="184">
        <v>4.9048999999999996</v>
      </c>
      <c r="O1863" s="184">
        <v>6.8173000000000004</v>
      </c>
      <c r="P1863" s="184">
        <v>6.8556999999999997</v>
      </c>
      <c r="Q1863" s="184">
        <v>7.2903000000000002</v>
      </c>
      <c r="R1863" s="184">
        <v>6.1081000000000003</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44319</v>
      </c>
      <c r="E1864" s="184">
        <v>11.1113</v>
      </c>
      <c r="F1864" s="184">
        <v>4.1623999999999999</v>
      </c>
      <c r="G1864" s="184">
        <v>4.1623999999999999</v>
      </c>
      <c r="H1864" s="184">
        <v>5.2611999999999997</v>
      </c>
      <c r="I1864" s="184">
        <v>5.2194000000000003</v>
      </c>
      <c r="J1864" s="184">
        <v>4.3371000000000004</v>
      </c>
      <c r="K1864" s="184">
        <v>4.0968999999999998</v>
      </c>
      <c r="L1864" s="184">
        <v>3.734</v>
      </c>
      <c r="M1864" s="184">
        <v>3.9392</v>
      </c>
      <c r="N1864" s="184">
        <v>4.7735000000000003</v>
      </c>
      <c r="O1864" s="184"/>
      <c r="P1864" s="184"/>
      <c r="Q1864" s="184">
        <v>5.8281000000000001</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44319</v>
      </c>
      <c r="E1865" s="184">
        <v>10.873900000000001</v>
      </c>
      <c r="F1865" s="184">
        <v>2.7978999999999998</v>
      </c>
      <c r="G1865" s="184">
        <v>2.7978999999999998</v>
      </c>
      <c r="H1865" s="184">
        <v>3.9350999999999998</v>
      </c>
      <c r="I1865" s="184">
        <v>3.9140000000000001</v>
      </c>
      <c r="J1865" s="184">
        <v>3.0087999999999999</v>
      </c>
      <c r="K1865" s="184">
        <v>2.7183000000000002</v>
      </c>
      <c r="L1865" s="184">
        <v>2.3906999999999998</v>
      </c>
      <c r="M1865" s="184">
        <v>2.6265000000000001</v>
      </c>
      <c r="N1865" s="184">
        <v>3.4860000000000002</v>
      </c>
      <c r="O1865" s="184"/>
      <c r="P1865" s="184"/>
      <c r="Q1865" s="184">
        <v>4.6066000000000003</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44319</v>
      </c>
      <c r="E1866" s="184">
        <v>11.4846</v>
      </c>
      <c r="F1866" s="184">
        <v>3.9209999999999998</v>
      </c>
      <c r="G1866" s="184">
        <v>3.9209999999999998</v>
      </c>
      <c r="H1866" s="184">
        <v>5.4539999999999997</v>
      </c>
      <c r="I1866" s="184">
        <v>5.0721999999999996</v>
      </c>
      <c r="J1866" s="184">
        <v>4.5354000000000001</v>
      </c>
      <c r="K1866" s="184">
        <v>4.4142999999999999</v>
      </c>
      <c r="L1866" s="184">
        <v>3.9712999999999998</v>
      </c>
      <c r="M1866" s="184">
        <v>4.1086</v>
      </c>
      <c r="N1866" s="184">
        <v>4.8319000000000001</v>
      </c>
      <c r="O1866" s="184"/>
      <c r="P1866" s="184"/>
      <c r="Q1866" s="184">
        <v>6.2607999999999997</v>
      </c>
      <c r="R1866" s="184">
        <v>6.0182000000000002</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44319</v>
      </c>
      <c r="E1867" s="184">
        <v>11.304600000000001</v>
      </c>
      <c r="F1867" s="184">
        <v>3.2296</v>
      </c>
      <c r="G1867" s="184">
        <v>3.2296</v>
      </c>
      <c r="H1867" s="184">
        <v>4.7552000000000003</v>
      </c>
      <c r="I1867" s="184">
        <v>4.3198999999999996</v>
      </c>
      <c r="J1867" s="184">
        <v>3.8092999999999999</v>
      </c>
      <c r="K1867" s="184">
        <v>3.6011000000000002</v>
      </c>
      <c r="L1867" s="184">
        <v>3.0861999999999998</v>
      </c>
      <c r="M1867" s="184">
        <v>3.3199000000000001</v>
      </c>
      <c r="N1867" s="184">
        <v>4.0747999999999998</v>
      </c>
      <c r="O1867" s="184"/>
      <c r="P1867" s="184"/>
      <c r="Q1867" s="184">
        <v>5.5269000000000004</v>
      </c>
      <c r="R1867" s="184">
        <v>5.2599</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44319</v>
      </c>
      <c r="E1868" s="184">
        <v>3427.2827000000002</v>
      </c>
      <c r="F1868" s="184">
        <v>4.1864999999999997</v>
      </c>
      <c r="G1868" s="184">
        <v>4.1864999999999997</v>
      </c>
      <c r="H1868" s="184">
        <v>3.7583000000000002</v>
      </c>
      <c r="I1868" s="184">
        <v>4.3319999999999999</v>
      </c>
      <c r="J1868" s="184">
        <v>4.3021000000000003</v>
      </c>
      <c r="K1868" s="184">
        <v>4.2263000000000002</v>
      </c>
      <c r="L1868" s="184">
        <v>4.1921999999999997</v>
      </c>
      <c r="M1868" s="184">
        <v>4.4922000000000004</v>
      </c>
      <c r="N1868" s="184">
        <v>5.2362000000000002</v>
      </c>
      <c r="O1868" s="184">
        <v>5.3711000000000002</v>
      </c>
      <c r="P1868" s="184">
        <v>6.4062000000000001</v>
      </c>
      <c r="Q1868" s="184">
        <v>7.6901999999999999</v>
      </c>
      <c r="R1868" s="184">
        <v>4.1619999999999999</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44319</v>
      </c>
      <c r="E1869" s="184">
        <v>3269.4576000000002</v>
      </c>
      <c r="F1869" s="184">
        <v>3.6859999999999999</v>
      </c>
      <c r="G1869" s="184">
        <v>3.6859999999999999</v>
      </c>
      <c r="H1869" s="184">
        <v>3.2578</v>
      </c>
      <c r="I1869" s="184">
        <v>3.8311000000000002</v>
      </c>
      <c r="J1869" s="184">
        <v>3.5710000000000002</v>
      </c>
      <c r="K1869" s="184">
        <v>3.6423000000000001</v>
      </c>
      <c r="L1869" s="184">
        <v>3.6520000000000001</v>
      </c>
      <c r="M1869" s="184">
        <v>3.9496000000000002</v>
      </c>
      <c r="N1869" s="184">
        <v>4.6802000000000001</v>
      </c>
      <c r="O1869" s="184">
        <v>4.7975000000000003</v>
      </c>
      <c r="P1869" s="184">
        <v>5.7972999999999999</v>
      </c>
      <c r="Q1869" s="184">
        <v>6.9257</v>
      </c>
      <c r="R1869" s="184">
        <v>3.5891999999999999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44319</v>
      </c>
      <c r="E1870" s="184">
        <v>1098.9104</v>
      </c>
      <c r="F1870" s="184">
        <v>3.3047</v>
      </c>
      <c r="G1870" s="184">
        <v>3.3047</v>
      </c>
      <c r="H1870" s="184">
        <v>3.3450000000000002</v>
      </c>
      <c r="I1870" s="184">
        <v>3.4394</v>
      </c>
      <c r="J1870" s="184">
        <v>3.1349999999999998</v>
      </c>
      <c r="K1870" s="184">
        <v>6.0648999999999997</v>
      </c>
      <c r="L1870" s="184">
        <v>4.4753999999999996</v>
      </c>
      <c r="M1870" s="184">
        <v>4.8609</v>
      </c>
      <c r="N1870" s="184">
        <v>4.2319000000000004</v>
      </c>
      <c r="O1870" s="184"/>
      <c r="P1870" s="184"/>
      <c r="Q1870" s="184">
        <v>5.0632999999999999</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44319</v>
      </c>
      <c r="E1871" s="184">
        <v>1087.8900000000001</v>
      </c>
      <c r="F1871" s="184">
        <v>2.8054999999999999</v>
      </c>
      <c r="G1871" s="184">
        <v>2.8054999999999999</v>
      </c>
      <c r="H1871" s="184">
        <v>2.8481000000000001</v>
      </c>
      <c r="I1871" s="184">
        <v>2.9405000000000001</v>
      </c>
      <c r="J1871" s="184">
        <v>2.6341999999999999</v>
      </c>
      <c r="K1871" s="184">
        <v>5.5585000000000004</v>
      </c>
      <c r="L1871" s="184">
        <v>3.9657</v>
      </c>
      <c r="M1871" s="184">
        <v>4.3445</v>
      </c>
      <c r="N1871" s="184">
        <v>3.7124000000000001</v>
      </c>
      <c r="O1871" s="184"/>
      <c r="P1871" s="184"/>
      <c r="Q1871" s="184">
        <v>4.5102000000000002</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3.8985561403508764</v>
      </c>
      <c r="G1872" s="186">
        <v>3.8985561403508764</v>
      </c>
      <c r="H1872" s="186">
        <v>4.7918000000000003</v>
      </c>
      <c r="I1872" s="186">
        <v>4.8840982456140338</v>
      </c>
      <c r="J1872" s="186">
        <v>4.235654385964911</v>
      </c>
      <c r="K1872" s="186">
        <v>4.2881614035087727</v>
      </c>
      <c r="L1872" s="186">
        <v>3.7515192982456145</v>
      </c>
      <c r="M1872" s="186">
        <v>4.0683563636363624</v>
      </c>
      <c r="N1872" s="186">
        <v>4.9108745454545462</v>
      </c>
      <c r="O1872" s="186">
        <v>5.994959999999999</v>
      </c>
      <c r="P1872" s="186">
        <v>6.543234285714286</v>
      </c>
      <c r="Q1872" s="186">
        <v>6.6628052631578969</v>
      </c>
      <c r="R1872" s="186">
        <v>5.8479644444444441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3.6194000000000002</v>
      </c>
      <c r="G1873" s="186">
        <v>3.6194000000000002</v>
      </c>
      <c r="H1873" s="186">
        <v>4.3144999999999998</v>
      </c>
      <c r="I1873" s="186">
        <v>4.5197000000000003</v>
      </c>
      <c r="J1873" s="186">
        <v>3.8292999999999999</v>
      </c>
      <c r="K1873" s="186">
        <v>4.0233999999999996</v>
      </c>
      <c r="L1873" s="186">
        <v>3.6107999999999998</v>
      </c>
      <c r="M1873" s="186">
        <v>3.8742999999999999</v>
      </c>
      <c r="N1873" s="186">
        <v>4.6844000000000001</v>
      </c>
      <c r="O1873" s="186">
        <v>6.4252000000000002</v>
      </c>
      <c r="P1873" s="186">
        <v>6.8369999999999997</v>
      </c>
      <c r="Q1873" s="186">
        <v>7.0439999999999996</v>
      </c>
      <c r="R1873" s="186">
        <v>5.8597999999999999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7"/>
      <c r="B1874" s="127"/>
      <c r="C1874" s="127"/>
      <c r="D1874" s="129"/>
      <c r="E1874" s="130"/>
      <c r="F1874" s="130"/>
      <c r="G1874" s="130"/>
      <c r="H1874" s="130"/>
      <c r="I1874" s="130"/>
      <c r="J1874" s="130"/>
      <c r="K1874" s="130"/>
      <c r="L1874" s="130"/>
      <c r="M1874" s="130"/>
      <c r="N1874" s="130"/>
      <c r="O1874" s="130"/>
      <c r="P1874" s="130"/>
      <c r="Q1874" s="130"/>
      <c r="R1874" s="130"/>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44319</v>
      </c>
      <c r="E1876" s="184">
        <v>61.879100000000001</v>
      </c>
      <c r="F1876" s="184">
        <v>0.52229999999999999</v>
      </c>
      <c r="G1876" s="184">
        <v>0.52229999999999999</v>
      </c>
      <c r="H1876" s="184">
        <v>3.1745000000000001</v>
      </c>
      <c r="I1876" s="184">
        <v>4.9053000000000004</v>
      </c>
      <c r="J1876" s="184">
        <v>2.8860999999999999</v>
      </c>
      <c r="K1876" s="184">
        <v>7.8212000000000002</v>
      </c>
      <c r="L1876" s="184">
        <v>37.722099999999998</v>
      </c>
      <c r="M1876" s="184">
        <v>52.080100000000002</v>
      </c>
      <c r="N1876" s="184">
        <v>68.555499999999995</v>
      </c>
      <c r="O1876" s="184">
        <v>-0.53990000000000005</v>
      </c>
      <c r="P1876" s="184">
        <v>9.6488999999999994</v>
      </c>
      <c r="Q1876" s="184">
        <v>14.9156</v>
      </c>
      <c r="R1876" s="184">
        <v>10.7781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44319</v>
      </c>
      <c r="E1877" s="184">
        <v>67.120699999999999</v>
      </c>
      <c r="F1877" s="184">
        <v>0.53049999999999997</v>
      </c>
      <c r="G1877" s="184">
        <v>0.53049999999999997</v>
      </c>
      <c r="H1877" s="184">
        <v>3.1941999999999999</v>
      </c>
      <c r="I1877" s="184">
        <v>4.9452999999999996</v>
      </c>
      <c r="J1877" s="184">
        <v>2.9756</v>
      </c>
      <c r="K1877" s="184">
        <v>8.0487000000000002</v>
      </c>
      <c r="L1877" s="184">
        <v>38.359200000000001</v>
      </c>
      <c r="M1877" s="184">
        <v>53.2121</v>
      </c>
      <c r="N1877" s="184">
        <v>70.333299999999994</v>
      </c>
      <c r="O1877" s="184">
        <v>0.5675</v>
      </c>
      <c r="P1877" s="184">
        <v>10.8756</v>
      </c>
      <c r="Q1877" s="184">
        <v>16.7578</v>
      </c>
      <c r="R1877" s="184">
        <v>11.9732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44319</v>
      </c>
      <c r="E1878" s="184">
        <v>11.59</v>
      </c>
      <c r="F1878" s="184">
        <v>0.442</v>
      </c>
      <c r="G1878" s="184">
        <v>0.442</v>
      </c>
      <c r="H1878" s="184">
        <v>1.3732</v>
      </c>
      <c r="I1878" s="184">
        <v>1.5775999999999999</v>
      </c>
      <c r="J1878" s="184">
        <v>4.0582000000000003</v>
      </c>
      <c r="K1878" s="184">
        <v>7.3048999999999999</v>
      </c>
      <c r="L1878" s="184"/>
      <c r="M1878" s="184"/>
      <c r="N1878" s="184"/>
      <c r="O1878" s="184"/>
      <c r="P1878" s="184"/>
      <c r="Q1878" s="184">
        <v>15.9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44319</v>
      </c>
      <c r="E1879" s="184">
        <v>11.555999999999999</v>
      </c>
      <c r="F1879" s="184">
        <v>0.44330000000000003</v>
      </c>
      <c r="G1879" s="184">
        <v>0.44330000000000003</v>
      </c>
      <c r="H1879" s="184">
        <v>1.3594999999999999</v>
      </c>
      <c r="I1879" s="184">
        <v>1.5555000000000001</v>
      </c>
      <c r="J1879" s="184">
        <v>3.9956999999999998</v>
      </c>
      <c r="K1879" s="184">
        <v>7.1189999999999998</v>
      </c>
      <c r="L1879" s="184"/>
      <c r="M1879" s="184"/>
      <c r="N1879" s="184"/>
      <c r="O1879" s="184"/>
      <c r="P1879" s="184"/>
      <c r="Q1879" s="184">
        <v>15.56</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44319</v>
      </c>
      <c r="E1880" s="184">
        <v>348.62200000000001</v>
      </c>
      <c r="F1880" s="184">
        <v>0.34399999999999997</v>
      </c>
      <c r="G1880" s="184">
        <v>0.34399999999999997</v>
      </c>
      <c r="H1880" s="184">
        <v>1.6708000000000001</v>
      </c>
      <c r="I1880" s="184">
        <v>3.2023999999999999</v>
      </c>
      <c r="J1880" s="184">
        <v>-1.3023</v>
      </c>
      <c r="K1880" s="184">
        <v>-0.1898</v>
      </c>
      <c r="L1880" s="184">
        <v>26.1355</v>
      </c>
      <c r="M1880" s="184">
        <v>37.1081</v>
      </c>
      <c r="N1880" s="184">
        <v>54.9101</v>
      </c>
      <c r="O1880" s="184">
        <v>5.5010000000000003</v>
      </c>
      <c r="P1880" s="184">
        <v>12.1411</v>
      </c>
      <c r="Q1880" s="184">
        <v>13.91</v>
      </c>
      <c r="R1880" s="184">
        <v>8.6419999999999995</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44319</v>
      </c>
      <c r="E1881" s="184">
        <v>375.15300000000002</v>
      </c>
      <c r="F1881" s="184">
        <v>0.35199999999999998</v>
      </c>
      <c r="G1881" s="184">
        <v>0.35199999999999998</v>
      </c>
      <c r="H1881" s="184">
        <v>1.6898</v>
      </c>
      <c r="I1881" s="184">
        <v>3.2404000000000002</v>
      </c>
      <c r="J1881" s="184">
        <v>-1.2189000000000001</v>
      </c>
      <c r="K1881" s="184">
        <v>3.8100000000000002E-2</v>
      </c>
      <c r="L1881" s="184">
        <v>26.707100000000001</v>
      </c>
      <c r="M1881" s="184">
        <v>38.051299999999998</v>
      </c>
      <c r="N1881" s="184">
        <v>56.346299999999999</v>
      </c>
      <c r="O1881" s="184">
        <v>6.6242999999999999</v>
      </c>
      <c r="P1881" s="184">
        <v>13.355</v>
      </c>
      <c r="Q1881" s="184">
        <v>15.014900000000001</v>
      </c>
      <c r="R1881" s="184">
        <v>9.6273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44319</v>
      </c>
      <c r="E1882" s="184">
        <v>198.37</v>
      </c>
      <c r="F1882" s="184">
        <v>0.53210000000000002</v>
      </c>
      <c r="G1882" s="184">
        <v>0.53210000000000002</v>
      </c>
      <c r="H1882" s="184">
        <v>2.5857000000000001</v>
      </c>
      <c r="I1882" s="184">
        <v>3.2155999999999998</v>
      </c>
      <c r="J1882" s="184">
        <v>1.2969999999999999</v>
      </c>
      <c r="K1882" s="184">
        <v>4.8910999999999998</v>
      </c>
      <c r="L1882" s="184">
        <v>32.387900000000002</v>
      </c>
      <c r="M1882" s="184">
        <v>37.929400000000001</v>
      </c>
      <c r="N1882" s="184">
        <v>61.710299999999997</v>
      </c>
      <c r="O1882" s="184">
        <v>10.963100000000001</v>
      </c>
      <c r="P1882" s="184">
        <v>12.2273</v>
      </c>
      <c r="Q1882" s="184">
        <v>19.559699999999999</v>
      </c>
      <c r="R1882" s="184">
        <v>16.686499999999999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44319</v>
      </c>
      <c r="E1883" s="184">
        <v>213.06</v>
      </c>
      <c r="F1883" s="184">
        <v>0.53320000000000001</v>
      </c>
      <c r="G1883" s="184">
        <v>0.53320000000000001</v>
      </c>
      <c r="H1883" s="184">
        <v>2.5954999999999999</v>
      </c>
      <c r="I1883" s="184">
        <v>3.2366999999999999</v>
      </c>
      <c r="J1883" s="184">
        <v>1.3412999999999999</v>
      </c>
      <c r="K1883" s="184">
        <v>5.0176999999999996</v>
      </c>
      <c r="L1883" s="184">
        <v>32.706299999999999</v>
      </c>
      <c r="M1883" s="184">
        <v>38.458500000000001</v>
      </c>
      <c r="N1883" s="184">
        <v>62.5916</v>
      </c>
      <c r="O1883" s="184">
        <v>11.6686</v>
      </c>
      <c r="P1883" s="184">
        <v>13.1632</v>
      </c>
      <c r="Q1883" s="184">
        <v>16.8748</v>
      </c>
      <c r="R1883" s="184">
        <v>17.319099999999999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44319</v>
      </c>
      <c r="E1884" s="184">
        <v>13.63</v>
      </c>
      <c r="F1884" s="184">
        <v>0.51619999999999999</v>
      </c>
      <c r="G1884" s="184">
        <v>0.51619999999999999</v>
      </c>
      <c r="H1884" s="184">
        <v>2.7902999999999998</v>
      </c>
      <c r="I1884" s="184">
        <v>3.8081</v>
      </c>
      <c r="J1884" s="184">
        <v>0.14699999999999999</v>
      </c>
      <c r="K1884" s="184">
        <v>5.0887000000000002</v>
      </c>
      <c r="L1884" s="184">
        <v>27.741299999999999</v>
      </c>
      <c r="M1884" s="184">
        <v>38.798400000000001</v>
      </c>
      <c r="N1884" s="184">
        <v>51.950899999999997</v>
      </c>
      <c r="O1884" s="184"/>
      <c r="P1884" s="184"/>
      <c r="Q1884" s="184">
        <v>12.1341</v>
      </c>
      <c r="R1884" s="184">
        <v>14.2948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44319</v>
      </c>
      <c r="E1885" s="184">
        <v>13.19</v>
      </c>
      <c r="F1885" s="184">
        <v>0.61019999999999996</v>
      </c>
      <c r="G1885" s="184">
        <v>0.61019999999999996</v>
      </c>
      <c r="H1885" s="184">
        <v>2.8058999999999998</v>
      </c>
      <c r="I1885" s="184">
        <v>3.8582999999999998</v>
      </c>
      <c r="J1885" s="184">
        <v>0.22800000000000001</v>
      </c>
      <c r="K1885" s="184">
        <v>5.0159000000000002</v>
      </c>
      <c r="L1885" s="184">
        <v>27.316600000000001</v>
      </c>
      <c r="M1885" s="184">
        <v>38.115200000000002</v>
      </c>
      <c r="N1885" s="184">
        <v>51.261499999999998</v>
      </c>
      <c r="O1885" s="184"/>
      <c r="P1885" s="184"/>
      <c r="Q1885" s="184">
        <v>10.781499999999999</v>
      </c>
      <c r="R1885" s="184">
        <v>13.3086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44319</v>
      </c>
      <c r="E1886" s="184">
        <v>73.5</v>
      </c>
      <c r="F1886" s="184">
        <v>0.51970000000000005</v>
      </c>
      <c r="G1886" s="184">
        <v>0.51970000000000005</v>
      </c>
      <c r="H1886" s="184">
        <v>2.5247999999999999</v>
      </c>
      <c r="I1886" s="184">
        <v>4.7755000000000001</v>
      </c>
      <c r="J1886" s="184">
        <v>3.2303000000000002</v>
      </c>
      <c r="K1886" s="184">
        <v>14.3079</v>
      </c>
      <c r="L1886" s="184">
        <v>49.087200000000003</v>
      </c>
      <c r="M1886" s="184">
        <v>72.171499999999995</v>
      </c>
      <c r="N1886" s="184">
        <v>99.079099999999997</v>
      </c>
      <c r="O1886" s="184">
        <v>7.0776000000000003</v>
      </c>
      <c r="P1886" s="184">
        <v>16.131399999999999</v>
      </c>
      <c r="Q1886" s="184">
        <v>15.6309</v>
      </c>
      <c r="R1886" s="184">
        <v>16.7393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44319</v>
      </c>
      <c r="E1887" s="184">
        <v>67.84</v>
      </c>
      <c r="F1887" s="184">
        <v>0.51859999999999995</v>
      </c>
      <c r="G1887" s="184">
        <v>0.51859999999999995</v>
      </c>
      <c r="H1887" s="184">
        <v>2.5083000000000002</v>
      </c>
      <c r="I1887" s="184">
        <v>4.7237</v>
      </c>
      <c r="J1887" s="184">
        <v>3.1316999999999999</v>
      </c>
      <c r="K1887" s="184">
        <v>14.0168</v>
      </c>
      <c r="L1887" s="184">
        <v>48.284199999999998</v>
      </c>
      <c r="M1887" s="184">
        <v>70.795599999999993</v>
      </c>
      <c r="N1887" s="184">
        <v>96.923100000000005</v>
      </c>
      <c r="O1887" s="184">
        <v>5.9138000000000002</v>
      </c>
      <c r="P1887" s="184">
        <v>14.8992</v>
      </c>
      <c r="Q1887" s="184">
        <v>15.654299999999999</v>
      </c>
      <c r="R1887" s="184">
        <v>15.481299999999999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44319</v>
      </c>
      <c r="E1888" s="184">
        <v>15.936299999999999</v>
      </c>
      <c r="F1888" s="184">
        <v>0.1527</v>
      </c>
      <c r="G1888" s="184">
        <v>0.1527</v>
      </c>
      <c r="H1888" s="184">
        <v>1.365</v>
      </c>
      <c r="I1888" s="184">
        <v>3.6358999999999999</v>
      </c>
      <c r="J1888" s="184">
        <v>0.25040000000000001</v>
      </c>
      <c r="K1888" s="184">
        <v>2.0295000000000001</v>
      </c>
      <c r="L1888" s="184">
        <v>25.810600000000001</v>
      </c>
      <c r="M1888" s="184">
        <v>37.422199999999997</v>
      </c>
      <c r="N1888" s="184">
        <v>48.2102</v>
      </c>
      <c r="O1888" s="184">
        <v>3.3774000000000002</v>
      </c>
      <c r="P1888" s="184">
        <v>9.9359000000000002</v>
      </c>
      <c r="Q1888" s="184">
        <v>8.5858000000000008</v>
      </c>
      <c r="R1888" s="184">
        <v>12.847799999999999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44319</v>
      </c>
      <c r="E1889" s="184">
        <v>14.2684</v>
      </c>
      <c r="F1889" s="184">
        <v>0.13830000000000001</v>
      </c>
      <c r="G1889" s="184">
        <v>0.13830000000000001</v>
      </c>
      <c r="H1889" s="184">
        <v>1.3302</v>
      </c>
      <c r="I1889" s="184">
        <v>3.5638000000000001</v>
      </c>
      <c r="J1889" s="184">
        <v>9.3299999999999994E-2</v>
      </c>
      <c r="K1889" s="184">
        <v>1.5841000000000001</v>
      </c>
      <c r="L1889" s="184">
        <v>23.981400000000001</v>
      </c>
      <c r="M1889" s="184">
        <v>34.805900000000001</v>
      </c>
      <c r="N1889" s="184">
        <v>44.701099999999997</v>
      </c>
      <c r="O1889" s="184">
        <v>1.5914999999999999</v>
      </c>
      <c r="P1889" s="184">
        <v>7.8516000000000004</v>
      </c>
      <c r="Q1889" s="184">
        <v>6.4846000000000004</v>
      </c>
      <c r="R1889" s="184">
        <v>10.6785</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44319</v>
      </c>
      <c r="E1890" s="184">
        <v>338.23007038842798</v>
      </c>
      <c r="F1890" s="184">
        <v>0.55679999999999996</v>
      </c>
      <c r="G1890" s="184">
        <v>0.55679999999999996</v>
      </c>
      <c r="H1890" s="184">
        <v>2.3448000000000002</v>
      </c>
      <c r="I1890" s="184">
        <v>3.5255999999999998</v>
      </c>
      <c r="J1890" s="184">
        <v>-1.3461000000000001</v>
      </c>
      <c r="K1890" s="184">
        <v>0.85589999999999999</v>
      </c>
      <c r="L1890" s="184">
        <v>31.2333</v>
      </c>
      <c r="M1890" s="184">
        <v>42.555100000000003</v>
      </c>
      <c r="N1890" s="184">
        <v>56.9604</v>
      </c>
      <c r="O1890" s="184">
        <v>9.3449000000000009</v>
      </c>
      <c r="P1890" s="184">
        <v>15.527200000000001</v>
      </c>
      <c r="Q1890" s="184">
        <v>15.849</v>
      </c>
      <c r="R1890" s="184">
        <v>14.948399999999999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44319</v>
      </c>
      <c r="E1891" s="184">
        <v>45.330100000000002</v>
      </c>
      <c r="F1891" s="184">
        <v>0.56220000000000003</v>
      </c>
      <c r="G1891" s="184">
        <v>0.56220000000000003</v>
      </c>
      <c r="H1891" s="184">
        <v>2.3576000000000001</v>
      </c>
      <c r="I1891" s="184">
        <v>3.5512999999999999</v>
      </c>
      <c r="J1891" s="184">
        <v>-1.2898000000000001</v>
      </c>
      <c r="K1891" s="184">
        <v>1.016</v>
      </c>
      <c r="L1891" s="184">
        <v>31.6572</v>
      </c>
      <c r="M1891" s="184">
        <v>43.2498</v>
      </c>
      <c r="N1891" s="184">
        <v>57.9925</v>
      </c>
      <c r="O1891" s="184">
        <v>10.0573</v>
      </c>
      <c r="P1891" s="184">
        <v>16.5534</v>
      </c>
      <c r="Q1891" s="184">
        <v>14.6595</v>
      </c>
      <c r="R1891" s="184">
        <v>15.6972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44319</v>
      </c>
      <c r="E1892" s="184">
        <v>49.683</v>
      </c>
      <c r="F1892" s="184">
        <v>0.4773</v>
      </c>
      <c r="G1892" s="184">
        <v>0.4773</v>
      </c>
      <c r="H1892" s="184">
        <v>2.2263000000000002</v>
      </c>
      <c r="I1892" s="184">
        <v>2.8996</v>
      </c>
      <c r="J1892" s="184">
        <v>0.28660000000000002</v>
      </c>
      <c r="K1892" s="184">
        <v>3.8849999999999998</v>
      </c>
      <c r="L1892" s="184">
        <v>30.518000000000001</v>
      </c>
      <c r="M1892" s="184">
        <v>41.906799999999997</v>
      </c>
      <c r="N1892" s="184">
        <v>62.362699999999997</v>
      </c>
      <c r="O1892" s="184">
        <v>8.1112000000000002</v>
      </c>
      <c r="P1892" s="184">
        <v>14.8422</v>
      </c>
      <c r="Q1892" s="184">
        <v>18.2468</v>
      </c>
      <c r="R1892" s="184">
        <v>15.046099999999999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44319</v>
      </c>
      <c r="E1893" s="184">
        <v>46.347000000000001</v>
      </c>
      <c r="F1893" s="184">
        <v>0.46820000000000001</v>
      </c>
      <c r="G1893" s="184">
        <v>0.46820000000000001</v>
      </c>
      <c r="H1893" s="184">
        <v>2.2075</v>
      </c>
      <c r="I1893" s="184">
        <v>2.8607999999999998</v>
      </c>
      <c r="J1893" s="184">
        <v>0.2011</v>
      </c>
      <c r="K1893" s="184">
        <v>3.6475</v>
      </c>
      <c r="L1893" s="184">
        <v>29.9145</v>
      </c>
      <c r="M1893" s="184">
        <v>40.902299999999997</v>
      </c>
      <c r="N1893" s="184">
        <v>60.804200000000002</v>
      </c>
      <c r="O1893" s="184">
        <v>7.0849000000000002</v>
      </c>
      <c r="P1893" s="184">
        <v>13.804500000000001</v>
      </c>
      <c r="Q1893" s="184">
        <v>14.503500000000001</v>
      </c>
      <c r="R1893" s="184">
        <v>13.9437</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44319</v>
      </c>
      <c r="E1894" s="184">
        <v>97.264799999999994</v>
      </c>
      <c r="F1894" s="184">
        <v>0.12670000000000001</v>
      </c>
      <c r="G1894" s="184">
        <v>0.12670000000000001</v>
      </c>
      <c r="H1894" s="184">
        <v>1.7862</v>
      </c>
      <c r="I1894" s="184">
        <v>3.74</v>
      </c>
      <c r="J1894" s="184">
        <v>-9.06E-2</v>
      </c>
      <c r="K1894" s="184">
        <v>3.6758000000000002</v>
      </c>
      <c r="L1894" s="184">
        <v>32.446399999999997</v>
      </c>
      <c r="M1894" s="184">
        <v>43.0931</v>
      </c>
      <c r="N1894" s="184">
        <v>62.278700000000001</v>
      </c>
      <c r="O1894" s="184">
        <v>9.2505000000000006</v>
      </c>
      <c r="P1894" s="184">
        <v>14.4527</v>
      </c>
      <c r="Q1894" s="184">
        <v>15.368600000000001</v>
      </c>
      <c r="R1894" s="184">
        <v>14.8887</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44319</v>
      </c>
      <c r="E1895" s="184">
        <v>103.3814</v>
      </c>
      <c r="F1895" s="184">
        <v>0.13220000000000001</v>
      </c>
      <c r="G1895" s="184">
        <v>0.13220000000000001</v>
      </c>
      <c r="H1895" s="184">
        <v>1.7990999999999999</v>
      </c>
      <c r="I1895" s="184">
        <v>3.7667000000000002</v>
      </c>
      <c r="J1895" s="184">
        <v>-3.5000000000000003E-2</v>
      </c>
      <c r="K1895" s="184">
        <v>3.8388</v>
      </c>
      <c r="L1895" s="184">
        <v>32.871899999999997</v>
      </c>
      <c r="M1895" s="184">
        <v>43.767200000000003</v>
      </c>
      <c r="N1895" s="184">
        <v>63.302199999999999</v>
      </c>
      <c r="O1895" s="184">
        <v>9.9606999999999992</v>
      </c>
      <c r="P1895" s="184">
        <v>15.276899999999999</v>
      </c>
      <c r="Q1895" s="184">
        <v>14.1332</v>
      </c>
      <c r="R1895" s="184">
        <v>15.6282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44319</v>
      </c>
      <c r="E1896" s="184">
        <v>67.02</v>
      </c>
      <c r="F1896" s="184">
        <v>-1.49E-2</v>
      </c>
      <c r="G1896" s="184">
        <v>-1.49E-2</v>
      </c>
      <c r="H1896" s="184">
        <v>1.0249999999999999</v>
      </c>
      <c r="I1896" s="184">
        <v>2.1802000000000001</v>
      </c>
      <c r="J1896" s="184">
        <v>-0.90200000000000002</v>
      </c>
      <c r="K1896" s="184">
        <v>0.75170000000000003</v>
      </c>
      <c r="L1896" s="184">
        <v>27.852</v>
      </c>
      <c r="M1896" s="184">
        <v>42.051699999999997</v>
      </c>
      <c r="N1896" s="184">
        <v>57.213200000000001</v>
      </c>
      <c r="O1896" s="184">
        <v>8.0550999999999995</v>
      </c>
      <c r="P1896" s="184">
        <v>11.3673</v>
      </c>
      <c r="Q1896" s="184">
        <v>13.379</v>
      </c>
      <c r="R1896" s="184">
        <v>9.8356999999999992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44319</v>
      </c>
      <c r="E1897" s="184">
        <v>66.08</v>
      </c>
      <c r="F1897" s="184">
        <v>-1.5100000000000001E-2</v>
      </c>
      <c r="G1897" s="184">
        <v>-1.5100000000000001E-2</v>
      </c>
      <c r="H1897" s="184">
        <v>1.0088999999999999</v>
      </c>
      <c r="I1897" s="184">
        <v>2.1644999999999999</v>
      </c>
      <c r="J1897" s="184">
        <v>-0.94440000000000002</v>
      </c>
      <c r="K1897" s="184">
        <v>0.62429999999999997</v>
      </c>
      <c r="L1897" s="184">
        <v>27.542899999999999</v>
      </c>
      <c r="M1897" s="184">
        <v>41.529200000000003</v>
      </c>
      <c r="N1897" s="184">
        <v>56.439399999999999</v>
      </c>
      <c r="O1897" s="184">
        <v>7.6087999999999996</v>
      </c>
      <c r="P1897" s="184">
        <v>11.0023</v>
      </c>
      <c r="Q1897" s="184">
        <v>13.067</v>
      </c>
      <c r="R1897" s="184">
        <v>9.2899999999999991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44319</v>
      </c>
      <c r="E1898" s="184">
        <v>163.33629999999999</v>
      </c>
      <c r="F1898" s="184">
        <v>-0.2601</v>
      </c>
      <c r="G1898" s="184">
        <v>-0.2601</v>
      </c>
      <c r="H1898" s="184">
        <v>0.9143</v>
      </c>
      <c r="I1898" s="184">
        <v>2.2315999999999998</v>
      </c>
      <c r="J1898" s="184">
        <v>-1.5750999999999999</v>
      </c>
      <c r="K1898" s="184">
        <v>-0.42559999999999998</v>
      </c>
      <c r="L1898" s="184">
        <v>19.109500000000001</v>
      </c>
      <c r="M1898" s="184">
        <v>28.145700000000001</v>
      </c>
      <c r="N1898" s="184">
        <v>43.942399999999999</v>
      </c>
      <c r="O1898" s="184">
        <v>4.6966000000000001</v>
      </c>
      <c r="P1898" s="184">
        <v>14.136699999999999</v>
      </c>
      <c r="Q1898" s="184">
        <v>18.0246</v>
      </c>
      <c r="R1898" s="184">
        <v>10.598100000000001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44319</v>
      </c>
      <c r="E1899" s="184">
        <v>176.32390000000001</v>
      </c>
      <c r="F1899" s="184">
        <v>-0.25140000000000001</v>
      </c>
      <c r="G1899" s="184">
        <v>-0.25140000000000001</v>
      </c>
      <c r="H1899" s="184">
        <v>0.93469999999999998</v>
      </c>
      <c r="I1899" s="184">
        <v>2.2744</v>
      </c>
      <c r="J1899" s="184">
        <v>-1.4821</v>
      </c>
      <c r="K1899" s="184">
        <v>-0.1537</v>
      </c>
      <c r="L1899" s="184">
        <v>19.798999999999999</v>
      </c>
      <c r="M1899" s="184">
        <v>29.270499999999998</v>
      </c>
      <c r="N1899" s="184">
        <v>45.673000000000002</v>
      </c>
      <c r="O1899" s="184">
        <v>6.1074999999999999</v>
      </c>
      <c r="P1899" s="184">
        <v>15.445499999999999</v>
      </c>
      <c r="Q1899" s="184">
        <v>16.111499999999999</v>
      </c>
      <c r="R1899" s="184">
        <v>12.096</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44319</v>
      </c>
      <c r="E1900" s="184">
        <v>12.9237</v>
      </c>
      <c r="F1900" s="184">
        <v>-0.1237</v>
      </c>
      <c r="G1900" s="184">
        <v>-0.1237</v>
      </c>
      <c r="H1900" s="184">
        <v>1.2996000000000001</v>
      </c>
      <c r="I1900" s="184">
        <v>2.6032000000000002</v>
      </c>
      <c r="J1900" s="184">
        <v>1.0880000000000001</v>
      </c>
      <c r="K1900" s="184">
        <v>4.4584000000000001</v>
      </c>
      <c r="L1900" s="184">
        <v>24.71</v>
      </c>
      <c r="M1900" s="184">
        <v>34.043799999999997</v>
      </c>
      <c r="N1900" s="184">
        <v>45.7423</v>
      </c>
      <c r="O1900" s="184"/>
      <c r="P1900" s="184"/>
      <c r="Q1900" s="184">
        <v>9.5632000000000001</v>
      </c>
      <c r="R1900" s="184">
        <v>13.9742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44319</v>
      </c>
      <c r="E1901" s="184">
        <v>12.4117</v>
      </c>
      <c r="F1901" s="184">
        <v>-0.1328</v>
      </c>
      <c r="G1901" s="184">
        <v>-0.1328</v>
      </c>
      <c r="H1901" s="184">
        <v>1.2786999999999999</v>
      </c>
      <c r="I1901" s="184">
        <v>2.5598999999999998</v>
      </c>
      <c r="J1901" s="184">
        <v>0.99109999999999998</v>
      </c>
      <c r="K1901" s="184">
        <v>4.1773999999999996</v>
      </c>
      <c r="L1901" s="184">
        <v>24.024000000000001</v>
      </c>
      <c r="M1901" s="184">
        <v>32.937399999999997</v>
      </c>
      <c r="N1901" s="184">
        <v>44.122700000000002</v>
      </c>
      <c r="O1901" s="184"/>
      <c r="P1901" s="184"/>
      <c r="Q1901" s="184">
        <v>7.9973000000000001</v>
      </c>
      <c r="R1901" s="184">
        <v>12.643000000000001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44319</v>
      </c>
      <c r="E1902" s="184">
        <v>12.389099999999999</v>
      </c>
      <c r="F1902" s="184">
        <v>-0.19409999999999999</v>
      </c>
      <c r="G1902" s="184">
        <v>-0.19409999999999999</v>
      </c>
      <c r="H1902" s="184">
        <v>0.90980000000000005</v>
      </c>
      <c r="I1902" s="184">
        <v>2.0569000000000002</v>
      </c>
      <c r="J1902" s="184">
        <v>0.38569999999999999</v>
      </c>
      <c r="K1902" s="184">
        <v>3.0270000000000001</v>
      </c>
      <c r="L1902" s="184">
        <v>23.084800000000001</v>
      </c>
      <c r="M1902" s="184">
        <v>31.1585</v>
      </c>
      <c r="N1902" s="184">
        <v>42.302</v>
      </c>
      <c r="O1902" s="184"/>
      <c r="P1902" s="184"/>
      <c r="Q1902" s="184">
        <v>8.0996000000000006</v>
      </c>
      <c r="R1902" s="184">
        <v>13.3344</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44319</v>
      </c>
      <c r="E1903" s="184">
        <v>11.8842</v>
      </c>
      <c r="F1903" s="184">
        <v>-0.20319999999999999</v>
      </c>
      <c r="G1903" s="184">
        <v>-0.20319999999999999</v>
      </c>
      <c r="H1903" s="184">
        <v>0.88880000000000003</v>
      </c>
      <c r="I1903" s="184">
        <v>2.0137999999999998</v>
      </c>
      <c r="J1903" s="184">
        <v>0.28860000000000002</v>
      </c>
      <c r="K1903" s="184">
        <v>2.7555999999999998</v>
      </c>
      <c r="L1903" s="184">
        <v>22.420300000000001</v>
      </c>
      <c r="M1903" s="184">
        <v>30.0867</v>
      </c>
      <c r="N1903" s="184">
        <v>40.734699999999997</v>
      </c>
      <c r="O1903" s="184"/>
      <c r="P1903" s="184"/>
      <c r="Q1903" s="184">
        <v>6.4767999999999999</v>
      </c>
      <c r="R1903" s="184">
        <v>11.9862</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44319</v>
      </c>
      <c r="E1904" s="184">
        <v>312.93239999999997</v>
      </c>
      <c r="F1904" s="184">
        <v>-2.8299999999999999E-2</v>
      </c>
      <c r="G1904" s="184">
        <v>-2.8299999999999999E-2</v>
      </c>
      <c r="H1904" s="184">
        <v>2.0169000000000001</v>
      </c>
      <c r="I1904" s="184">
        <v>3.2401</v>
      </c>
      <c r="J1904" s="184">
        <v>-2.1576</v>
      </c>
      <c r="K1904" s="184">
        <v>1.0677000000000001</v>
      </c>
      <c r="L1904" s="184">
        <v>39.963500000000003</v>
      </c>
      <c r="M1904" s="184">
        <v>54.239699999999999</v>
      </c>
      <c r="N1904" s="184">
        <v>70.466200000000001</v>
      </c>
      <c r="O1904" s="184">
        <v>5.1085000000000003</v>
      </c>
      <c r="P1904" s="184">
        <v>11.9565</v>
      </c>
      <c r="Q1904" s="184">
        <v>16.6478</v>
      </c>
      <c r="R1904" s="184">
        <v>11.274900000000001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44319</v>
      </c>
      <c r="E1905" s="184">
        <v>333.14170000000001</v>
      </c>
      <c r="F1905" s="184">
        <v>-2.1299999999999999E-2</v>
      </c>
      <c r="G1905" s="184">
        <v>-2.1299999999999999E-2</v>
      </c>
      <c r="H1905" s="184">
        <v>2.0337000000000001</v>
      </c>
      <c r="I1905" s="184">
        <v>3.2742</v>
      </c>
      <c r="J1905" s="184">
        <v>-2.0836999999999999</v>
      </c>
      <c r="K1905" s="184">
        <v>1.2816000000000001</v>
      </c>
      <c r="L1905" s="184">
        <v>40.592799999999997</v>
      </c>
      <c r="M1905" s="184">
        <v>55.302199999999999</v>
      </c>
      <c r="N1905" s="184">
        <v>72.094700000000003</v>
      </c>
      <c r="O1905" s="184">
        <v>6.0331999999999999</v>
      </c>
      <c r="P1905" s="184">
        <v>12.885199999999999</v>
      </c>
      <c r="Q1905" s="184">
        <v>12.373100000000001</v>
      </c>
      <c r="R1905" s="184">
        <v>12.3101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44319</v>
      </c>
      <c r="E1906" s="184">
        <v>13.73</v>
      </c>
      <c r="F1906" s="184">
        <v>0</v>
      </c>
      <c r="G1906" s="184">
        <v>0</v>
      </c>
      <c r="H1906" s="184">
        <v>0.80759999999999998</v>
      </c>
      <c r="I1906" s="184">
        <v>1.7790999999999999</v>
      </c>
      <c r="J1906" s="184">
        <v>-2.2776000000000001</v>
      </c>
      <c r="K1906" s="184">
        <v>-0.79479999999999995</v>
      </c>
      <c r="L1906" s="184">
        <v>24.931799999999999</v>
      </c>
      <c r="M1906" s="184">
        <v>33.171700000000001</v>
      </c>
      <c r="N1906" s="184">
        <v>49.890799999999999</v>
      </c>
      <c r="O1906" s="184"/>
      <c r="P1906" s="184"/>
      <c r="Q1906" s="184">
        <v>14.0518</v>
      </c>
      <c r="R1906" s="184">
        <v>13.576599999999999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44319</v>
      </c>
      <c r="E1907" s="184">
        <v>13.47</v>
      </c>
      <c r="F1907" s="184">
        <v>0</v>
      </c>
      <c r="G1907" s="184">
        <v>0</v>
      </c>
      <c r="H1907" s="184">
        <v>0.82340000000000002</v>
      </c>
      <c r="I1907" s="184">
        <v>1.6604000000000001</v>
      </c>
      <c r="J1907" s="184">
        <v>-2.3205</v>
      </c>
      <c r="K1907" s="184">
        <v>-0.95589999999999997</v>
      </c>
      <c r="L1907" s="184">
        <v>24.491700000000002</v>
      </c>
      <c r="M1907" s="184">
        <v>32.448399999999999</v>
      </c>
      <c r="N1907" s="184">
        <v>49.004399999999997</v>
      </c>
      <c r="O1907" s="184"/>
      <c r="P1907" s="184"/>
      <c r="Q1907" s="184">
        <v>13.1509</v>
      </c>
      <c r="R1907" s="184">
        <v>12.7624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44319</v>
      </c>
      <c r="E1908" s="184">
        <v>88.235600000000005</v>
      </c>
      <c r="F1908" s="184">
        <v>0.19989999999999999</v>
      </c>
      <c r="G1908" s="184">
        <v>0.19989999999999999</v>
      </c>
      <c r="H1908" s="184">
        <v>1.3621000000000001</v>
      </c>
      <c r="I1908" s="184">
        <v>2.8592</v>
      </c>
      <c r="J1908" s="184">
        <v>-0.71209999999999996</v>
      </c>
      <c r="K1908" s="184">
        <v>0.55820000000000003</v>
      </c>
      <c r="L1908" s="184">
        <v>27.409199999999998</v>
      </c>
      <c r="M1908" s="184">
        <v>39.518599999999999</v>
      </c>
      <c r="N1908" s="184">
        <v>56.301699999999997</v>
      </c>
      <c r="O1908" s="184">
        <v>12.155099999999999</v>
      </c>
      <c r="P1908" s="184">
        <v>14.368499999999999</v>
      </c>
      <c r="Q1908" s="184">
        <v>12.7852</v>
      </c>
      <c r="R1908" s="184">
        <v>17.325500000000002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44319</v>
      </c>
      <c r="E1909" s="184">
        <v>83.0715</v>
      </c>
      <c r="F1909" s="184">
        <v>0.1943</v>
      </c>
      <c r="G1909" s="184">
        <v>0.1943</v>
      </c>
      <c r="H1909" s="184">
        <v>1.3489</v>
      </c>
      <c r="I1909" s="184">
        <v>2.8319999999999999</v>
      </c>
      <c r="J1909" s="184">
        <v>-0.77270000000000005</v>
      </c>
      <c r="K1909" s="184">
        <v>0.3831</v>
      </c>
      <c r="L1909" s="184">
        <v>26.9772</v>
      </c>
      <c r="M1909" s="184">
        <v>38.8123</v>
      </c>
      <c r="N1909" s="184">
        <v>55.252899999999997</v>
      </c>
      <c r="O1909" s="184">
        <v>11.3973</v>
      </c>
      <c r="P1909" s="184">
        <v>13.5641</v>
      </c>
      <c r="Q1909" s="184">
        <v>14.3413</v>
      </c>
      <c r="R1909" s="184">
        <v>16.565899999999999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0.22434705882352937</v>
      </c>
      <c r="G1910" s="186">
        <v>0.22434705882352937</v>
      </c>
      <c r="H1910" s="186">
        <v>1.7747529411764706</v>
      </c>
      <c r="I1910" s="186">
        <v>3.068164705882352</v>
      </c>
      <c r="J1910" s="186">
        <v>0.1872117647058823</v>
      </c>
      <c r="K1910" s="186">
        <v>3.4049352941176481</v>
      </c>
      <c r="L1910" s="186">
        <v>29.930918750000004</v>
      </c>
      <c r="M1910" s="186">
        <v>41.473093750000018</v>
      </c>
      <c r="N1910" s="186">
        <v>58.107940624999998</v>
      </c>
      <c r="O1910" s="186">
        <v>6.9881874999999996</v>
      </c>
      <c r="P1910" s="186">
        <v>13.142175</v>
      </c>
      <c r="Q1910" s="186">
        <v>13.723344117647059</v>
      </c>
      <c r="R1910" s="186">
        <v>13.315681249999997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0.1971</v>
      </c>
      <c r="G1911" s="186">
        <v>0.1971</v>
      </c>
      <c r="H1911" s="186">
        <v>1.6802999999999999</v>
      </c>
      <c r="I1911" s="186">
        <v>3.2089999999999996</v>
      </c>
      <c r="J1911" s="186">
        <v>0.12014999999999999</v>
      </c>
      <c r="K1911" s="186">
        <v>2.8913000000000002</v>
      </c>
      <c r="L1911" s="186">
        <v>27.642099999999999</v>
      </c>
      <c r="M1911" s="186">
        <v>38.805350000000004</v>
      </c>
      <c r="N1911" s="186">
        <v>56.392849999999996</v>
      </c>
      <c r="O1911" s="186">
        <v>7.0812500000000007</v>
      </c>
      <c r="P1911" s="186">
        <v>13.45955</v>
      </c>
      <c r="Q1911" s="186">
        <v>14.4224</v>
      </c>
      <c r="R1911" s="186">
        <v>13.3215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7"/>
      <c r="B1912" s="127"/>
      <c r="C1912" s="127"/>
      <c r="D1912" s="127"/>
      <c r="E1912" s="127"/>
      <c r="F1912" s="127"/>
      <c r="G1912" s="127"/>
      <c r="H1912" s="127"/>
      <c r="I1912" s="127"/>
      <c r="J1912" s="127"/>
      <c r="K1912" s="127"/>
      <c r="L1912" s="127"/>
      <c r="M1912" s="127"/>
      <c r="N1912" s="127"/>
      <c r="O1912" s="127"/>
      <c r="P1912" s="127"/>
      <c r="Q1912" s="127"/>
      <c r="R1912" s="127"/>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44319</v>
      </c>
      <c r="C8" s="65">
        <f>VLOOKUP($A8,'Return Data'!$B$7:$R$2843,4,0)</f>
        <v>26.107700000000001</v>
      </c>
      <c r="D8" s="65">
        <f>VLOOKUP($A8,'Return Data'!$B$7:$R$2843,10,0)</f>
        <v>1.6509</v>
      </c>
      <c r="E8" s="66">
        <f t="shared" ref="E8:E16" si="0">RANK(D8,D$8:D$16,0)</f>
        <v>5</v>
      </c>
      <c r="F8" s="65">
        <f>VLOOKUP($A8,'Return Data'!$B$7:$R$2843,11,0)</f>
        <v>17.153199999999998</v>
      </c>
      <c r="G8" s="66">
        <f t="shared" ref="G8:G16" si="1">RANK(F8,F$8:F$16,0)</f>
        <v>4</v>
      </c>
      <c r="H8" s="65">
        <f>VLOOKUP($A8,'Return Data'!$B$7:$R$2843,12,0)</f>
        <v>24.504999999999999</v>
      </c>
      <c r="I8" s="66">
        <f t="shared" ref="I8:I16" si="2">RANK(H8,H$8:H$16,0)</f>
        <v>4</v>
      </c>
      <c r="J8" s="65">
        <f>VLOOKUP($A8,'Return Data'!$B$7:$R$2843,13,0)</f>
        <v>34.290599999999998</v>
      </c>
      <c r="K8" s="66">
        <f t="shared" ref="K8:K16" si="3">RANK(J8,J$8:J$16,0)</f>
        <v>5</v>
      </c>
      <c r="L8" s="65">
        <f>VLOOKUP($A8,'Return Data'!$B$7:$R$2843,17,0)</f>
        <v>16.5413</v>
      </c>
      <c r="M8" s="66">
        <f t="shared" ref="M8:M14" si="4">RANK(L8,L$8:L$16,0)</f>
        <v>2</v>
      </c>
      <c r="N8" s="65">
        <f>VLOOKUP($A8,'Return Data'!$B$7:$R$2843,14,0)</f>
        <v>11.647399999999999</v>
      </c>
      <c r="O8" s="66">
        <f t="shared" ref="O8:O14" si="5">RANK(N8,N$8:N$16,0)</f>
        <v>2</v>
      </c>
      <c r="P8" s="65">
        <f>VLOOKUP($A8,'Return Data'!$B$7:$R$2843,15,0)</f>
        <v>10.8642</v>
      </c>
      <c r="Q8" s="66">
        <f t="shared" ref="Q8:Q14" si="6">RANK(P8,P$8:P$16,0)</f>
        <v>3</v>
      </c>
      <c r="R8" s="65">
        <f>VLOOKUP($A8,'Return Data'!$B$7:$R$2843,16,0)</f>
        <v>9.3818999999999999</v>
      </c>
      <c r="S8" s="67">
        <f t="shared" ref="S8:S16" si="7">RANK(R8,R$8:R$16,0)</f>
        <v>6</v>
      </c>
    </row>
    <row r="9" spans="1:20" x14ac:dyDescent="0.3">
      <c r="A9" s="63" t="s">
        <v>1246</v>
      </c>
      <c r="B9" s="64">
        <f>VLOOKUP($A9,'Return Data'!$B$7:$R$2843,3,0)</f>
        <v>44319</v>
      </c>
      <c r="C9" s="65">
        <f>VLOOKUP($A9,'Return Data'!$B$7:$R$2843,4,0)</f>
        <v>41.651000000000003</v>
      </c>
      <c r="D9" s="65">
        <f>VLOOKUP($A9,'Return Data'!$B$7:$R$2843,10,0)</f>
        <v>1.0677000000000001</v>
      </c>
      <c r="E9" s="66">
        <f t="shared" si="0"/>
        <v>6</v>
      </c>
      <c r="F9" s="65">
        <f>VLOOKUP($A9,'Return Data'!$B$7:$R$2843,11,0)</f>
        <v>15.6137</v>
      </c>
      <c r="G9" s="66">
        <f t="shared" si="1"/>
        <v>5</v>
      </c>
      <c r="H9" s="65">
        <f>VLOOKUP($A9,'Return Data'!$B$7:$R$2843,12,0)</f>
        <v>20.514500000000002</v>
      </c>
      <c r="I9" s="66">
        <f t="shared" si="2"/>
        <v>5</v>
      </c>
      <c r="J9" s="65">
        <f>VLOOKUP($A9,'Return Data'!$B$7:$R$2843,13,0)</f>
        <v>36.109900000000003</v>
      </c>
      <c r="K9" s="66">
        <f t="shared" si="3"/>
        <v>4</v>
      </c>
      <c r="L9" s="65">
        <f>VLOOKUP($A9,'Return Data'!$B$7:$R$2843,17,0)</f>
        <v>14.1221</v>
      </c>
      <c r="M9" s="66">
        <f t="shared" si="4"/>
        <v>3</v>
      </c>
      <c r="N9" s="65">
        <f>VLOOKUP($A9,'Return Data'!$B$7:$R$2843,14,0)</f>
        <v>9.8835999999999995</v>
      </c>
      <c r="O9" s="66">
        <f t="shared" si="5"/>
        <v>3</v>
      </c>
      <c r="P9" s="65">
        <f>VLOOKUP($A9,'Return Data'!$B$7:$R$2843,15,0)</f>
        <v>9.8020999999999994</v>
      </c>
      <c r="Q9" s="66">
        <f t="shared" si="6"/>
        <v>4</v>
      </c>
      <c r="R9" s="65">
        <f>VLOOKUP($A9,'Return Data'!$B$7:$R$2843,16,0)</f>
        <v>9.5001999999999995</v>
      </c>
      <c r="S9" s="67">
        <f t="shared" si="7"/>
        <v>5</v>
      </c>
    </row>
    <row r="10" spans="1:20" x14ac:dyDescent="0.3">
      <c r="A10" s="63" t="s">
        <v>1248</v>
      </c>
      <c r="B10" s="64">
        <f>VLOOKUP($A10,'Return Data'!$B$7:$R$2843,3,0)</f>
        <v>44319</v>
      </c>
      <c r="C10" s="65">
        <f>VLOOKUP($A10,'Return Data'!$B$7:$R$2843,4,0)</f>
        <v>339.56979999999999</v>
      </c>
      <c r="D10" s="65">
        <f>VLOOKUP($A10,'Return Data'!$B$7:$R$2843,10,0)</f>
        <v>5.3727</v>
      </c>
      <c r="E10" s="66">
        <f t="shared" si="0"/>
        <v>2</v>
      </c>
      <c r="F10" s="65">
        <f>VLOOKUP($A10,'Return Data'!$B$7:$R$2843,11,0)</f>
        <v>30.179600000000001</v>
      </c>
      <c r="G10" s="66">
        <f t="shared" si="1"/>
        <v>2</v>
      </c>
      <c r="H10" s="65">
        <f>VLOOKUP($A10,'Return Data'!$B$7:$R$2843,12,0)</f>
        <v>30.901499999999999</v>
      </c>
      <c r="I10" s="66">
        <f t="shared" si="2"/>
        <v>2</v>
      </c>
      <c r="J10" s="65">
        <f>VLOOKUP($A10,'Return Data'!$B$7:$R$2843,13,0)</f>
        <v>42.200699999999998</v>
      </c>
      <c r="K10" s="66">
        <f t="shared" si="3"/>
        <v>2</v>
      </c>
      <c r="L10" s="65">
        <f>VLOOKUP($A10,'Return Data'!$B$7:$R$2843,17,0)</f>
        <v>12.8993</v>
      </c>
      <c r="M10" s="66">
        <f t="shared" si="4"/>
        <v>4</v>
      </c>
      <c r="N10" s="65">
        <f>VLOOKUP($A10,'Return Data'!$B$7:$R$2843,14,0)</f>
        <v>9.5383999999999993</v>
      </c>
      <c r="O10" s="66">
        <f t="shared" si="5"/>
        <v>4</v>
      </c>
      <c r="P10" s="65">
        <f>VLOOKUP($A10,'Return Data'!$B$7:$R$2843,15,0)</f>
        <v>13.3584</v>
      </c>
      <c r="Q10" s="66">
        <f t="shared" si="6"/>
        <v>2</v>
      </c>
      <c r="R10" s="65">
        <f>VLOOKUP($A10,'Return Data'!$B$7:$R$2843,16,0)</f>
        <v>20.968800000000002</v>
      </c>
      <c r="S10" s="67">
        <f t="shared" si="7"/>
        <v>2</v>
      </c>
    </row>
    <row r="11" spans="1:20" x14ac:dyDescent="0.3">
      <c r="A11" s="63" t="s">
        <v>2027</v>
      </c>
      <c r="B11" s="64">
        <f>VLOOKUP($A11,'Return Data'!$B$7:$R$2843,3,0)</f>
        <v>44319</v>
      </c>
      <c r="C11" s="65">
        <f>VLOOKUP($A11,'Return Data'!$B$7:$R$2843,4,0)</f>
        <v>21.7317</v>
      </c>
      <c r="D11" s="65">
        <f>VLOOKUP($A11,'Return Data'!$B$7:$R$2843,10,0)</f>
        <v>-0.32340000000000002</v>
      </c>
      <c r="E11" s="66">
        <f t="shared" si="0"/>
        <v>9</v>
      </c>
      <c r="F11" s="65">
        <f>VLOOKUP($A11,'Return Data'!$B$7:$R$2843,11,0)</f>
        <v>13.792199999999999</v>
      </c>
      <c r="G11" s="66">
        <f t="shared" si="1"/>
        <v>6</v>
      </c>
      <c r="H11" s="65">
        <f>VLOOKUP($A11,'Return Data'!$B$7:$R$2843,12,0)</f>
        <v>17.767800000000001</v>
      </c>
      <c r="I11" s="66">
        <f t="shared" si="2"/>
        <v>6</v>
      </c>
      <c r="J11" s="65">
        <f>VLOOKUP($A11,'Return Data'!$B$7:$R$2843,13,0)</f>
        <v>30.0824</v>
      </c>
      <c r="K11" s="66">
        <f t="shared" si="3"/>
        <v>6</v>
      </c>
      <c r="L11" s="65">
        <f>VLOOKUP($A11,'Return Data'!$B$7:$R$2843,17,0)</f>
        <v>10.4611</v>
      </c>
      <c r="M11" s="66">
        <f t="shared" si="4"/>
        <v>6</v>
      </c>
      <c r="N11" s="65">
        <f>VLOOKUP($A11,'Return Data'!$B$7:$R$2843,14,0)</f>
        <v>8.0870999999999995</v>
      </c>
      <c r="O11" s="66">
        <f t="shared" si="5"/>
        <v>7</v>
      </c>
      <c r="P11" s="65">
        <f>VLOOKUP($A11,'Return Data'!$B$7:$R$2843,15,0)</f>
        <v>7.4745999999999997</v>
      </c>
      <c r="Q11" s="66">
        <f t="shared" si="6"/>
        <v>8</v>
      </c>
      <c r="R11" s="65">
        <f>VLOOKUP($A11,'Return Data'!$B$7:$R$2843,16,0)</f>
        <v>8.0004000000000008</v>
      </c>
      <c r="S11" s="67">
        <f t="shared" si="7"/>
        <v>9</v>
      </c>
    </row>
    <row r="12" spans="1:20" x14ac:dyDescent="0.3">
      <c r="A12" s="63" t="s">
        <v>1250</v>
      </c>
      <c r="B12" s="64">
        <f>VLOOKUP($A12,'Return Data'!$B$7:$R$2843,3,0)</f>
        <v>44319</v>
      </c>
      <c r="C12" s="65">
        <f>VLOOKUP($A12,'Return Data'!$B$7:$R$2843,4,0)</f>
        <v>62.377000000000002</v>
      </c>
      <c r="D12" s="65">
        <f>VLOOKUP($A12,'Return Data'!$B$7:$R$2843,10,0)</f>
        <v>21.326499999999999</v>
      </c>
      <c r="E12" s="66">
        <f t="shared" si="0"/>
        <v>1</v>
      </c>
      <c r="F12" s="65">
        <f>VLOOKUP($A12,'Return Data'!$B$7:$R$2843,11,0)</f>
        <v>31.402699999999999</v>
      </c>
      <c r="G12" s="66">
        <f t="shared" si="1"/>
        <v>1</v>
      </c>
      <c r="H12" s="65">
        <f>VLOOKUP($A12,'Return Data'!$B$7:$R$2843,12,0)</f>
        <v>38.658999999999999</v>
      </c>
      <c r="I12" s="66">
        <f t="shared" si="2"/>
        <v>1</v>
      </c>
      <c r="J12" s="65">
        <f>VLOOKUP($A12,'Return Data'!$B$7:$R$2843,13,0)</f>
        <v>80.612300000000005</v>
      </c>
      <c r="K12" s="66">
        <f t="shared" si="3"/>
        <v>1</v>
      </c>
      <c r="L12" s="65">
        <f>VLOOKUP($A12,'Return Data'!$B$7:$R$2843,17,0)</f>
        <v>30.126100000000001</v>
      </c>
      <c r="M12" s="66">
        <f t="shared" si="4"/>
        <v>1</v>
      </c>
      <c r="N12" s="65">
        <f>VLOOKUP($A12,'Return Data'!$B$7:$R$2843,14,0)</f>
        <v>21.816500000000001</v>
      </c>
      <c r="O12" s="66">
        <f t="shared" si="5"/>
        <v>1</v>
      </c>
      <c r="P12" s="65">
        <f>VLOOKUP($A12,'Return Data'!$B$7:$R$2843,15,0)</f>
        <v>14.9566</v>
      </c>
      <c r="Q12" s="66">
        <f t="shared" si="6"/>
        <v>1</v>
      </c>
      <c r="R12" s="65">
        <f>VLOOKUP($A12,'Return Data'!$B$7:$R$2843,16,0)</f>
        <v>9.5182000000000002</v>
      </c>
      <c r="S12" s="67">
        <f t="shared" si="7"/>
        <v>4</v>
      </c>
    </row>
    <row r="13" spans="1:20" x14ac:dyDescent="0.3">
      <c r="A13" s="63" t="s">
        <v>1608</v>
      </c>
      <c r="B13" s="64">
        <f>VLOOKUP($A13,'Return Data'!$B$7:$R$2843,3,0)</f>
        <v>44319</v>
      </c>
      <c r="C13" s="65">
        <f>VLOOKUP($A13,'Return Data'!$B$7:$R$2843,4,0)</f>
        <v>22.087199999999999</v>
      </c>
      <c r="D13" s="65">
        <f>VLOOKUP($A13,'Return Data'!$B$7:$R$2843,10,0)</f>
        <v>1.0088999999999999</v>
      </c>
      <c r="E13" s="66">
        <f t="shared" si="0"/>
        <v>7</v>
      </c>
      <c r="F13" s="65">
        <f>VLOOKUP($A13,'Return Data'!$B$7:$R$2843,11,0)</f>
        <v>13.0669</v>
      </c>
      <c r="G13" s="66">
        <f t="shared" si="1"/>
        <v>7</v>
      </c>
      <c r="H13" s="65">
        <f>VLOOKUP($A13,'Return Data'!$B$7:$R$2843,12,0)</f>
        <v>12.331200000000001</v>
      </c>
      <c r="I13" s="66">
        <f t="shared" si="2"/>
        <v>8</v>
      </c>
      <c r="J13" s="65">
        <f>VLOOKUP($A13,'Return Data'!$B$7:$R$2843,13,0)</f>
        <v>15.533899999999999</v>
      </c>
      <c r="K13" s="66">
        <f t="shared" si="3"/>
        <v>9</v>
      </c>
      <c r="L13" s="65">
        <f>VLOOKUP($A13,'Return Data'!$B$7:$R$2843,17,0)</f>
        <v>9.8292000000000002</v>
      </c>
      <c r="M13" s="66">
        <f t="shared" si="4"/>
        <v>7</v>
      </c>
      <c r="N13" s="65">
        <f>VLOOKUP($A13,'Return Data'!$B$7:$R$2843,14,0)</f>
        <v>8.4033999999999995</v>
      </c>
      <c r="O13" s="66">
        <f t="shared" si="5"/>
        <v>6</v>
      </c>
      <c r="P13" s="65">
        <f>VLOOKUP($A13,'Return Data'!$B$7:$R$2843,15,0)</f>
        <v>9.0997000000000003</v>
      </c>
      <c r="Q13" s="66">
        <f t="shared" si="6"/>
        <v>5</v>
      </c>
      <c r="R13" s="65">
        <f>VLOOKUP($A13,'Return Data'!$B$7:$R$2843,16,0)</f>
        <v>9.3457000000000008</v>
      </c>
      <c r="S13" s="67">
        <f t="shared" si="7"/>
        <v>7</v>
      </c>
    </row>
    <row r="14" spans="1:20" x14ac:dyDescent="0.3">
      <c r="A14" s="63" t="s">
        <v>1253</v>
      </c>
      <c r="B14" s="64">
        <f>VLOOKUP($A14,'Return Data'!$B$7:$R$2843,3,0)</f>
        <v>44319</v>
      </c>
      <c r="C14" s="65">
        <f>VLOOKUP($A14,'Return Data'!$B$7:$R$2843,4,0)</f>
        <v>33.537799999999997</v>
      </c>
      <c r="D14" s="65">
        <f>VLOOKUP($A14,'Return Data'!$B$7:$R$2843,10,0)</f>
        <v>1.6879</v>
      </c>
      <c r="E14" s="66">
        <f t="shared" si="0"/>
        <v>4</v>
      </c>
      <c r="F14" s="65">
        <f>VLOOKUP($A14,'Return Data'!$B$7:$R$2843,11,0)</f>
        <v>9.5490999999999993</v>
      </c>
      <c r="G14" s="66">
        <f t="shared" si="1"/>
        <v>8</v>
      </c>
      <c r="H14" s="65">
        <f>VLOOKUP($A14,'Return Data'!$B$7:$R$2843,12,0)</f>
        <v>9.5193999999999992</v>
      </c>
      <c r="I14" s="66">
        <f t="shared" si="2"/>
        <v>9</v>
      </c>
      <c r="J14" s="65">
        <f>VLOOKUP($A14,'Return Data'!$B$7:$R$2843,13,0)</f>
        <v>18.590299999999999</v>
      </c>
      <c r="K14" s="66">
        <f t="shared" si="3"/>
        <v>8</v>
      </c>
      <c r="L14" s="65">
        <f>VLOOKUP($A14,'Return Data'!$B$7:$R$2843,17,0)</f>
        <v>12.748799999999999</v>
      </c>
      <c r="M14" s="66">
        <f t="shared" si="4"/>
        <v>5</v>
      </c>
      <c r="N14" s="65">
        <f>VLOOKUP($A14,'Return Data'!$B$7:$R$2843,14,0)</f>
        <v>8.6986000000000008</v>
      </c>
      <c r="O14" s="66">
        <f t="shared" si="5"/>
        <v>5</v>
      </c>
      <c r="P14" s="65">
        <f>VLOOKUP($A14,'Return Data'!$B$7:$R$2843,15,0)</f>
        <v>8.7827999999999999</v>
      </c>
      <c r="Q14" s="66">
        <f t="shared" si="6"/>
        <v>6</v>
      </c>
      <c r="R14" s="65">
        <f>VLOOKUP($A14,'Return Data'!$B$7:$R$2843,16,0)</f>
        <v>8.1565999999999992</v>
      </c>
      <c r="S14" s="67">
        <f t="shared" si="7"/>
        <v>8</v>
      </c>
    </row>
    <row r="15" spans="1:20" x14ac:dyDescent="0.3">
      <c r="A15" s="63" t="s">
        <v>1255</v>
      </c>
      <c r="B15" s="64">
        <f>VLOOKUP($A15,'Return Data'!$B$7:$R$2843,3,0)</f>
        <v>44319</v>
      </c>
      <c r="C15" s="65">
        <f>VLOOKUP($A15,'Return Data'!$B$7:$R$2843,4,0)</f>
        <v>13.439299999999999</v>
      </c>
      <c r="D15" s="65">
        <f>VLOOKUP($A15,'Return Data'!$B$7:$R$2843,10,0)</f>
        <v>2.9327000000000001</v>
      </c>
      <c r="E15" s="66">
        <f t="shared" si="0"/>
        <v>3</v>
      </c>
      <c r="F15" s="65">
        <f>VLOOKUP($A15,'Return Data'!$B$7:$R$2843,11,0)</f>
        <v>20.131</v>
      </c>
      <c r="G15" s="66">
        <f t="shared" si="1"/>
        <v>3</v>
      </c>
      <c r="H15" s="65">
        <f>VLOOKUP($A15,'Return Data'!$B$7:$R$2843,12,0)</f>
        <v>27.191400000000002</v>
      </c>
      <c r="I15" s="66">
        <f t="shared" si="2"/>
        <v>3</v>
      </c>
      <c r="J15" s="65">
        <f>VLOOKUP($A15,'Return Data'!$B$7:$R$2843,13,0)</f>
        <v>37.055999999999997</v>
      </c>
      <c r="K15" s="66">
        <f t="shared" si="3"/>
        <v>3</v>
      </c>
      <c r="L15" s="65"/>
      <c r="M15" s="66"/>
      <c r="N15" s="65"/>
      <c r="O15" s="66"/>
      <c r="P15" s="65"/>
      <c r="Q15" s="66"/>
      <c r="R15" s="65">
        <f>VLOOKUP($A15,'Return Data'!$B$7:$R$2843,16,0)</f>
        <v>28.9</v>
      </c>
      <c r="S15" s="67">
        <f t="shared" si="7"/>
        <v>1</v>
      </c>
    </row>
    <row r="16" spans="1:20" x14ac:dyDescent="0.3">
      <c r="A16" s="63" t="s">
        <v>1257</v>
      </c>
      <c r="B16" s="64">
        <f>VLOOKUP($A16,'Return Data'!$B$7:$R$2843,3,0)</f>
        <v>44319</v>
      </c>
      <c r="C16" s="65">
        <f>VLOOKUP($A16,'Return Data'!$B$7:$R$2843,4,0)</f>
        <v>40.0989</v>
      </c>
      <c r="D16" s="65">
        <f>VLOOKUP($A16,'Return Data'!$B$7:$R$2843,10,0)</f>
        <v>0.1091</v>
      </c>
      <c r="E16" s="66">
        <f t="shared" si="0"/>
        <v>8</v>
      </c>
      <c r="F16" s="65">
        <f>VLOOKUP($A16,'Return Data'!$B$7:$R$2843,11,0)</f>
        <v>9.2583000000000002</v>
      </c>
      <c r="G16" s="66">
        <f t="shared" si="1"/>
        <v>9</v>
      </c>
      <c r="H16" s="65">
        <f>VLOOKUP($A16,'Return Data'!$B$7:$R$2843,12,0)</f>
        <v>12.9534</v>
      </c>
      <c r="I16" s="66">
        <f t="shared" si="2"/>
        <v>7</v>
      </c>
      <c r="J16" s="65">
        <f>VLOOKUP($A16,'Return Data'!$B$7:$R$2843,13,0)</f>
        <v>24.238700000000001</v>
      </c>
      <c r="K16" s="66">
        <f t="shared" si="3"/>
        <v>7</v>
      </c>
      <c r="L16" s="65">
        <f>VLOOKUP($A16,'Return Data'!$B$7:$R$2843,17,0)</f>
        <v>9.4179999999999993</v>
      </c>
      <c r="M16" s="66">
        <f>RANK(L16,L$8:L$16,0)</f>
        <v>8</v>
      </c>
      <c r="N16" s="65">
        <f>VLOOKUP($A16,'Return Data'!$B$7:$R$2843,14,0)</f>
        <v>5.9085999999999999</v>
      </c>
      <c r="O16" s="66">
        <f>RANK(N16,N$8:N$16,0)</f>
        <v>8</v>
      </c>
      <c r="P16" s="65">
        <f>VLOOKUP($A16,'Return Data'!$B$7:$R$2843,15,0)</f>
        <v>8.1158000000000001</v>
      </c>
      <c r="Q16" s="66">
        <f>RANK(P16,P$8:P$16,0)</f>
        <v>7</v>
      </c>
      <c r="R16" s="65">
        <f>VLOOKUP($A16,'Return Data'!$B$7:$R$2843,16,0)</f>
        <v>11.867599999999999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3.870333333333333</v>
      </c>
      <c r="E18" s="74"/>
      <c r="F18" s="75">
        <f>AVERAGE(F8:F16)</f>
        <v>17.794077777777776</v>
      </c>
      <c r="G18" s="74"/>
      <c r="H18" s="75">
        <f>AVERAGE(H8:H16)</f>
        <v>21.593688888888884</v>
      </c>
      <c r="I18" s="74"/>
      <c r="J18" s="75">
        <f>AVERAGE(J8:J16)</f>
        <v>35.412755555555549</v>
      </c>
      <c r="K18" s="74"/>
      <c r="L18" s="75">
        <f>AVERAGE(L8:L16)</f>
        <v>14.518237500000001</v>
      </c>
      <c r="M18" s="74"/>
      <c r="N18" s="75">
        <f>AVERAGE(N8:N16)</f>
        <v>10.497949999999999</v>
      </c>
      <c r="O18" s="74"/>
      <c r="P18" s="75">
        <f>AVERAGE(P8:P16)</f>
        <v>10.306774999999998</v>
      </c>
      <c r="Q18" s="74"/>
      <c r="R18" s="75">
        <f>AVERAGE(R8:R16)</f>
        <v>12.848822222222223</v>
      </c>
      <c r="S18" s="76"/>
    </row>
    <row r="19" spans="1:19" x14ac:dyDescent="0.3">
      <c r="A19" s="73" t="s">
        <v>28</v>
      </c>
      <c r="B19" s="74"/>
      <c r="C19" s="74"/>
      <c r="D19" s="75">
        <f>MIN(D8:D16)</f>
        <v>-0.32340000000000002</v>
      </c>
      <c r="E19" s="74"/>
      <c r="F19" s="75">
        <f>MIN(F8:F16)</f>
        <v>9.2583000000000002</v>
      </c>
      <c r="G19" s="74"/>
      <c r="H19" s="75">
        <f>MIN(H8:H16)</f>
        <v>9.5193999999999992</v>
      </c>
      <c r="I19" s="74"/>
      <c r="J19" s="75">
        <f>MIN(J8:J16)</f>
        <v>15.533899999999999</v>
      </c>
      <c r="K19" s="74"/>
      <c r="L19" s="75">
        <f>MIN(L8:L16)</f>
        <v>9.4179999999999993</v>
      </c>
      <c r="M19" s="74"/>
      <c r="N19" s="75">
        <f>MIN(N8:N16)</f>
        <v>5.9085999999999999</v>
      </c>
      <c r="O19" s="74"/>
      <c r="P19" s="75">
        <f>MIN(P8:P16)</f>
        <v>7.4745999999999997</v>
      </c>
      <c r="Q19" s="74"/>
      <c r="R19" s="75">
        <f>MIN(R8:R16)</f>
        <v>8.0004000000000008</v>
      </c>
      <c r="S19" s="76"/>
    </row>
    <row r="20" spans="1:19" ht="15" thickBot="1" x14ac:dyDescent="0.35">
      <c r="A20" s="77" t="s">
        <v>29</v>
      </c>
      <c r="B20" s="78"/>
      <c r="C20" s="78"/>
      <c r="D20" s="79">
        <f>MAX(D8:D16)</f>
        <v>21.326499999999999</v>
      </c>
      <c r="E20" s="78"/>
      <c r="F20" s="79">
        <f>MAX(F8:F16)</f>
        <v>31.402699999999999</v>
      </c>
      <c r="G20" s="78"/>
      <c r="H20" s="79">
        <f>MAX(H8:H16)</f>
        <v>38.658999999999999</v>
      </c>
      <c r="I20" s="78"/>
      <c r="J20" s="79">
        <f>MAX(J8:J16)</f>
        <v>80.612300000000005</v>
      </c>
      <c r="K20" s="78"/>
      <c r="L20" s="79">
        <f>MAX(L8:L16)</f>
        <v>30.126100000000001</v>
      </c>
      <c r="M20" s="78"/>
      <c r="N20" s="79">
        <f>MAX(N8:N16)</f>
        <v>21.816500000000001</v>
      </c>
      <c r="O20" s="78"/>
      <c r="P20" s="79">
        <f>MAX(P8:P16)</f>
        <v>14.9566</v>
      </c>
      <c r="Q20" s="78"/>
      <c r="R20" s="79">
        <f>MAX(R8:R16)</f>
        <v>28.9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44319</v>
      </c>
      <c r="C8" s="65">
        <f>VLOOKUP($A8,'Return Data'!$B$7:$R$2843,4,0)</f>
        <v>71.63</v>
      </c>
      <c r="D8" s="65">
        <f>VLOOKUP($A8,'Return Data'!$B$7:$R$2843,10,0)</f>
        <v>1.8484</v>
      </c>
      <c r="E8" s="66">
        <f t="shared" ref="E8:E17" si="0">RANK(D8,D$8:D$17,0)</f>
        <v>3</v>
      </c>
      <c r="F8" s="65">
        <f>VLOOKUP($A8,'Return Data'!$B$7:$R$2843,11,0)</f>
        <v>17.0807</v>
      </c>
      <c r="G8" s="66">
        <f t="shared" ref="G8:G14" si="1">RANK(F8,F$8:F$17,0)</f>
        <v>2</v>
      </c>
      <c r="H8" s="65">
        <f>VLOOKUP($A8,'Return Data'!$B$7:$R$2843,12,0)</f>
        <v>23.329899999999999</v>
      </c>
      <c r="I8" s="66">
        <f t="shared" ref="I8:I14" si="2">RANK(H8,H$8:H$17,0)</f>
        <v>2</v>
      </c>
      <c r="J8" s="65">
        <f>VLOOKUP($A8,'Return Data'!$B$7:$R$2843,13,0)</f>
        <v>33.488599999999998</v>
      </c>
      <c r="K8" s="66">
        <f t="shared" ref="K8" si="3">RANK(J8,J$8:J$17,0)</f>
        <v>3</v>
      </c>
      <c r="L8" s="65">
        <f>VLOOKUP($A8,'Return Data'!$B$7:$R$2843,17,0)</f>
        <v>13.351800000000001</v>
      </c>
      <c r="M8" s="66">
        <f t="shared" ref="M8" si="4">RANK(L8,L$8:L$17,0)</f>
        <v>4</v>
      </c>
      <c r="N8" s="65">
        <f>VLOOKUP($A8,'Return Data'!$B$7:$R$2843,14,0)</f>
        <v>10.7052</v>
      </c>
      <c r="O8" s="66">
        <f t="shared" ref="O8" si="5">RANK(N8,N$8:N$17,0)</f>
        <v>2</v>
      </c>
      <c r="P8" s="65">
        <f>VLOOKUP($A8,'Return Data'!$B$7:$R$2843,15,0)</f>
        <v>12.748799999999999</v>
      </c>
      <c r="Q8" s="66">
        <f t="shared" ref="Q8" si="6">RANK(P8,P$8:P$17,0)</f>
        <v>3</v>
      </c>
      <c r="R8" s="65">
        <f>VLOOKUP($A8,'Return Data'!$B$7:$R$2843,16,0)</f>
        <v>12.2277</v>
      </c>
      <c r="S8" s="67">
        <f t="shared" ref="S8:S17" si="7">RANK(R8,R$8:R$17,0)</f>
        <v>6</v>
      </c>
    </row>
    <row r="9" spans="1:20" x14ac:dyDescent="0.3">
      <c r="A9" s="63" t="s">
        <v>546</v>
      </c>
      <c r="B9" s="64">
        <f>VLOOKUP($A9,'Return Data'!$B$7:$R$2843,3,0)</f>
        <v>44319</v>
      </c>
      <c r="C9" s="65">
        <f>VLOOKUP($A9,'Return Data'!$B$7:$R$2843,4,0)</f>
        <v>246.89699999999999</v>
      </c>
      <c r="D9" s="65">
        <f>VLOOKUP($A9,'Return Data'!$B$7:$R$2843,10,0)</f>
        <v>0.77310000000000001</v>
      </c>
      <c r="E9" s="66">
        <f t="shared" si="0"/>
        <v>9</v>
      </c>
      <c r="F9" s="65">
        <f>VLOOKUP($A9,'Return Data'!$B$7:$R$2843,11,0)</f>
        <v>28.884899999999998</v>
      </c>
      <c r="G9" s="66">
        <f t="shared" si="1"/>
        <v>1</v>
      </c>
      <c r="H9" s="65">
        <f>VLOOKUP($A9,'Return Data'!$B$7:$R$2843,12,0)</f>
        <v>34.040399999999998</v>
      </c>
      <c r="I9" s="66">
        <f t="shared" si="2"/>
        <v>1</v>
      </c>
      <c r="J9" s="65">
        <f>VLOOKUP($A9,'Return Data'!$B$7:$R$2843,13,0)</f>
        <v>43.130400000000002</v>
      </c>
      <c r="K9" s="66">
        <f t="shared" ref="K9:K17" si="8">RANK(J9,J$8:J$17,0)</f>
        <v>1</v>
      </c>
      <c r="L9" s="65">
        <f>VLOOKUP($A9,'Return Data'!$B$7:$R$2843,17,0)</f>
        <v>9.4405000000000001</v>
      </c>
      <c r="M9" s="66">
        <f t="shared" ref="M9:M17" si="9">RANK(L9,L$8:L$17,0)</f>
        <v>8</v>
      </c>
      <c r="N9" s="65">
        <f>VLOOKUP($A9,'Return Data'!$B$7:$R$2843,14,0)</f>
        <v>9.1719000000000008</v>
      </c>
      <c r="O9" s="66">
        <f t="shared" ref="O9:O17" si="10">RANK(N9,N$8:N$17,0)</f>
        <v>5</v>
      </c>
      <c r="P9" s="65">
        <f>VLOOKUP($A9,'Return Data'!$B$7:$R$2843,15,0)</f>
        <v>12.8102</v>
      </c>
      <c r="Q9" s="66">
        <f t="shared" ref="Q9:Q14" si="11">RANK(P9,P$8:P$17,0)</f>
        <v>2</v>
      </c>
      <c r="R9" s="65">
        <f>VLOOKUP($A9,'Return Data'!$B$7:$R$2843,16,0)</f>
        <v>13.0017</v>
      </c>
      <c r="S9" s="67">
        <f t="shared" si="7"/>
        <v>4</v>
      </c>
    </row>
    <row r="10" spans="1:20" x14ac:dyDescent="0.3">
      <c r="A10" s="63" t="s">
        <v>548</v>
      </c>
      <c r="B10" s="64">
        <f>VLOOKUP($A10,'Return Data'!$B$7:$R$2843,3,0)</f>
        <v>44319</v>
      </c>
      <c r="C10" s="65">
        <f>VLOOKUP($A10,'Return Data'!$B$7:$R$2843,4,0)</f>
        <v>48.35</v>
      </c>
      <c r="D10" s="65">
        <f>VLOOKUP($A10,'Return Data'!$B$7:$R$2843,10,0)</f>
        <v>1.4903</v>
      </c>
      <c r="E10" s="66">
        <f t="shared" si="0"/>
        <v>6</v>
      </c>
      <c r="F10" s="65">
        <f>VLOOKUP($A10,'Return Data'!$B$7:$R$2843,11,0)</f>
        <v>15.119</v>
      </c>
      <c r="G10" s="66">
        <f t="shared" si="1"/>
        <v>5</v>
      </c>
      <c r="H10" s="65">
        <f>VLOOKUP($A10,'Return Data'!$B$7:$R$2843,12,0)</f>
        <v>21.819099999999999</v>
      </c>
      <c r="I10" s="66">
        <f t="shared" si="2"/>
        <v>4</v>
      </c>
      <c r="J10" s="65">
        <f>VLOOKUP($A10,'Return Data'!$B$7:$R$2843,13,0)</f>
        <v>33.563499999999998</v>
      </c>
      <c r="K10" s="66">
        <f t="shared" si="8"/>
        <v>2</v>
      </c>
      <c r="L10" s="65">
        <f>VLOOKUP($A10,'Return Data'!$B$7:$R$2843,17,0)</f>
        <v>12.5002</v>
      </c>
      <c r="M10" s="66">
        <f t="shared" si="9"/>
        <v>5</v>
      </c>
      <c r="N10" s="65">
        <f>VLOOKUP($A10,'Return Data'!$B$7:$R$2843,14,0)</f>
        <v>10.5878</v>
      </c>
      <c r="O10" s="66">
        <f t="shared" si="10"/>
        <v>3</v>
      </c>
      <c r="P10" s="65">
        <f>VLOOKUP($A10,'Return Data'!$B$7:$R$2843,15,0)</f>
        <v>12.3765</v>
      </c>
      <c r="Q10" s="66">
        <f t="shared" si="11"/>
        <v>4</v>
      </c>
      <c r="R10" s="65">
        <f>VLOOKUP($A10,'Return Data'!$B$7:$R$2843,16,0)</f>
        <v>13.122999999999999</v>
      </c>
      <c r="S10" s="67">
        <f t="shared" si="7"/>
        <v>3</v>
      </c>
    </row>
    <row r="11" spans="1:20" x14ac:dyDescent="0.3">
      <c r="A11" s="63" t="s">
        <v>549</v>
      </c>
      <c r="B11" s="64">
        <f>VLOOKUP($A11,'Return Data'!$B$7:$R$2843,3,0)</f>
        <v>44319</v>
      </c>
      <c r="C11" s="65">
        <f>VLOOKUP($A11,'Return Data'!$B$7:$R$2843,4,0)</f>
        <v>9.7100000000000009</v>
      </c>
      <c r="D11" s="65">
        <f>VLOOKUP($A11,'Return Data'!$B$7:$R$2843,10,0)</f>
        <v>1.8331999999999999</v>
      </c>
      <c r="E11" s="66">
        <f t="shared" si="0"/>
        <v>4</v>
      </c>
      <c r="F11" s="65">
        <f>VLOOKUP($A11,'Return Data'!$B$7:$R$2843,11,0)</f>
        <v>10.9664</v>
      </c>
      <c r="G11" s="66">
        <f t="shared" si="1"/>
        <v>9</v>
      </c>
      <c r="H11" s="65">
        <f>VLOOKUP($A11,'Return Data'!$B$7:$R$2843,12,0)</f>
        <v>11.3315</v>
      </c>
      <c r="I11" s="66">
        <f t="shared" si="2"/>
        <v>9</v>
      </c>
      <c r="J11" s="65">
        <f>VLOOKUP($A11,'Return Data'!$B$7:$R$2843,13,0)</f>
        <v>11.4056</v>
      </c>
      <c r="K11" s="66">
        <f t="shared" si="8"/>
        <v>10</v>
      </c>
      <c r="L11" s="65"/>
      <c r="M11" s="66"/>
      <c r="N11" s="65"/>
      <c r="O11" s="66"/>
      <c r="P11" s="65"/>
      <c r="Q11" s="66"/>
      <c r="R11" s="65">
        <f>VLOOKUP($A11,'Return Data'!$B$7:$R$2843,16,0)</f>
        <v>-2.1726999999999999</v>
      </c>
      <c r="S11" s="67">
        <f t="shared" si="7"/>
        <v>10</v>
      </c>
    </row>
    <row r="12" spans="1:20" x14ac:dyDescent="0.3">
      <c r="A12" s="63" t="s">
        <v>551</v>
      </c>
      <c r="B12" s="64">
        <f>VLOOKUP($A12,'Return Data'!$B$7:$R$2843,3,0)</f>
        <v>44319</v>
      </c>
      <c r="C12" s="65">
        <f>VLOOKUP($A12,'Return Data'!$B$7:$R$2843,4,0)</f>
        <v>13.603999999999999</v>
      </c>
      <c r="D12" s="65">
        <f>VLOOKUP($A12,'Return Data'!$B$7:$R$2843,10,0)</f>
        <v>1.7959000000000001</v>
      </c>
      <c r="E12" s="66">
        <f t="shared" si="0"/>
        <v>5</v>
      </c>
      <c r="F12" s="65">
        <f>VLOOKUP($A12,'Return Data'!$B$7:$R$2843,11,0)</f>
        <v>11.875</v>
      </c>
      <c r="G12" s="66">
        <f t="shared" si="1"/>
        <v>8</v>
      </c>
      <c r="H12" s="65">
        <f>VLOOKUP($A12,'Return Data'!$B$7:$R$2843,12,0)</f>
        <v>17.376999999999999</v>
      </c>
      <c r="I12" s="66">
        <f t="shared" si="2"/>
        <v>8</v>
      </c>
      <c r="J12" s="65">
        <f>VLOOKUP($A12,'Return Data'!$B$7:$R$2843,13,0)</f>
        <v>30.8203</v>
      </c>
      <c r="K12" s="66">
        <f t="shared" si="8"/>
        <v>6</v>
      </c>
      <c r="L12" s="65">
        <f>VLOOKUP($A12,'Return Data'!$B$7:$R$2843,17,0)</f>
        <v>13.5623</v>
      </c>
      <c r="M12" s="66">
        <f t="shared" si="9"/>
        <v>3</v>
      </c>
      <c r="N12" s="65"/>
      <c r="O12" s="66"/>
      <c r="P12" s="65"/>
      <c r="Q12" s="66"/>
      <c r="R12" s="65">
        <f>VLOOKUP($A12,'Return Data'!$B$7:$R$2843,16,0)</f>
        <v>11.8392</v>
      </c>
      <c r="S12" s="67">
        <f t="shared" si="7"/>
        <v>8</v>
      </c>
    </row>
    <row r="13" spans="1:20" x14ac:dyDescent="0.3">
      <c r="A13" s="63" t="s">
        <v>553</v>
      </c>
      <c r="B13" s="64">
        <f>VLOOKUP($A13,'Return Data'!$B$7:$R$2843,3,0)</f>
        <v>44319</v>
      </c>
      <c r="C13" s="65">
        <f>VLOOKUP($A13,'Return Data'!$B$7:$R$2843,4,0)</f>
        <v>31.667999999999999</v>
      </c>
      <c r="D13" s="65">
        <f>VLOOKUP($A13,'Return Data'!$B$7:$R$2843,10,0)</f>
        <v>0.86960000000000004</v>
      </c>
      <c r="E13" s="66">
        <f t="shared" si="0"/>
        <v>8</v>
      </c>
      <c r="F13" s="65">
        <f>VLOOKUP($A13,'Return Data'!$B$7:$R$2843,11,0)</f>
        <v>7.4985999999999997</v>
      </c>
      <c r="G13" s="66">
        <f t="shared" si="1"/>
        <v>10</v>
      </c>
      <c r="H13" s="65">
        <f>VLOOKUP($A13,'Return Data'!$B$7:$R$2843,12,0)</f>
        <v>11.139200000000001</v>
      </c>
      <c r="I13" s="66">
        <f t="shared" si="2"/>
        <v>10</v>
      </c>
      <c r="J13" s="65">
        <f>VLOOKUP($A13,'Return Data'!$B$7:$R$2843,13,0)</f>
        <v>20.040900000000001</v>
      </c>
      <c r="K13" s="66">
        <f t="shared" si="8"/>
        <v>9</v>
      </c>
      <c r="L13" s="65">
        <f>VLOOKUP($A13,'Return Data'!$B$7:$R$2843,17,0)</f>
        <v>10.7895</v>
      </c>
      <c r="M13" s="66">
        <f t="shared" si="9"/>
        <v>7</v>
      </c>
      <c r="N13" s="65">
        <f>VLOOKUP($A13,'Return Data'!$B$7:$R$2843,14,0)</f>
        <v>8.7806999999999995</v>
      </c>
      <c r="O13" s="66">
        <f t="shared" si="10"/>
        <v>6</v>
      </c>
      <c r="P13" s="65">
        <f>VLOOKUP($A13,'Return Data'!$B$7:$R$2843,15,0)</f>
        <v>9.7822999999999993</v>
      </c>
      <c r="Q13" s="66">
        <f t="shared" si="11"/>
        <v>5</v>
      </c>
      <c r="R13" s="65">
        <f>VLOOKUP($A13,'Return Data'!$B$7:$R$2843,16,0)</f>
        <v>12.3085</v>
      </c>
      <c r="S13" s="67">
        <f t="shared" si="7"/>
        <v>5</v>
      </c>
    </row>
    <row r="14" spans="1:20" x14ac:dyDescent="0.3">
      <c r="A14" s="63" t="s">
        <v>556</v>
      </c>
      <c r="B14" s="64">
        <f>VLOOKUP($A14,'Return Data'!$B$7:$R$2843,3,0)</f>
        <v>44319</v>
      </c>
      <c r="C14" s="65">
        <f>VLOOKUP($A14,'Return Data'!$B$7:$R$2843,4,0)</f>
        <v>117.4892</v>
      </c>
      <c r="D14" s="65">
        <f>VLOOKUP($A14,'Return Data'!$B$7:$R$2843,10,0)</f>
        <v>2.641</v>
      </c>
      <c r="E14" s="66">
        <f t="shared" si="0"/>
        <v>1</v>
      </c>
      <c r="F14" s="65">
        <f>VLOOKUP($A14,'Return Data'!$B$7:$R$2843,11,0)</f>
        <v>16.183</v>
      </c>
      <c r="G14" s="66">
        <f t="shared" si="1"/>
        <v>3</v>
      </c>
      <c r="H14" s="65">
        <f>VLOOKUP($A14,'Return Data'!$B$7:$R$2843,12,0)</f>
        <v>22.049800000000001</v>
      </c>
      <c r="I14" s="66">
        <f t="shared" si="2"/>
        <v>3</v>
      </c>
      <c r="J14" s="65">
        <f>VLOOKUP($A14,'Return Data'!$B$7:$R$2843,13,0)</f>
        <v>32.138800000000003</v>
      </c>
      <c r="K14" s="66">
        <f t="shared" si="8"/>
        <v>4</v>
      </c>
      <c r="L14" s="65">
        <f>VLOOKUP($A14,'Return Data'!$B$7:$R$2843,17,0)</f>
        <v>11.088800000000001</v>
      </c>
      <c r="M14" s="66">
        <f t="shared" si="9"/>
        <v>6</v>
      </c>
      <c r="N14" s="65">
        <f>VLOOKUP($A14,'Return Data'!$B$7:$R$2843,14,0)</f>
        <v>9.73</v>
      </c>
      <c r="O14" s="66">
        <f t="shared" si="10"/>
        <v>4</v>
      </c>
      <c r="P14" s="65">
        <f>VLOOKUP($A14,'Return Data'!$B$7:$R$2843,15,0)</f>
        <v>13.074199999999999</v>
      </c>
      <c r="Q14" s="66">
        <f t="shared" si="11"/>
        <v>1</v>
      </c>
      <c r="R14" s="65">
        <f>VLOOKUP($A14,'Return Data'!$B$7:$R$2843,16,0)</f>
        <v>12.1944</v>
      </c>
      <c r="S14" s="67">
        <f t="shared" si="7"/>
        <v>7</v>
      </c>
    </row>
    <row r="15" spans="1:20" x14ac:dyDescent="0.3">
      <c r="A15" s="63" t="s">
        <v>557</v>
      </c>
      <c r="B15" s="64">
        <f>VLOOKUP($A15,'Return Data'!$B$7:$R$2843,3,0)</f>
        <v>44319</v>
      </c>
      <c r="C15" s="65">
        <f>VLOOKUP($A15,'Return Data'!$B$7:$R$2843,4,0)</f>
        <v>13.421099999999999</v>
      </c>
      <c r="D15" s="65">
        <f>VLOOKUP($A15,'Return Data'!$B$7:$R$2843,10,0)</f>
        <v>0.93859999999999999</v>
      </c>
      <c r="E15" s="66">
        <f t="shared" si="0"/>
        <v>7</v>
      </c>
      <c r="F15" s="65">
        <f>VLOOKUP($A15,'Return Data'!$B$7:$R$2843,11,0)</f>
        <v>13.613899999999999</v>
      </c>
      <c r="G15" s="66">
        <f t="shared" ref="G15" si="12">RANK(F15,F$8:F$17,0)</f>
        <v>6</v>
      </c>
      <c r="H15" s="65">
        <f>VLOOKUP($A15,'Return Data'!$B$7:$R$2843,12,0)</f>
        <v>19.012</v>
      </c>
      <c r="I15" s="66">
        <f>RANK(H15,H$8:H$17,0)</f>
        <v>7</v>
      </c>
      <c r="J15" s="65">
        <f>VLOOKUP($A15,'Return Data'!$B$7:$R$2843,13,0)</f>
        <v>28.777899999999999</v>
      </c>
      <c r="K15" s="66">
        <f t="shared" si="8"/>
        <v>8</v>
      </c>
      <c r="L15" s="65"/>
      <c r="M15" s="66"/>
      <c r="N15" s="65"/>
      <c r="O15" s="66"/>
      <c r="P15" s="65"/>
      <c r="Q15" s="66"/>
      <c r="R15" s="65">
        <f>VLOOKUP($A15,'Return Data'!$B$7:$R$2843,16,0)</f>
        <v>28.904</v>
      </c>
      <c r="S15" s="67">
        <f t="shared" si="7"/>
        <v>1</v>
      </c>
    </row>
    <row r="16" spans="1:20" x14ac:dyDescent="0.3">
      <c r="A16" s="63" t="s">
        <v>559</v>
      </c>
      <c r="B16" s="64">
        <f>VLOOKUP($A16,'Return Data'!$B$7:$R$2843,3,0)</f>
        <v>44319</v>
      </c>
      <c r="C16" s="65">
        <f>VLOOKUP($A16,'Return Data'!$B$7:$R$2843,4,0)</f>
        <v>13.662100000000001</v>
      </c>
      <c r="D16" s="65">
        <f>VLOOKUP($A16,'Return Data'!$B$7:$R$2843,10,0)</f>
        <v>1.9073</v>
      </c>
      <c r="E16" s="66">
        <f t="shared" si="0"/>
        <v>2</v>
      </c>
      <c r="F16" s="65">
        <f>VLOOKUP($A16,'Return Data'!$B$7:$R$2843,11,0)</f>
        <v>15.2852</v>
      </c>
      <c r="G16" s="66">
        <f>RANK(F16,F$8:F$17,0)</f>
        <v>4</v>
      </c>
      <c r="H16" s="65">
        <f>VLOOKUP($A16,'Return Data'!$B$7:$R$2843,12,0)</f>
        <v>20.524899999999999</v>
      </c>
      <c r="I16" s="66">
        <f>RANK(H16,H$8:H$17,0)</f>
        <v>5</v>
      </c>
      <c r="J16" s="65">
        <f>VLOOKUP($A16,'Return Data'!$B$7:$R$2843,13,0)</f>
        <v>29.402899999999999</v>
      </c>
      <c r="K16" s="66">
        <f t="shared" si="8"/>
        <v>7</v>
      </c>
      <c r="L16" s="65">
        <f>VLOOKUP($A16,'Return Data'!$B$7:$R$2843,17,0)</f>
        <v>14.5108</v>
      </c>
      <c r="M16" s="66">
        <f t="shared" si="9"/>
        <v>2</v>
      </c>
      <c r="N16" s="65"/>
      <c r="O16" s="66"/>
      <c r="P16" s="65"/>
      <c r="Q16" s="66"/>
      <c r="R16" s="65">
        <f>VLOOKUP($A16,'Return Data'!$B$7:$R$2843,16,0)</f>
        <v>14.784599999999999</v>
      </c>
      <c r="S16" s="67">
        <f t="shared" si="7"/>
        <v>2</v>
      </c>
    </row>
    <row r="17" spans="1:19" x14ac:dyDescent="0.3">
      <c r="A17" s="63" t="s">
        <v>561</v>
      </c>
      <c r="B17" s="64">
        <f>VLOOKUP($A17,'Return Data'!$B$7:$R$2843,3,0)</f>
        <v>44319</v>
      </c>
      <c r="C17" s="65">
        <f>VLOOKUP($A17,'Return Data'!$B$7:$R$2843,4,0)</f>
        <v>14.27</v>
      </c>
      <c r="D17" s="65">
        <f>VLOOKUP($A17,'Return Data'!$B$7:$R$2843,10,0)</f>
        <v>0</v>
      </c>
      <c r="E17" s="66">
        <f t="shared" si="0"/>
        <v>10</v>
      </c>
      <c r="F17" s="65">
        <f>VLOOKUP($A17,'Return Data'!$B$7:$R$2843,11,0)</f>
        <v>12.3622</v>
      </c>
      <c r="G17" s="66">
        <f>RANK(F17,F$8:F$17,0)</f>
        <v>7</v>
      </c>
      <c r="H17" s="65">
        <f>VLOOKUP($A17,'Return Data'!$B$7:$R$2843,12,0)</f>
        <v>19.815300000000001</v>
      </c>
      <c r="I17" s="66">
        <f>RANK(H17,H$8:H$17,0)</f>
        <v>6</v>
      </c>
      <c r="J17" s="65">
        <f>VLOOKUP($A17,'Return Data'!$B$7:$R$2843,13,0)</f>
        <v>31.642099999999999</v>
      </c>
      <c r="K17" s="66">
        <f t="shared" si="8"/>
        <v>5</v>
      </c>
      <c r="L17" s="65">
        <f>VLOOKUP($A17,'Return Data'!$B$7:$R$2843,17,0)</f>
        <v>15.2995</v>
      </c>
      <c r="M17" s="66">
        <f t="shared" si="9"/>
        <v>1</v>
      </c>
      <c r="N17" s="65">
        <f>VLOOKUP($A17,'Return Data'!$B$7:$R$2843,14,0)</f>
        <v>12.088100000000001</v>
      </c>
      <c r="O17" s="66">
        <f t="shared" si="10"/>
        <v>1</v>
      </c>
      <c r="P17" s="65"/>
      <c r="Q17" s="66"/>
      <c r="R17" s="65">
        <f>VLOOKUP($A17,'Return Data'!$B$7:$R$2843,16,0)</f>
        <v>11.2148</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1.4097399999999998</v>
      </c>
      <c r="E19" s="74"/>
      <c r="F19" s="75">
        <f>AVERAGE(F8:F17)</f>
        <v>14.886889999999999</v>
      </c>
      <c r="G19" s="74"/>
      <c r="H19" s="75">
        <f>AVERAGE(H8:H17)</f>
        <v>20.043910000000004</v>
      </c>
      <c r="I19" s="74"/>
      <c r="J19" s="75">
        <f>AVERAGE(J8:J17)</f>
        <v>29.441099999999995</v>
      </c>
      <c r="K19" s="74"/>
      <c r="L19" s="75">
        <f>AVERAGE(L8:L17)</f>
        <v>12.567925000000001</v>
      </c>
      <c r="M19" s="74"/>
      <c r="N19" s="75">
        <f>AVERAGE(N8:N17)</f>
        <v>10.177283333333333</v>
      </c>
      <c r="O19" s="74"/>
      <c r="P19" s="75">
        <f>AVERAGE(P8:P17)</f>
        <v>12.158399999999999</v>
      </c>
      <c r="Q19" s="74"/>
      <c r="R19" s="75">
        <f>AVERAGE(R8:R17)</f>
        <v>12.742519999999999</v>
      </c>
      <c r="S19" s="76"/>
    </row>
    <row r="20" spans="1:19" x14ac:dyDescent="0.3">
      <c r="A20" s="73" t="s">
        <v>28</v>
      </c>
      <c r="B20" s="74"/>
      <c r="C20" s="74"/>
      <c r="D20" s="75">
        <f>MIN(D8:D17)</f>
        <v>0</v>
      </c>
      <c r="E20" s="74"/>
      <c r="F20" s="75">
        <f>MIN(F8:F17)</f>
        <v>7.4985999999999997</v>
      </c>
      <c r="G20" s="74"/>
      <c r="H20" s="75">
        <f>MIN(H8:H17)</f>
        <v>11.139200000000001</v>
      </c>
      <c r="I20" s="74"/>
      <c r="J20" s="75">
        <f>MIN(J8:J17)</f>
        <v>11.4056</v>
      </c>
      <c r="K20" s="74"/>
      <c r="L20" s="75">
        <f>MIN(L8:L17)</f>
        <v>9.4405000000000001</v>
      </c>
      <c r="M20" s="74"/>
      <c r="N20" s="75">
        <f>MIN(N8:N17)</f>
        <v>8.7806999999999995</v>
      </c>
      <c r="O20" s="74"/>
      <c r="P20" s="75">
        <f>MIN(P8:P17)</f>
        <v>9.7822999999999993</v>
      </c>
      <c r="Q20" s="74"/>
      <c r="R20" s="75">
        <f>MIN(R8:R17)</f>
        <v>-2.1726999999999999</v>
      </c>
      <c r="S20" s="76"/>
    </row>
    <row r="21" spans="1:19" ht="15" thickBot="1" x14ac:dyDescent="0.35">
      <c r="A21" s="77" t="s">
        <v>29</v>
      </c>
      <c r="B21" s="78"/>
      <c r="C21" s="78"/>
      <c r="D21" s="79">
        <f>MAX(D8:D17)</f>
        <v>2.641</v>
      </c>
      <c r="E21" s="78"/>
      <c r="F21" s="79">
        <f>MAX(F8:F17)</f>
        <v>28.884899999999998</v>
      </c>
      <c r="G21" s="78"/>
      <c r="H21" s="79">
        <f>MAX(H8:H17)</f>
        <v>34.040399999999998</v>
      </c>
      <c r="I21" s="78"/>
      <c r="J21" s="79">
        <f>MAX(J8:J17)</f>
        <v>43.130400000000002</v>
      </c>
      <c r="K21" s="78"/>
      <c r="L21" s="79">
        <f>MAX(L8:L17)</f>
        <v>15.2995</v>
      </c>
      <c r="M21" s="78"/>
      <c r="N21" s="79">
        <f>MAX(N8:N17)</f>
        <v>12.088100000000001</v>
      </c>
      <c r="O21" s="78"/>
      <c r="P21" s="79">
        <f>MAX(P8:P17)</f>
        <v>13.074199999999999</v>
      </c>
      <c r="Q21" s="78"/>
      <c r="R21" s="79">
        <f>MAX(R8:R17)</f>
        <v>28.904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44319</v>
      </c>
      <c r="C8" s="65">
        <f>VLOOKUP($A8,'Return Data'!$B$7:$R$2843,4,0)</f>
        <v>66.34</v>
      </c>
      <c r="D8" s="65">
        <f>VLOOKUP($A8,'Return Data'!$B$7:$R$2843,10,0)</f>
        <v>1.5305</v>
      </c>
      <c r="E8" s="66">
        <f t="shared" ref="E8:E17" si="0">RANK(D8,D$8:D$17,0)</f>
        <v>2</v>
      </c>
      <c r="F8" s="65">
        <f>VLOOKUP($A8,'Return Data'!$B$7:$R$2843,11,0)</f>
        <v>16.385999999999999</v>
      </c>
      <c r="G8" s="66">
        <f t="shared" ref="G8:G14" si="1">RANK(F8,F$8:F$17,0)</f>
        <v>2</v>
      </c>
      <c r="H8" s="65">
        <f>VLOOKUP($A8,'Return Data'!$B$7:$R$2843,12,0)</f>
        <v>22.285699999999999</v>
      </c>
      <c r="I8" s="66">
        <f t="shared" ref="I8" si="2">RANK(H8,H$8:H$17,0)</f>
        <v>2</v>
      </c>
      <c r="J8" s="65">
        <f>VLOOKUP($A8,'Return Data'!$B$7:$R$2843,13,0)</f>
        <v>31.967400000000001</v>
      </c>
      <c r="K8" s="66">
        <f>RANK(J8,J$8:J$17,0)</f>
        <v>3</v>
      </c>
      <c r="L8" s="65">
        <f>VLOOKUP($A8,'Return Data'!$B$7:$R$2843,17,0)</f>
        <v>12.1053</v>
      </c>
      <c r="M8" s="66">
        <f>RANK(L8,L$8:L$17,0)</f>
        <v>4</v>
      </c>
      <c r="N8" s="65">
        <f>VLOOKUP($A8,'Return Data'!$B$7:$R$2843,14,0)</f>
        <v>9.5112000000000005</v>
      </c>
      <c r="O8" s="66">
        <f>RANK(N8,N$8:N$17,0)</f>
        <v>3</v>
      </c>
      <c r="P8" s="65">
        <f>VLOOKUP($A8,'Return Data'!$B$7:$R$2843,15,0)</f>
        <v>11.5715</v>
      </c>
      <c r="Q8" s="66">
        <f>RANK(P8,P$8:P$17,0)</f>
        <v>3</v>
      </c>
      <c r="R8" s="65">
        <f>VLOOKUP($A8,'Return Data'!$B$7:$R$2843,16,0)</f>
        <v>9.4122000000000003</v>
      </c>
      <c r="S8" s="67">
        <f t="shared" ref="S8:S17" si="3">RANK(R8,R$8:R$17,0)</f>
        <v>9</v>
      </c>
    </row>
    <row r="9" spans="1:20" x14ac:dyDescent="0.3">
      <c r="A9" s="63" t="s">
        <v>545</v>
      </c>
      <c r="B9" s="64">
        <f>VLOOKUP($A9,'Return Data'!$B$7:$R$2843,3,0)</f>
        <v>44319</v>
      </c>
      <c r="C9" s="65">
        <f>VLOOKUP($A9,'Return Data'!$B$7:$R$2843,4,0)</f>
        <v>234.53</v>
      </c>
      <c r="D9" s="65">
        <f>VLOOKUP($A9,'Return Data'!$B$7:$R$2843,10,0)</f>
        <v>0.629</v>
      </c>
      <c r="E9" s="66">
        <f t="shared" si="0"/>
        <v>7</v>
      </c>
      <c r="F9" s="65">
        <f>VLOOKUP($A9,'Return Data'!$B$7:$R$2843,11,0)</f>
        <v>28.519400000000001</v>
      </c>
      <c r="G9" s="66">
        <f t="shared" si="1"/>
        <v>1</v>
      </c>
      <c r="H9" s="65">
        <f>VLOOKUP($A9,'Return Data'!$B$7:$R$2843,12,0)</f>
        <v>33.463500000000003</v>
      </c>
      <c r="I9" s="66">
        <f t="shared" ref="I9:I17" si="4">RANK(H9,H$8:H$17,0)</f>
        <v>1</v>
      </c>
      <c r="J9" s="65">
        <f>VLOOKUP($A9,'Return Data'!$B$7:$R$2843,13,0)</f>
        <v>42.3033</v>
      </c>
      <c r="K9" s="66">
        <f t="shared" ref="K9:K17" si="5">RANK(J9,J$8:J$17,0)</f>
        <v>1</v>
      </c>
      <c r="L9" s="65">
        <f>VLOOKUP($A9,'Return Data'!$B$7:$R$2843,17,0)</f>
        <v>8.8010999999999999</v>
      </c>
      <c r="M9" s="66">
        <f t="shared" ref="M9:M17" si="6">RANK(L9,L$8:L$17,0)</f>
        <v>8</v>
      </c>
      <c r="N9" s="65">
        <f>VLOOKUP($A9,'Return Data'!$B$7:$R$2843,14,0)</f>
        <v>8.1686999999999994</v>
      </c>
      <c r="O9" s="66">
        <f t="shared" ref="O9:O17" si="7">RANK(N9,N$8:N$17,0)</f>
        <v>5</v>
      </c>
      <c r="P9" s="65">
        <f>VLOOKUP($A9,'Return Data'!$B$7:$R$2843,15,0)</f>
        <v>13.0137</v>
      </c>
      <c r="Q9" s="66">
        <f t="shared" ref="Q9:Q14" si="8">RANK(P9,P$8:P$17,0)</f>
        <v>1</v>
      </c>
      <c r="R9" s="65">
        <f>VLOOKUP($A9,'Return Data'!$B$7:$R$2843,16,0)</f>
        <v>16.5032</v>
      </c>
      <c r="S9" s="67">
        <f t="shared" si="3"/>
        <v>2</v>
      </c>
    </row>
    <row r="10" spans="1:20" x14ac:dyDescent="0.3">
      <c r="A10" s="63" t="s">
        <v>547</v>
      </c>
      <c r="B10" s="64">
        <f>VLOOKUP($A10,'Return Data'!$B$7:$R$2843,3,0)</f>
        <v>44319</v>
      </c>
      <c r="C10" s="65">
        <f>VLOOKUP($A10,'Return Data'!$B$7:$R$2843,4,0)</f>
        <v>44.5</v>
      </c>
      <c r="D10" s="65">
        <f>VLOOKUP($A10,'Return Data'!$B$7:$R$2843,10,0)</f>
        <v>1.3436999999999999</v>
      </c>
      <c r="E10" s="66">
        <f t="shared" si="0"/>
        <v>5</v>
      </c>
      <c r="F10" s="65">
        <f>VLOOKUP($A10,'Return Data'!$B$7:$R$2843,11,0)</f>
        <v>14.779500000000001</v>
      </c>
      <c r="G10" s="66">
        <f t="shared" si="1"/>
        <v>4</v>
      </c>
      <c r="H10" s="65">
        <f>VLOOKUP($A10,'Return Data'!$B$7:$R$2843,12,0)</f>
        <v>21.2865</v>
      </c>
      <c r="I10" s="66">
        <f t="shared" si="4"/>
        <v>3</v>
      </c>
      <c r="J10" s="65">
        <f>VLOOKUP($A10,'Return Data'!$B$7:$R$2843,13,0)</f>
        <v>32.756599999999999</v>
      </c>
      <c r="K10" s="66">
        <f t="shared" si="5"/>
        <v>2</v>
      </c>
      <c r="L10" s="65">
        <f>VLOOKUP($A10,'Return Data'!$B$7:$R$2843,17,0)</f>
        <v>11.8962</v>
      </c>
      <c r="M10" s="66">
        <f t="shared" si="6"/>
        <v>5</v>
      </c>
      <c r="N10" s="65">
        <f>VLOOKUP($A10,'Return Data'!$B$7:$R$2843,14,0)</f>
        <v>9.8194999999999997</v>
      </c>
      <c r="O10" s="66">
        <f t="shared" si="7"/>
        <v>2</v>
      </c>
      <c r="P10" s="65">
        <f>VLOOKUP($A10,'Return Data'!$B$7:$R$2843,15,0)</f>
        <v>11.305899999999999</v>
      </c>
      <c r="Q10" s="66">
        <f t="shared" si="8"/>
        <v>4</v>
      </c>
      <c r="R10" s="65">
        <f>VLOOKUP($A10,'Return Data'!$B$7:$R$2843,16,0)</f>
        <v>10.9634</v>
      </c>
      <c r="S10" s="67">
        <f t="shared" si="3"/>
        <v>5</v>
      </c>
    </row>
    <row r="11" spans="1:20" x14ac:dyDescent="0.3">
      <c r="A11" s="63" t="s">
        <v>550</v>
      </c>
      <c r="B11" s="64">
        <f>VLOOKUP($A11,'Return Data'!$B$7:$R$2843,3,0)</f>
        <v>44319</v>
      </c>
      <c r="C11" s="65">
        <f>VLOOKUP($A11,'Return Data'!$B$7:$R$2843,4,0)</f>
        <v>9.4320000000000004</v>
      </c>
      <c r="D11" s="65">
        <f>VLOOKUP($A11,'Return Data'!$B$7:$R$2843,10,0)</f>
        <v>1.1974</v>
      </c>
      <c r="E11" s="66">
        <f t="shared" si="0"/>
        <v>6</v>
      </c>
      <c r="F11" s="65">
        <f>VLOOKUP($A11,'Return Data'!$B$7:$R$2843,11,0)</f>
        <v>9.7255000000000003</v>
      </c>
      <c r="G11" s="66">
        <f t="shared" si="1"/>
        <v>9</v>
      </c>
      <c r="H11" s="65">
        <f>VLOOKUP($A11,'Return Data'!$B$7:$R$2843,12,0)</f>
        <v>9.5076000000000001</v>
      </c>
      <c r="I11" s="66">
        <f t="shared" si="4"/>
        <v>10</v>
      </c>
      <c r="J11" s="65">
        <f>VLOOKUP($A11,'Return Data'!$B$7:$R$2843,13,0)</f>
        <v>8.9724000000000004</v>
      </c>
      <c r="K11" s="66">
        <f t="shared" si="5"/>
        <v>10</v>
      </c>
      <c r="L11" s="65"/>
      <c r="M11" s="66"/>
      <c r="N11" s="65"/>
      <c r="O11" s="66"/>
      <c r="P11" s="65"/>
      <c r="Q11" s="66"/>
      <c r="R11" s="65">
        <f>VLOOKUP($A11,'Return Data'!$B$7:$R$2843,16,0)</f>
        <v>-4.2709999999999999</v>
      </c>
      <c r="S11" s="67">
        <f t="shared" si="3"/>
        <v>10</v>
      </c>
    </row>
    <row r="12" spans="1:20" x14ac:dyDescent="0.3">
      <c r="A12" s="63" t="s">
        <v>552</v>
      </c>
      <c r="B12" s="64">
        <f>VLOOKUP($A12,'Return Data'!$B$7:$R$2843,3,0)</f>
        <v>44319</v>
      </c>
      <c r="C12" s="65">
        <f>VLOOKUP($A12,'Return Data'!$B$7:$R$2843,4,0)</f>
        <v>13.186999999999999</v>
      </c>
      <c r="D12" s="65">
        <f>VLOOKUP($A12,'Return Data'!$B$7:$R$2843,10,0)</f>
        <v>1.4775</v>
      </c>
      <c r="E12" s="66">
        <f t="shared" si="0"/>
        <v>4</v>
      </c>
      <c r="F12" s="65">
        <f>VLOOKUP($A12,'Return Data'!$B$7:$R$2843,11,0)</f>
        <v>11.179500000000001</v>
      </c>
      <c r="G12" s="66">
        <f t="shared" si="1"/>
        <v>8</v>
      </c>
      <c r="H12" s="65">
        <f>VLOOKUP($A12,'Return Data'!$B$7:$R$2843,12,0)</f>
        <v>16.266999999999999</v>
      </c>
      <c r="I12" s="66">
        <f t="shared" si="4"/>
        <v>8</v>
      </c>
      <c r="J12" s="65">
        <f>VLOOKUP($A12,'Return Data'!$B$7:$R$2843,13,0)</f>
        <v>29.170300000000001</v>
      </c>
      <c r="K12" s="66">
        <f t="shared" si="5"/>
        <v>6</v>
      </c>
      <c r="L12" s="65">
        <f>VLOOKUP($A12,'Return Data'!$B$7:$R$2843,17,0)</f>
        <v>12.2956</v>
      </c>
      <c r="M12" s="66">
        <f t="shared" si="6"/>
        <v>3</v>
      </c>
      <c r="N12" s="65"/>
      <c r="O12" s="66"/>
      <c r="P12" s="65"/>
      <c r="Q12" s="66"/>
      <c r="R12" s="65">
        <f>VLOOKUP($A12,'Return Data'!$B$7:$R$2843,16,0)</f>
        <v>10.580500000000001</v>
      </c>
      <c r="S12" s="67">
        <f t="shared" si="3"/>
        <v>7</v>
      </c>
    </row>
    <row r="13" spans="1:20" x14ac:dyDescent="0.3">
      <c r="A13" s="63" t="s">
        <v>554</v>
      </c>
      <c r="B13" s="64">
        <f>VLOOKUP($A13,'Return Data'!$B$7:$R$2843,3,0)</f>
        <v>44319</v>
      </c>
      <c r="C13" s="65">
        <f>VLOOKUP($A13,'Return Data'!$B$7:$R$2843,4,0)</f>
        <v>28.93</v>
      </c>
      <c r="D13" s="65">
        <f>VLOOKUP($A13,'Return Data'!$B$7:$R$2843,10,0)</f>
        <v>0.54910000000000003</v>
      </c>
      <c r="E13" s="66">
        <f t="shared" si="0"/>
        <v>8</v>
      </c>
      <c r="F13" s="65">
        <f>VLOOKUP($A13,'Return Data'!$B$7:$R$2843,11,0)</f>
        <v>6.8000999999999996</v>
      </c>
      <c r="G13" s="66">
        <f t="shared" si="1"/>
        <v>10</v>
      </c>
      <c r="H13" s="65">
        <f>VLOOKUP($A13,'Return Data'!$B$7:$R$2843,12,0)</f>
        <v>10.0502</v>
      </c>
      <c r="I13" s="66">
        <f t="shared" si="4"/>
        <v>9</v>
      </c>
      <c r="J13" s="65">
        <f>VLOOKUP($A13,'Return Data'!$B$7:$R$2843,13,0)</f>
        <v>18.473299999999998</v>
      </c>
      <c r="K13" s="66">
        <f t="shared" si="5"/>
        <v>9</v>
      </c>
      <c r="L13" s="65">
        <f>VLOOKUP($A13,'Return Data'!$B$7:$R$2843,17,0)</f>
        <v>9.4024999999999999</v>
      </c>
      <c r="M13" s="66">
        <f t="shared" si="6"/>
        <v>7</v>
      </c>
      <c r="N13" s="65">
        <f>VLOOKUP($A13,'Return Data'!$B$7:$R$2843,14,0)</f>
        <v>7.4722</v>
      </c>
      <c r="O13" s="66">
        <f t="shared" si="7"/>
        <v>6</v>
      </c>
      <c r="P13" s="65">
        <f>VLOOKUP($A13,'Return Data'!$B$7:$R$2843,15,0)</f>
        <v>8.4925999999999995</v>
      </c>
      <c r="Q13" s="66">
        <f t="shared" si="8"/>
        <v>5</v>
      </c>
      <c r="R13" s="65">
        <f>VLOOKUP($A13,'Return Data'!$B$7:$R$2843,16,0)</f>
        <v>10.9299</v>
      </c>
      <c r="S13" s="67">
        <f t="shared" si="3"/>
        <v>6</v>
      </c>
    </row>
    <row r="14" spans="1:20" x14ac:dyDescent="0.3">
      <c r="A14" s="63" t="s">
        <v>555</v>
      </c>
      <c r="B14" s="64">
        <f>VLOOKUP($A14,'Return Data'!$B$7:$R$2843,3,0)</f>
        <v>44319</v>
      </c>
      <c r="C14" s="65">
        <f>VLOOKUP($A14,'Return Data'!$B$7:$R$2843,4,0)</f>
        <v>109.45650000000001</v>
      </c>
      <c r="D14" s="65">
        <f>VLOOKUP($A14,'Return Data'!$B$7:$R$2843,10,0)</f>
        <v>2.2492999999999999</v>
      </c>
      <c r="E14" s="66">
        <f t="shared" si="0"/>
        <v>1</v>
      </c>
      <c r="F14" s="65">
        <f>VLOOKUP($A14,'Return Data'!$B$7:$R$2843,11,0)</f>
        <v>15.375500000000001</v>
      </c>
      <c r="G14" s="66">
        <f t="shared" si="1"/>
        <v>3</v>
      </c>
      <c r="H14" s="65">
        <f>VLOOKUP($A14,'Return Data'!$B$7:$R$2843,12,0)</f>
        <v>20.784700000000001</v>
      </c>
      <c r="I14" s="66">
        <f t="shared" si="4"/>
        <v>4</v>
      </c>
      <c r="J14" s="65">
        <f>VLOOKUP($A14,'Return Data'!$B$7:$R$2843,13,0)</f>
        <v>30.3308</v>
      </c>
      <c r="K14" s="66">
        <f t="shared" si="5"/>
        <v>5</v>
      </c>
      <c r="L14" s="65">
        <f>VLOOKUP($A14,'Return Data'!$B$7:$R$2843,17,0)</f>
        <v>9.6250999999999998</v>
      </c>
      <c r="M14" s="66">
        <f t="shared" si="6"/>
        <v>6</v>
      </c>
      <c r="N14" s="65">
        <f>VLOOKUP($A14,'Return Data'!$B$7:$R$2843,14,0)</f>
        <v>8.3005999999999993</v>
      </c>
      <c r="O14" s="66">
        <f t="shared" si="7"/>
        <v>4</v>
      </c>
      <c r="P14" s="65">
        <f>VLOOKUP($A14,'Return Data'!$B$7:$R$2843,15,0)</f>
        <v>11.909000000000001</v>
      </c>
      <c r="Q14" s="66">
        <f t="shared" si="8"/>
        <v>2</v>
      </c>
      <c r="R14" s="65">
        <f>VLOOKUP($A14,'Return Data'!$B$7:$R$2843,16,0)</f>
        <v>15.6335</v>
      </c>
      <c r="S14" s="67">
        <f t="shared" si="3"/>
        <v>3</v>
      </c>
    </row>
    <row r="15" spans="1:20" x14ac:dyDescent="0.3">
      <c r="A15" s="63" t="s">
        <v>558</v>
      </c>
      <c r="B15" s="64">
        <f>VLOOKUP($A15,'Return Data'!$B$7:$R$2843,3,0)</f>
        <v>44319</v>
      </c>
      <c r="C15" s="65">
        <f>VLOOKUP($A15,'Return Data'!$B$7:$R$2843,4,0)</f>
        <v>13.126799999999999</v>
      </c>
      <c r="D15" s="65">
        <f>VLOOKUP($A15,'Return Data'!$B$7:$R$2843,10,0)</f>
        <v>0.49919999999999998</v>
      </c>
      <c r="E15" s="66">
        <f t="shared" si="0"/>
        <v>9</v>
      </c>
      <c r="F15" s="65">
        <f>VLOOKUP($A15,'Return Data'!$B$7:$R$2843,11,0)</f>
        <v>12.5585</v>
      </c>
      <c r="G15" s="66">
        <f t="shared" ref="G15" si="9">RANK(F15,F$8:F$17,0)</f>
        <v>6</v>
      </c>
      <c r="H15" s="65">
        <f>VLOOKUP($A15,'Return Data'!$B$7:$R$2843,12,0)</f>
        <v>17.336600000000001</v>
      </c>
      <c r="I15" s="66">
        <f t="shared" si="4"/>
        <v>7</v>
      </c>
      <c r="J15" s="65">
        <f>VLOOKUP($A15,'Return Data'!$B$7:$R$2843,13,0)</f>
        <v>26.300599999999999</v>
      </c>
      <c r="K15" s="66">
        <f t="shared" si="5"/>
        <v>8</v>
      </c>
      <c r="L15" s="65"/>
      <c r="M15" s="66"/>
      <c r="N15" s="65"/>
      <c r="O15" s="66"/>
      <c r="P15" s="65"/>
      <c r="Q15" s="66"/>
      <c r="R15" s="65">
        <f>VLOOKUP($A15,'Return Data'!$B$7:$R$2843,16,0)</f>
        <v>26.461200000000002</v>
      </c>
      <c r="S15" s="67">
        <f t="shared" si="3"/>
        <v>1</v>
      </c>
    </row>
    <row r="16" spans="1:20" x14ac:dyDescent="0.3">
      <c r="A16" s="63" t="s">
        <v>560</v>
      </c>
      <c r="B16" s="64">
        <f>VLOOKUP($A16,'Return Data'!$B$7:$R$2843,3,0)</f>
        <v>44319</v>
      </c>
      <c r="C16" s="65">
        <f>VLOOKUP($A16,'Return Data'!$B$7:$R$2843,4,0)</f>
        <v>13.120699999999999</v>
      </c>
      <c r="D16" s="65">
        <f>VLOOKUP($A16,'Return Data'!$B$7:$R$2843,10,0)</f>
        <v>1.4961</v>
      </c>
      <c r="E16" s="66">
        <f t="shared" si="0"/>
        <v>3</v>
      </c>
      <c r="F16" s="65">
        <f>VLOOKUP($A16,'Return Data'!$B$7:$R$2843,11,0)</f>
        <v>14.2918</v>
      </c>
      <c r="G16" s="66">
        <f>RANK(F16,F$8:F$17,0)</f>
        <v>5</v>
      </c>
      <c r="H16" s="65">
        <f>VLOOKUP($A16,'Return Data'!$B$7:$R$2843,12,0)</f>
        <v>19.024799999999999</v>
      </c>
      <c r="I16" s="66">
        <f t="shared" si="4"/>
        <v>5</v>
      </c>
      <c r="J16" s="65">
        <f>VLOOKUP($A16,'Return Data'!$B$7:$R$2843,13,0)</f>
        <v>27.258199999999999</v>
      </c>
      <c r="K16" s="66">
        <f t="shared" si="5"/>
        <v>7</v>
      </c>
      <c r="L16" s="65">
        <f>VLOOKUP($A16,'Return Data'!$B$7:$R$2843,17,0)</f>
        <v>12.5587</v>
      </c>
      <c r="M16" s="66">
        <f t="shared" si="6"/>
        <v>2</v>
      </c>
      <c r="N16" s="65"/>
      <c r="O16" s="66"/>
      <c r="P16" s="65"/>
      <c r="Q16" s="66"/>
      <c r="R16" s="65">
        <f>VLOOKUP($A16,'Return Data'!$B$7:$R$2843,16,0)</f>
        <v>12.751899999999999</v>
      </c>
      <c r="S16" s="67">
        <f t="shared" si="3"/>
        <v>4</v>
      </c>
    </row>
    <row r="17" spans="1:19" x14ac:dyDescent="0.3">
      <c r="A17" s="63" t="s">
        <v>562</v>
      </c>
      <c r="B17" s="64">
        <f>VLOOKUP($A17,'Return Data'!$B$7:$R$2843,3,0)</f>
        <v>44319</v>
      </c>
      <c r="C17" s="65">
        <f>VLOOKUP($A17,'Return Data'!$B$7:$R$2843,4,0)</f>
        <v>13.93</v>
      </c>
      <c r="D17" s="65">
        <f>VLOOKUP($A17,'Return Data'!$B$7:$R$2843,10,0)</f>
        <v>-0.35770000000000002</v>
      </c>
      <c r="E17" s="66">
        <f t="shared" si="0"/>
        <v>10</v>
      </c>
      <c r="F17" s="65">
        <f>VLOOKUP($A17,'Return Data'!$B$7:$R$2843,11,0)</f>
        <v>11.797800000000001</v>
      </c>
      <c r="G17" s="66">
        <f>RANK(F17,F$8:F$17,0)</f>
        <v>7</v>
      </c>
      <c r="H17" s="65">
        <f>VLOOKUP($A17,'Return Data'!$B$7:$R$2843,12,0)</f>
        <v>18.958200000000001</v>
      </c>
      <c r="I17" s="66">
        <f t="shared" si="4"/>
        <v>6</v>
      </c>
      <c r="J17" s="65">
        <f>VLOOKUP($A17,'Return Data'!$B$7:$R$2843,13,0)</f>
        <v>30.430700000000002</v>
      </c>
      <c r="K17" s="66">
        <f t="shared" si="5"/>
        <v>4</v>
      </c>
      <c r="L17" s="65">
        <f>VLOOKUP($A17,'Return Data'!$B$7:$R$2843,17,0)</f>
        <v>14.4534</v>
      </c>
      <c r="M17" s="66">
        <f t="shared" si="6"/>
        <v>1</v>
      </c>
      <c r="N17" s="65">
        <f>VLOOKUP($A17,'Return Data'!$B$7:$R$2843,14,0)</f>
        <v>11.301399999999999</v>
      </c>
      <c r="O17" s="66">
        <f t="shared" si="7"/>
        <v>1</v>
      </c>
      <c r="P17" s="65"/>
      <c r="Q17" s="66"/>
      <c r="R17" s="65">
        <f>VLOOKUP($A17,'Return Data'!$B$7:$R$2843,16,0)</f>
        <v>10.416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1.06141</v>
      </c>
      <c r="E19" s="74"/>
      <c r="F19" s="75">
        <f>AVERAGE(F8:F17)</f>
        <v>14.141360000000001</v>
      </c>
      <c r="G19" s="74"/>
      <c r="H19" s="75">
        <f>AVERAGE(H8:H17)</f>
        <v>18.89648</v>
      </c>
      <c r="I19" s="74"/>
      <c r="J19" s="75">
        <f>AVERAGE(J8:J17)</f>
        <v>27.79636</v>
      </c>
      <c r="K19" s="74"/>
      <c r="L19" s="75">
        <f>AVERAGE(L8:L17)</f>
        <v>11.3922375</v>
      </c>
      <c r="M19" s="74"/>
      <c r="N19" s="75">
        <f>AVERAGE(N8:N17)</f>
        <v>9.0955999999999992</v>
      </c>
      <c r="O19" s="74"/>
      <c r="P19" s="75">
        <f>AVERAGE(P8:P17)</f>
        <v>11.25854</v>
      </c>
      <c r="Q19" s="74"/>
      <c r="R19" s="75">
        <f>AVERAGE(R8:R17)</f>
        <v>11.938079999999999</v>
      </c>
      <c r="S19" s="76"/>
    </row>
    <row r="20" spans="1:19" x14ac:dyDescent="0.3">
      <c r="A20" s="73" t="s">
        <v>28</v>
      </c>
      <c r="B20" s="74"/>
      <c r="C20" s="74"/>
      <c r="D20" s="75">
        <f>MIN(D8:D17)</f>
        <v>-0.35770000000000002</v>
      </c>
      <c r="E20" s="74"/>
      <c r="F20" s="75">
        <f>MIN(F8:F17)</f>
        <v>6.8000999999999996</v>
      </c>
      <c r="G20" s="74"/>
      <c r="H20" s="75">
        <f>MIN(H8:H17)</f>
        <v>9.5076000000000001</v>
      </c>
      <c r="I20" s="74"/>
      <c r="J20" s="75">
        <f>MIN(J8:J17)</f>
        <v>8.9724000000000004</v>
      </c>
      <c r="K20" s="74"/>
      <c r="L20" s="75">
        <f>MIN(L8:L17)</f>
        <v>8.8010999999999999</v>
      </c>
      <c r="M20" s="74"/>
      <c r="N20" s="75">
        <f>MIN(N8:N17)</f>
        <v>7.4722</v>
      </c>
      <c r="O20" s="74"/>
      <c r="P20" s="75">
        <f>MIN(P8:P17)</f>
        <v>8.4925999999999995</v>
      </c>
      <c r="Q20" s="74"/>
      <c r="R20" s="75">
        <f>MIN(R8:R17)</f>
        <v>-4.2709999999999999</v>
      </c>
      <c r="S20" s="76"/>
    </row>
    <row r="21" spans="1:19" ht="15" thickBot="1" x14ac:dyDescent="0.35">
      <c r="A21" s="77" t="s">
        <v>29</v>
      </c>
      <c r="B21" s="78"/>
      <c r="C21" s="78"/>
      <c r="D21" s="79">
        <f>MAX(D8:D17)</f>
        <v>2.2492999999999999</v>
      </c>
      <c r="E21" s="78"/>
      <c r="F21" s="79">
        <f>MAX(F8:F17)</f>
        <v>28.519400000000001</v>
      </c>
      <c r="G21" s="78"/>
      <c r="H21" s="79">
        <f>MAX(H8:H17)</f>
        <v>33.463500000000003</v>
      </c>
      <c r="I21" s="78"/>
      <c r="J21" s="79">
        <f>MAX(J8:J17)</f>
        <v>42.3033</v>
      </c>
      <c r="K21" s="78"/>
      <c r="L21" s="79">
        <f>MAX(L8:L17)</f>
        <v>14.4534</v>
      </c>
      <c r="M21" s="78"/>
      <c r="N21" s="79">
        <f>MAX(N8:N17)</f>
        <v>11.301399999999999</v>
      </c>
      <c r="O21" s="78"/>
      <c r="P21" s="79">
        <f>MAX(P8:P17)</f>
        <v>13.0137</v>
      </c>
      <c r="Q21" s="78"/>
      <c r="R21" s="79">
        <f>MAX(R8:R17)</f>
        <v>26.461200000000002</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2021-05-04T04:26:31Z</dcterms:modified>
</cp:coreProperties>
</file>